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AF88"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<sst xmlns="http://schemas.openxmlformats.org/spreadsheetml/2006/main" count="1179" uniqueCount="614">
  <si>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</si>
  <si>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</si>
  <si>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</si>
  <si>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</si>
  <si>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</si>
  <si>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</si>
  <si>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</si>
  <si>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</si>
  <si>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</si>
  <si>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</si>
  <si>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</si>
  <si>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</si>
  <si>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</si>
  <si>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</si>
  <si>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</si>
  <si>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</si>
  <si>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</si>
  <si>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</si>
  <si>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</si>
  <si>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</si>
  <si>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</si>
  <si>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</si>
  <si>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</si>
  <si>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</si>
  <si>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</si>
  <si>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</si>
  <si>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</si>
  <si>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</si>
  <si>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</si>
  <si>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</si>
  <si>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</si>
  <si>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</si>
  <si>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</si>
  <si>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</si>
  <si>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</si>
  <si>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</si>
  <si>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</si>
  <si>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</si>
  <si>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</si>
  <si>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</si>
  <si>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</si>
  <si>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</si>
  <si>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</si>
  <si>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</si>
  <si>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</si>
  <si>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</si>
  <si>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</si>
  <si>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</si>
  <si>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</si>
  <si>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</si>
  <si>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</si>
  <si>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</si>
  <si>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</si>
  <si>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</si>
  <si>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</si>
  <si>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</si>
  <si>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</si>
  <si>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</si>
  <si>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</si>
  <si>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</si>
  <si>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</si>
  <si>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</si>
  <si>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</si>
  <si>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</si>
  <si>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</si>
  <si>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</si>
  <si>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</si>
  <si>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</si>
  <si>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</si>
  <si>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</si>
  <si>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</si>
  <si>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</si>
  <si>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</si>
  <si>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</si>
  <si>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</si>
  <si>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</si>
  <si>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</si>
  <si>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</si>
  <si>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</si>
  <si>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</si>
  <si>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</si>
  <si>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</si>
  <si>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</si>
  <si>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</si>
  <si>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</si>
  <si>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</si>
  <si>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</si>
  <si>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</si>
  <si>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</si>
  <si>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</si>
  <si>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</si>
  <si>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</si>
  <si>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</si>
  <si>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</si>
  <si>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</si>
  <si>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</si>
  <si>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</si>
  <si>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</si>
  <si>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</si>
  <si>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</si>
  <si>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</si>
  <si>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</si>
  <si>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</si>
  <si>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</si>
  <si>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</si>
  <si>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</si>
  <si>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</si>
  <si>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</si>
  <si>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</si>
  <si>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</si>
  <si>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</si>
  <si>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</si>
  <si>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</si>
  <si>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</si>
  <si>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</si>
  <si>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</si>
  <si>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</si>
  <si>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</si>
  <si>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</si>
  <si>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</si>
  <si>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</si>
  <si>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</si>
  <si>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</si>
  <si>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</si>
  <si>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</si>
  <si>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</si>
  <si>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</si>
  <si>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</si>
  <si>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</si>
  <si>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</si>
  <si>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</si>
  <si>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</si>
  <si>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</si>
  <si>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</si>
  <si>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</si>
  <si>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</si>
  <si>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</si>
  <si>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</si>
  <si>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</si>
  <si>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</si>
  <si>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</si>
  <si>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</si>
  <si>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</si>
  <si>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</si>
  <si>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</si>
  <si>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</si>
  <si>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</si>
  <si>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</si>
  <si>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</si>
  <si>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</si>
  <si>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</si>
  <si>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</si>
  <si>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</si>
  <si>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</si>
  <si>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</si>
  <si>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</si>
  <si>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</si>
  <si>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</si>
  <si>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</si>
  <si>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</si>
  <si>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</si>
  <si>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</si>
  <si>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</si>
  <si>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</si>
  <si>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</si>
  <si>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</si>
  <si>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</si>
  <si>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</si>
  <si>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</si>
  <si>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</si>
  <si>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</si>
  <si>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</si>
  <si>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</si>
  <si>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</si>
  <si>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</si>
  <si>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</si>
  <si>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</si>
  <si>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</si>
  <si>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</si>
  <si>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</si>
  <si>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</si>
  <si>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</si>
  <si>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</si>
  <si>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</si>
  <si>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</si>
  <si>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</si>
  <si>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</si>
  <si>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</si>
  <si>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</si>
  <si>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</si>
  <si>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</si>
  <si>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</si>
  <si>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</si>
  <si>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</si>
  <si>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</si>
  <si>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</si>
  <si>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</si>
  <si>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</si>
  <si>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</si>
  <si>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</si>
  <si>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</si>
  <si>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</si>
  <si>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</si>
  <si>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</si>
  <si>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</si>
  <si>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</si>
  <si>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</si>
  <si>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</si>
  <si>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</si>
  <si>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三重県朝日町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</si>
  <si>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</si>
  <si>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</si>
  <si>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</si>
  <si>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</si>
  <si>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</si>
  <si>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</si>
  <si>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</si>
  <si>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</si>
  <si>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</si>
  <si>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</si>
  <si>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</si>
  <si>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</si>
  <si>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</si>
  <si>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</si>
  <si>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</si>
  <si>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</si>
  <si>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</si>
  <si>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</si>
  <si>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</si>
  <si>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</si>
  <si>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</si>
  <si>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</si>
  <si>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</si>
  <si>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</si>
  <si>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</si>
  <si>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</si>
  <si>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</si>
  <si>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</si>
  <si>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</si>
  <si>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</si>
  <si>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</si>
  <si>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</si>
  <si>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</si>
  <si>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</si>
  <si>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</si>
  <si>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</si>
  <si>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</si>
  <si>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</si>
  <si>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</si>
  <si>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</si>
  <si>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</si>
  <si>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</si>
  <si>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</si>
  <si>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</si>
  <si>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</si>
  <si>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</si>
  <si>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</si>
  <si>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</si>
  <si>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</si>
  <si>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</si>
  <si>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</si>
  <si>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</si>
  <si>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</si>
  <si>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</si>
  <si>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</si>
  <si>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</si>
  <si>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</si>
  <si>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</si>
  <si>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</si>
  <si>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</si>
  <si>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</si>
  <si>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</si>
  <si>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</si>
  <si>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</si>
  <si>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</si>
  <si>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</si>
  <si>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</si>
  <si>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</si>
  <si>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</si>
  <si>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</si>
  <si>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</si>
  <si>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</si>
  <si>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</si>
  <si>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</si>
  <si>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</si>
  <si>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</si>
  <si>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</si>
  <si>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</si>
  <si>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</si>
  <si>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</si>
  <si>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</si>
  <si>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</si>
  <si>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</si>
  <si>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</si>
  <si>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</si>
  <si>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</si>
  <si>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</si>
  <si>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</si>
  <si>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</si>
  <si>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</si>
  <si>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</si>
  <si>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</si>
  <si>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</si>
  <si>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</si>
  <si>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</si>
  <si>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</si>
  <si>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</si>
  <si>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</si>
  <si>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</si>
  <si>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</si>
  <si>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</si>
  <si>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</si>
  <si>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</si>
  <si>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</si>
  <si>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</si>
  <si>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</si>
  <si>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</si>
  <si>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</si>
  <si>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</si>
  <si>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</si>
  <si>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</si>
  <si>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</si>
  <si>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</si>
  <si>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</si>
  <si>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</si>
  <si>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</si>
  <si>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</si>
  <si>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</si>
  <si>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</si>
  <si>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</si>
  <si>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</si>
  <si>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</si>
  <si>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</si>
  <si>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</si>
  <si>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</si>
  <si>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</si>
  <si>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</si>
  <si>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</si>
  <si>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</si>
  <si>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</si>
  <si>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</si>
  <si>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</si>
  <si>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</si>
  <si>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</si>
  <si>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</si>
  <si>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</si>
  <si>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</si>
  <si>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</si>
  <si>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</si>
  <si>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</si>
  <si>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</si>
  <si>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</si>
  <si>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</si>
  <si>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</si>
  <si>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</si>
  <si>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</si>
  <si>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</si>
  <si>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</si>
  <si>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</si>
  <si>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三重県朝日町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</si>
  <si>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</si>
  <si>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</si>
  <si>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</si>
  <si>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</si>
  <si>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</si>
  <si>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</si>
  <si>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</si>
  <si>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</si>
  <si>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</si>
  <si>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</si>
  <si>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</si>
  <si>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</si>
  <si>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</si>
  <si>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</si>
  <si>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</si>
  <si>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</si>
  <si>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</si>
  <si>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</si>
  <si>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</si>
  <si>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</si>
  <si>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</si>
  <si>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</si>
  <si>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</si>
  <si>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</si>
  <si>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</si>
  <si>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</si>
  <si>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</si>
  <si>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</si>
  <si>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</si>
  <si>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</si>
  <si>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</si>
  <si>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</si>
  <si>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</si>
  <si>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</si>
  <si>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</si>
  <si>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</si>
  <si>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</si>
  <si>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</si>
  <si>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</si>
  <si>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</si>
  <si>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</si>
  <si>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</si>
  <si>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</si>
  <si>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</si>
  <si>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</si>
  <si>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</si>
  <si>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</si>
  <si>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</si>
  <si>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</si>
  <si>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</si>
  <si>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</si>
  <si>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</si>
  <si>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</si>
  <si>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</si>
  <si>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</si>
  <si>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</si>
  <si>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</si>
  <si>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</si>
  <si>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</si>
  <si>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</si>
  <si>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</si>
  <si>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</si>
  <si>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</si>
  <si>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</si>
  <si>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</si>
  <si>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</si>
  <si>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</si>
  <si>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</si>
  <si>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</si>
  <si>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</si>
  <si>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</si>
  <si>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</si>
  <si>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</si>
  <si>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</si>
  <si>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</si>
  <si>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</si>
  <si>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</si>
  <si>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</si>
  <si>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</si>
  <si>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</si>
  <si>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</si>
  <si>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</si>
  <si>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</si>
  <si>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</si>
  <si>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</si>
  <si>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</si>
  <si>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</si>
  <si>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</si>
  <si>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</si>
  <si>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</si>
  <si>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</si>
  <si>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</si>
  <si>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</si>
  <si>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</si>
  <si>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</si>
  <si>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</si>
  <si>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</si>
  <si>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</si>
  <si>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</si>
  <si>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</si>
  <si>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</si>
  <si>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</si>
  <si>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</si>
  <si>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</si>
  <si>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</si>
  <si>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</si>
  <si>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</si>
  <si>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</si>
  <si>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</si>
  <si>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</si>
  <si>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</si>
  <si>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</si>
  <si>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</si>
  <si>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</si>
  <si>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</si>
  <si>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</si>
  <si>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</si>
  <si>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</si>
  <si>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</si>
  <si>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</si>
  <si>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</si>
  <si>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</si>
  <si>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</si>
  <si>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</si>
  <si>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</si>
  <si>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</si>
  <si>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</si>
  <si>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</si>
  <si>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</si>
  <si>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</si>
  <si>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</si>
  <si>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</si>
  <si>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</si>
  <si>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</si>
  <si>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</si>
  <si>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</si>
  <si>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</si>
  <si>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</si>
  <si>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</si>
  <si>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</si>
  <si>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</si>
  <si>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</si>
  <si>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</si>
  <si>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</si>
  <si>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</si>
  <si>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</si>
  <si>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</si>
  <si>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</si>
  <si>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</si>
  <si>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</si>
  <si>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</si>
  <si>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</si>
  <si>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</si>
  <si>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</si>
  <si>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</si>
  <si>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</si>
  <si>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</si>
  <si>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</si>
  <si>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</si>
  <si>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</si>
  <si>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</si>
  <si>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</si>
  <si>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</si>
  <si>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</si>
  <si>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</si>
  <si>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</si>
  <si>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</si>
  <si>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</si>
  <si>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</si>
  <si>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</si>
  <si>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</si>
  <si>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</si>
  <si>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</si>
  <si>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</si>
  <si>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</si>
  <si>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</si>
  <si>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</si>
  <si>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</si>
  <si>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</si>
  <si>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</si>
  <si>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</si>
  <si>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</si>
  <si>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</si>
  <si>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</si>
  <si>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</si>
  <si>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</si>
  <si>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</si>
  <si>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</si>
  <si>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</si>
  <si>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</si>
  <si>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</si>
  <si>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</si>
  <si>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1.68</t>
  </si>
  <si>
    <t>▲ 0.73</t>
  </si>
  <si>
    <t>▲ 4.49</t>
  </si>
  <si>
    <t>水道事業会計</t>
  </si>
  <si>
    <t>一般会計</t>
  </si>
  <si>
    <t>介護保険特別会計</t>
  </si>
  <si>
    <t>国民健康保険特別会計</t>
  </si>
  <si>
    <t>後期高齢者医療特別会計</t>
  </si>
  <si>
    <t>墓地公園特別会計</t>
  </si>
  <si>
    <t>公共下水道事業特別会計</t>
  </si>
  <si>
    <t>その他会計（赤字）</t>
  </si>
  <si>
    <t>その他会計（黒字）</t>
  </si>
  <si>
    <t>-</t>
    <phoneticPr fontId="2"/>
  </si>
  <si>
    <t>-</t>
    <phoneticPr fontId="2"/>
  </si>
  <si>
    <t>-</t>
    <phoneticPr fontId="2"/>
  </si>
  <si>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</si>
  <si>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</si>
  <si>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</si>
  <si>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</si>
  <si>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</si>
  <si>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</si>
  <si>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</si>
  <si>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</si>
  <si>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</si>
  <si>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</si>
  <si>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</si>
  <si>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</si>
  <si>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</si>
  <si>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</si>
  <si>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朝日町自治区振興基金</t>
    <rPh sb="0" eb="3">
      <t>アサヒチョウ</t>
    </rPh>
    <rPh sb="3" eb="6">
      <t>ジチク</t>
    </rPh>
    <rPh sb="6" eb="8">
      <t>シンコウ</t>
    </rPh>
    <rPh sb="8" eb="10">
      <t>キキン</t>
    </rPh>
    <phoneticPr fontId="11"/>
  </si>
  <si>
    <t>朝日町学校教育施設整備基金</t>
    <rPh sb="0" eb="3">
      <t>アサヒチョウ</t>
    </rPh>
    <rPh sb="3" eb="5">
      <t>ガッコウ</t>
    </rPh>
    <rPh sb="5" eb="7">
      <t>キョウイク</t>
    </rPh>
    <rPh sb="7" eb="9">
      <t>シセツ</t>
    </rPh>
    <rPh sb="9" eb="11">
      <t>セイビ</t>
    </rPh>
    <rPh sb="11" eb="13">
      <t>キキン</t>
    </rPh>
    <phoneticPr fontId="11"/>
  </si>
  <si>
    <t>朝日町ふれあいゾーン整備基金</t>
    <rPh sb="0" eb="3">
      <t>アサヒチョウ</t>
    </rPh>
    <rPh sb="10" eb="12">
      <t>セイビ</t>
    </rPh>
    <rPh sb="12" eb="14">
      <t>キキン</t>
    </rPh>
    <phoneticPr fontId="11"/>
  </si>
  <si>
    <t>朝日町ふれあい基金</t>
    <rPh sb="0" eb="3">
      <t>アサヒチョウ</t>
    </rPh>
    <rPh sb="7" eb="9">
      <t>キキン</t>
    </rPh>
    <phoneticPr fontId="11"/>
  </si>
  <si>
    <t>朝日町・川越町組合立環境クリーンセンター</t>
  </si>
  <si>
    <t>　（介護サービス事業特別会計）</t>
  </si>
  <si>
    <t>　（一般会計）</t>
  </si>
  <si>
    <t>三重県三重郡老人福祉施設組合</t>
  </si>
  <si>
    <t>朝明広域衛生組合</t>
  </si>
  <si>
    <t>　(滞納整理拡充事業特別会計）</t>
  </si>
  <si>
    <t>三重地方税管理回収機構</t>
  </si>
  <si>
    <t>　(後期高齢者医療特別会計）</t>
  </si>
  <si>
    <t>三重県後期高齢者医療広域連合</t>
  </si>
  <si>
    <t>　（公平委員会特別会計）</t>
    <rPh sb="2" eb="4">
      <t>コウヘイ</t>
    </rPh>
    <rPh sb="4" eb="7">
      <t>イインカイ</t>
    </rPh>
    <rPh sb="7" eb="9">
      <t>トクベツ</t>
    </rPh>
    <rPh sb="9" eb="11">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</si>
  <si>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</si>
  <si>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</si>
  <si>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</si>
  <si>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</si>
  <si>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</si>
  <si>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</si>
  <si>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</si>
  <si>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</si>
  <si>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</si>
  <si>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</si>
  <si>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</si>
  <si>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</si>
  <si>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</si>
  <si>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</si>
  <si>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</si>
  <si>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</si>
  <si>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</si>
  <si>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xml:space="preserve">　当町は将来負担比率が無しであり、類似団体内平均値と同等である。また、平成28年度も同様である。平成27年度においては将来負担比率7.8と類似団体内平均値の40%程度であり良好な数値であると言える。
　有形固定資産減価償却率は前段有形固定資産減価償却率の分析欄と同様、類似団体内平均値と比較して10%程度低い数値であるが、個々の公共施設は建設から年数が経過しているものが多く、老朽化が進んでいる施設も存在するため、公共施設等総合管理計画に基づいた施設整備が必要である。
</t>
    <rPh sb="1" eb="3">
      <t>トウチョウ</t>
    </rPh>
    <rPh sb="4" eb="6">
      <t>ショウライ</t>
    </rPh>
    <rPh sb="6" eb="8">
      <t>フタン</t>
    </rPh>
    <rPh sb="8" eb="10">
      <t>ヒリツ</t>
    </rPh>
    <rPh sb="11" eb="12">
      <t>ナ</t>
    </rPh>
    <rPh sb="17" eb="19">
      <t>ルイジ</t>
    </rPh>
    <rPh sb="19" eb="21">
      <t>ダンタイ</t>
    </rPh>
    <rPh sb="21" eb="22">
      <t>ナイ</t>
    </rPh>
    <rPh sb="22" eb="25">
      <t>ヘイキンチ</t>
    </rPh>
    <rPh sb="26" eb="28">
      <t>ドウトウ</t>
    </rPh>
    <rPh sb="35" eb="37">
      <t>ヘイセイ</t>
    </rPh>
    <rPh sb="39" eb="41">
      <t>ネンド</t>
    </rPh>
    <rPh sb="42" eb="44">
      <t>ドウヨウ</t>
    </rPh>
    <rPh sb="48" eb="50">
      <t>ヘイセイ</t>
    </rPh>
    <rPh sb="52" eb="54">
      <t>ネンド</t>
    </rPh>
    <rPh sb="59" eb="61">
      <t>ショウライ</t>
    </rPh>
    <rPh sb="61" eb="63">
      <t>フタン</t>
    </rPh>
    <rPh sb="63" eb="65">
      <t>ヒリツ</t>
    </rPh>
    <rPh sb="69" eb="71">
      <t>ルイジ</t>
    </rPh>
    <rPh sb="71" eb="73">
      <t>ダンタイ</t>
    </rPh>
    <rPh sb="73" eb="74">
      <t>ナイ</t>
    </rPh>
    <rPh sb="74" eb="77">
      <t>ヘイキンチ</t>
    </rPh>
    <rPh sb="81" eb="83">
      <t>テイド</t>
    </rPh>
    <rPh sb="86" eb="88">
      <t>リョウコウ</t>
    </rPh>
    <rPh sb="89" eb="91">
      <t>スウチ</t>
    </rPh>
    <rPh sb="95" eb="96">
      <t>イ</t>
    </rPh>
    <rPh sb="101" eb="103">
      <t>ユウケイ</t>
    </rPh>
    <rPh sb="103" eb="105">
      <t>コテイ</t>
    </rPh>
    <rPh sb="105" eb="107">
      <t>シサン</t>
    </rPh>
    <rPh sb="107" eb="109">
      <t>ゲンカ</t>
    </rPh>
    <rPh sb="109" eb="111">
      <t>ショウキャク</t>
    </rPh>
    <rPh sb="111" eb="112">
      <t>リツ</t>
    </rPh>
    <rPh sb="113" eb="115">
      <t>ゼンダン</t>
    </rPh>
    <rPh sb="115" eb="117">
      <t>ユウケイ</t>
    </rPh>
    <rPh sb="117" eb="119">
      <t>コテイ</t>
    </rPh>
    <rPh sb="119" eb="121">
      <t>シサン</t>
    </rPh>
    <rPh sb="121" eb="123">
      <t>ゲンカ</t>
    </rPh>
    <rPh sb="123" eb="125">
      <t>ショウキャク</t>
    </rPh>
    <rPh sb="125" eb="126">
      <t>リツ</t>
    </rPh>
    <rPh sb="127" eb="129">
      <t>ブンセキ</t>
    </rPh>
    <rPh sb="129" eb="130">
      <t>ラン</t>
    </rPh>
    <rPh sb="131" eb="133">
      <t>ドウヨウ</t>
    </rPh>
    <rPh sb="134" eb="136">
      <t>ルイジ</t>
    </rPh>
    <rPh sb="136" eb="138">
      <t>ダンタイ</t>
    </rPh>
    <rPh sb="138" eb="139">
      <t>ナイ</t>
    </rPh>
    <rPh sb="139" eb="142">
      <t>ヘイキンチ</t>
    </rPh>
    <rPh sb="143" eb="145">
      <t>ヒカク</t>
    </rPh>
    <rPh sb="150" eb="152">
      <t>テイド</t>
    </rPh>
    <rPh sb="152" eb="153">
      <t>ヒク</t>
    </rPh>
    <rPh sb="154" eb="156">
      <t>スウチ</t>
    </rPh>
    <phoneticPr fontId="5"/>
  </si>
  <si>
    <t xml:space="preserve">　当町は将来負担比率が無しであり、類似団体内平均値と同等である。また、平成28年度も同様である。平成27年度においては将来負担比率7.8と類似団体内平均値の40%程度であり良好な数値であると言える。　
　実質公債費比率は前段「公債費負担の状況」による分析と重複するが、昨年度より0.6％減少したことによって類似団体内平均値より1.9%低い数値となった。
</t>
    <rPh sb="102" eb="104">
      <t>ジッシツ</t>
    </rPh>
    <rPh sb="104" eb="106">
      <t>コウサイ</t>
    </rPh>
    <rPh sb="106" eb="107">
      <t>ヒ</t>
    </rPh>
    <rPh sb="107" eb="109">
      <t>ヒリツ</t>
    </rPh>
    <rPh sb="110" eb="112">
      <t>ゼンダン</t>
    </rPh>
    <rPh sb="113" eb="115">
      <t>コウサイ</t>
    </rPh>
    <rPh sb="115" eb="116">
      <t>ヒ</t>
    </rPh>
    <rPh sb="116" eb="118">
      <t>フタン</t>
    </rPh>
    <rPh sb="119" eb="121">
      <t>ジョウキョウ</t>
    </rPh>
    <rPh sb="125" eb="127">
      <t>ブンセキ</t>
    </rPh>
    <rPh sb="153" eb="155">
      <t>ルイジ</t>
    </rPh>
    <rPh sb="155" eb="157">
      <t>ダンタイ</t>
    </rPh>
    <rPh sb="157" eb="158">
      <t>ナイ</t>
    </rPh>
    <rPh sb="158" eb="161">
      <t>ヘイキンチ</t>
    </rPh>
    <rPh sb="167" eb="168">
      <t>ヒク</t>
    </rPh>
    <rPh sb="169" eb="171">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</si>
</sst>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177" fontId="29" fillId="0" borderId="113" xfId="12" quotePrefix="1" applyNumberFormat="1" applyFont="1" applyBorder="1" applyAlignment="1" applyProtection="1">
      <alignment horizontal="right" vertical="center" shrinkToFit="1"/>
      <protection locked="0"/>
    </xf>
    <xf numFmtId="177" fontId="29" fillId="0" borderId="120"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106092</c:v>
                </c:pt>
                <c:pt idx="3">
                  <c:v>79466</c:v>
                </c:pt>
                <c:pt idx="4">
                  <c:v>90072</c:v>
                </c:pt>
              </c:numCache>
            </c:numRef>
          </c:val>
          <c:smooth val="0"/>
          <c:extLst>
            <c:ext xmlns:c16="http://schemas.microsoft.com/office/drawing/2014/chart" uri="{C3380CC4-5D6E-409C-BE32-E72D297353CC}">
              <c16:uniqueId val="{00000000-5EAD-420F-853C-3C65C6779D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19552</c:v>
                </c:pt>
                <c:pt idx="1">
                  <c:v>77723</c:v>
                </c:pt>
                <c:pt idx="2">
                  <c:v>43017</c:v>
                </c:pt>
                <c:pt idx="3">
                  <c:v>25087</c:v>
                </c:pt>
                <c:pt idx="4">
                  <c:v>31695</c:v>
                </c:pt>
              </c:numCache>
            </c:numRef>
          </c:val>
          <c:smooth val="0"/>
          <c:extLst>
            <c:ext xmlns:c16="http://schemas.microsoft.com/office/drawing/2014/chart" uri="{C3380CC4-5D6E-409C-BE32-E72D297353CC}">
              <c16:uniqueId val="{00000001-5EAD-420F-853C-3C65C6779D3A}"/>
            </c:ext>
          </c:extLst>
        </c:ser>
        <c:dLbls>
          <c:showLegendKey val="0"/>
          <c:showVal val="0"/>
          <c:showCatName val="0"/>
          <c:showSerName val="0"/>
          <c:showPercent val="0"/>
          <c:showBubbleSize val="0"/>
        </c:dLbls>
        <c:marker val="1"/>
        <c:smooth val="0"/>
        <c:axId val="688413408"/>
        <c:axId val="688416672"/>
      </c:lineChart>
      <c:catAx>
        <c:axId val="68841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416672"/>
        <c:crosses val="autoZero"/>
        <c:auto val="1"/>
        <c:lblAlgn val="ctr"/>
        <c:lblOffset val="100"/>
        <c:tickLblSkip val="1"/>
        <c:tickMarkSkip val="1"/>
        <c:noMultiLvlLbl val="0"/>
      </c:catAx>
      <c:valAx>
        <c:axId val="688416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41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9.14</c:v>
                </c:pt>
                <c:pt idx="1">
                  <c:v>9.68</c:v>
                </c:pt>
                <c:pt idx="2">
                  <c:v>9.09</c:v>
                </c:pt>
                <c:pt idx="3">
                  <c:v>7.29</c:v>
                </c:pt>
                <c:pt idx="4">
                  <c:v>6.59</c:v>
                </c:pt>
              </c:numCache>
            </c:numRef>
          </c:val>
          <c:extLst>
            <c:ext xmlns:c16="http://schemas.microsoft.com/office/drawing/2014/chart" uri="{C3380CC4-5D6E-409C-BE32-E72D297353CC}">
              <c16:uniqueId val="{00000000-D623-4DA1-AADF-6A1C0777BA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34.72</c:v>
                </c:pt>
                <c:pt idx="1">
                  <c:v>36.92</c:v>
                </c:pt>
                <c:pt idx="2">
                  <c:v>37.950000000000003</c:v>
                </c:pt>
                <c:pt idx="3">
                  <c:v>38.69</c:v>
                </c:pt>
                <c:pt idx="4">
                  <c:v>35.020000000000003</c:v>
                </c:pt>
              </c:numCache>
            </c:numRef>
          </c:val>
          <c:extLst>
            <c:ext xmlns:c16="http://schemas.microsoft.com/office/drawing/2014/chart" uri="{C3380CC4-5D6E-409C-BE32-E72D297353CC}">
              <c16:uniqueId val="{00000001-D623-4DA1-AADF-6A1C0777BA40}"/>
            </c:ext>
          </c:extLst>
        </c:ser>
        <c:dLbls>
          <c:showLegendKey val="0"/>
          <c:showVal val="0"/>
          <c:showCatName val="0"/>
          <c:showSerName val="0"/>
          <c:showPercent val="0"/>
          <c:showBubbleSize val="0"/>
        </c:dLbls>
        <c:gapWidth val="250"/>
        <c:overlap val="100"/>
        <c:axId val="688417760"/>
        <c:axId val="68841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-1.68</c:v>
                </c:pt>
                <c:pt idx="1">
                  <c:v>2.69</c:v>
                </c:pt>
                <c:pt idx="2">
                  <c:v>1.27</c:v>
                </c:pt>
                <c:pt idx="3">
                  <c:v>-0.73</c:v>
                </c:pt>
                <c:pt idx="4">
                  <c:v>-4.49</c:v>
                </c:pt>
              </c:numCache>
            </c:numRef>
          </c:val>
          <c:smooth val="0"/>
          <c:extLst>
            <c:ext xmlns:c16="http://schemas.microsoft.com/office/drawing/2014/chart" uri="{C3380CC4-5D6E-409C-BE32-E72D297353CC}">
              <c16:uniqueId val="{00000002-D623-4DA1-AADF-6A1C0777BA40}"/>
            </c:ext>
          </c:extLst>
        </c:ser>
        <c:dLbls>
          <c:showLegendKey val="0"/>
          <c:showVal val="0"/>
          <c:showCatName val="0"/>
          <c:showSerName val="0"/>
          <c:showPercent val="0"/>
          <c:showBubbleSize val="0"/>
        </c:dLbls>
        <c:marker val="1"/>
        <c:smooth val="0"/>
        <c:axId val="688417760"/>
        <c:axId val="688419936"/>
      </c:lineChart>
      <c:catAx>
        <c:axId val="6884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8419936"/>
        <c:crosses val="autoZero"/>
        <c:auto val="1"/>
        <c:lblAlgn val="ctr"/>
        <c:lblOffset val="100"/>
        <c:tickLblSkip val="1"/>
        <c:tickMarkSkip val="1"/>
        <c:noMultiLvlLbl val="0"/>
      </c:catAx>
      <c:valAx>
        <c:axId val="68841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41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E8-4555-898C-1EFAE56647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E8-4555-898C-1EFAE56647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E8-4555-898C-1EFAE56647DD}"/>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0.89</c:v>
                </c:pt>
                <c:pt idx="2">
                  <c:v>#N/A</c:v>
                </c:pt>
                <c:pt idx="3">
                  <c:v>1.06</c:v>
                </c:pt>
                <c:pt idx="4">
                  <c:v>#N/A</c:v>
                </c:pt>
                <c:pt idx="5">
                  <c:v>0.48</c:v>
                </c:pt>
                <c:pt idx="6">
                  <c:v>#N/A</c:v>
                </c:pt>
                <c:pt idx="7">
                  <c:v>0.42</c:v>
                </c:pt>
                <c:pt idx="8">
                  <c:v>#N/A</c:v>
                </c:pt>
                <c:pt idx="9">
                  <c:v>0.06</c:v>
                </c:pt>
              </c:numCache>
            </c:numRef>
          </c:val>
          <c:extLst>
            <c:ext xmlns:c16="http://schemas.microsoft.com/office/drawing/2014/chart" uri="{C3380CC4-5D6E-409C-BE32-E72D297353CC}">
              <c16:uniqueId val="{00000003-5FE8-4555-898C-1EFAE56647DD}"/>
            </c:ext>
          </c:extLst>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0.08</c:v>
                </c:pt>
                <c:pt idx="4">
                  <c:v>#N/A</c:v>
                </c:pt>
                <c:pt idx="5">
                  <c:v>7.0000000000000007E-2</c:v>
                </c:pt>
                <c:pt idx="6">
                  <c:v>#N/A</c:v>
                </c:pt>
                <c:pt idx="7">
                  <c:v>0.13</c:v>
                </c:pt>
                <c:pt idx="8">
                  <c:v>#N/A</c:v>
                </c:pt>
                <c:pt idx="9">
                  <c:v>7.0000000000000007E-2</c:v>
                </c:pt>
              </c:numCache>
            </c:numRef>
          </c:val>
          <c:extLst>
            <c:ext xmlns:c16="http://schemas.microsoft.com/office/drawing/2014/chart" uri="{C3380CC4-5D6E-409C-BE32-E72D297353CC}">
              <c16:uniqueId val="{00000004-5FE8-4555-898C-1EFAE56647D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c:v>
                </c:pt>
                <c:pt idx="4">
                  <c:v>#N/A</c:v>
                </c:pt>
                <c:pt idx="5">
                  <c:v>0.21</c:v>
                </c:pt>
                <c:pt idx="6">
                  <c:v>#N/A</c:v>
                </c:pt>
                <c:pt idx="7">
                  <c:v>0.21</c:v>
                </c:pt>
                <c:pt idx="8">
                  <c:v>#N/A</c:v>
                </c:pt>
                <c:pt idx="9">
                  <c:v>0.12</c:v>
                </c:pt>
              </c:numCache>
            </c:numRef>
          </c:val>
          <c:extLst>
            <c:ext xmlns:c16="http://schemas.microsoft.com/office/drawing/2014/chart" uri="{C3380CC4-5D6E-409C-BE32-E72D297353CC}">
              <c16:uniqueId val="{00000005-5FE8-4555-898C-1EFAE56647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3.41</c:v>
                </c:pt>
                <c:pt idx="2">
                  <c:v>#N/A</c:v>
                </c:pt>
                <c:pt idx="3">
                  <c:v>3.83</c:v>
                </c:pt>
                <c:pt idx="4">
                  <c:v>#N/A</c:v>
                </c:pt>
                <c:pt idx="5">
                  <c:v>2.84</c:v>
                </c:pt>
                <c:pt idx="6">
                  <c:v>#N/A</c:v>
                </c:pt>
                <c:pt idx="7">
                  <c:v>1.83</c:v>
                </c:pt>
                <c:pt idx="8">
                  <c:v>#N/A</c:v>
                </c:pt>
                <c:pt idx="9">
                  <c:v>0.98</c:v>
                </c:pt>
              </c:numCache>
            </c:numRef>
          </c:val>
          <c:extLst>
            <c:ext xmlns:c16="http://schemas.microsoft.com/office/drawing/2014/chart" uri="{C3380CC4-5D6E-409C-BE32-E72D297353CC}">
              <c16:uniqueId val="{00000006-5FE8-4555-898C-1EFAE56647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0.87</c:v>
                </c:pt>
                <c:pt idx="4">
                  <c:v>#N/A</c:v>
                </c:pt>
                <c:pt idx="5">
                  <c:v>0.62</c:v>
                </c:pt>
                <c:pt idx="6">
                  <c:v>#N/A</c:v>
                </c:pt>
                <c:pt idx="7">
                  <c:v>1.28</c:v>
                </c:pt>
                <c:pt idx="8">
                  <c:v>#N/A</c:v>
                </c:pt>
                <c:pt idx="9">
                  <c:v>1.34</c:v>
                </c:pt>
              </c:numCache>
            </c:numRef>
          </c:val>
          <c:extLst>
            <c:ext xmlns:c16="http://schemas.microsoft.com/office/drawing/2014/chart" uri="{C3380CC4-5D6E-409C-BE32-E72D297353CC}">
              <c16:uniqueId val="{00000007-5FE8-4555-898C-1EFAE56647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9.02</c:v>
                </c:pt>
                <c:pt idx="2">
                  <c:v>#N/A</c:v>
                </c:pt>
                <c:pt idx="3">
                  <c:v>9.59</c:v>
                </c:pt>
                <c:pt idx="4">
                  <c:v>#N/A</c:v>
                </c:pt>
                <c:pt idx="5">
                  <c:v>9.01</c:v>
                </c:pt>
                <c:pt idx="6">
                  <c:v>#N/A</c:v>
                </c:pt>
                <c:pt idx="7">
                  <c:v>7.15</c:v>
                </c:pt>
                <c:pt idx="8">
                  <c:v>#N/A</c:v>
                </c:pt>
                <c:pt idx="9">
                  <c:v>6.51</c:v>
                </c:pt>
              </c:numCache>
            </c:numRef>
          </c:val>
          <c:extLst>
            <c:ext xmlns:c16="http://schemas.microsoft.com/office/drawing/2014/chart" uri="{C3380CC4-5D6E-409C-BE32-E72D297353CC}">
              <c16:uniqueId val="{00000008-5FE8-4555-898C-1EFAE56647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8.5399999999999991</c:v>
                </c:pt>
                <c:pt idx="2">
                  <c:v>#N/A</c:v>
                </c:pt>
                <c:pt idx="3">
                  <c:v>8.1</c:v>
                </c:pt>
                <c:pt idx="4">
                  <c:v>#N/A</c:v>
                </c:pt>
                <c:pt idx="5">
                  <c:v>8.02</c:v>
                </c:pt>
                <c:pt idx="6">
                  <c:v>#N/A</c:v>
                </c:pt>
                <c:pt idx="7">
                  <c:v>7.95</c:v>
                </c:pt>
                <c:pt idx="8">
                  <c:v>#N/A</c:v>
                </c:pt>
                <c:pt idx="9">
                  <c:v>8.25</c:v>
                </c:pt>
              </c:numCache>
            </c:numRef>
          </c:val>
          <c:extLst>
            <c:ext xmlns:c16="http://schemas.microsoft.com/office/drawing/2014/chart" uri="{C3380CC4-5D6E-409C-BE32-E72D297353CC}">
              <c16:uniqueId val="{00000009-5FE8-4555-898C-1EFAE56647DD}"/>
            </c:ext>
          </c:extLst>
        </c:ser>
        <c:dLbls>
          <c:showLegendKey val="0"/>
          <c:showVal val="0"/>
          <c:showCatName val="0"/>
          <c:showSerName val="0"/>
          <c:showPercent val="0"/>
          <c:showBubbleSize val="0"/>
        </c:dLbls>
        <c:gapWidth val="150"/>
        <c:overlap val="100"/>
        <c:axId val="688421024"/>
        <c:axId val="438765360"/>
      </c:barChart>
      <c:catAx>
        <c:axId val="6884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765360"/>
        <c:crosses val="autoZero"/>
        <c:auto val="1"/>
        <c:lblAlgn val="ctr"/>
        <c:lblOffset val="100"/>
        <c:tickLblSkip val="1"/>
        <c:tickMarkSkip val="1"/>
        <c:noMultiLvlLbl val="0"/>
      </c:catAx>
      <c:valAx>
        <c:axId val="43876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42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362</c:v>
                </c:pt>
                <c:pt idx="5">
                  <c:v>375</c:v>
                </c:pt>
                <c:pt idx="8">
                  <c:v>364</c:v>
                </c:pt>
                <c:pt idx="11">
                  <c:v>372</c:v>
                </c:pt>
                <c:pt idx="14">
                  <c:v>372</c:v>
                </c:pt>
              </c:numCache>
            </c:numRef>
          </c:val>
          <c:extLst>
            <c:ext xmlns:c16="http://schemas.microsoft.com/office/drawing/2014/chart" uri="{C3380CC4-5D6E-409C-BE32-E72D297353CC}">
              <c16:uniqueId val="{00000000-2277-4AA5-ADFE-132B4BA93C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77-4AA5-ADFE-132B4BA93C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77-4AA5-ADFE-132B4BA93C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2277-4AA5-ADFE-132B4BA93C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253</c:v>
                </c:pt>
                <c:pt idx="3">
                  <c:v>261</c:v>
                </c:pt>
                <c:pt idx="6">
                  <c:v>220</c:v>
                </c:pt>
                <c:pt idx="9">
                  <c:v>258</c:v>
                </c:pt>
                <c:pt idx="12">
                  <c:v>223</c:v>
                </c:pt>
              </c:numCache>
            </c:numRef>
          </c:val>
          <c:extLst>
            <c:ext xmlns:c16="http://schemas.microsoft.com/office/drawing/2014/chart" uri="{C3380CC4-5D6E-409C-BE32-E72D297353CC}">
              <c16:uniqueId val="{00000004-2277-4AA5-ADFE-132B4BA93C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77-4AA5-ADFE-132B4BA93C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77-4AA5-ADFE-132B4BA93C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278</c:v>
                </c:pt>
                <c:pt idx="3">
                  <c:v>284</c:v>
                </c:pt>
                <c:pt idx="6">
                  <c:v>279</c:v>
                </c:pt>
                <c:pt idx="9">
                  <c:v>290</c:v>
                </c:pt>
                <c:pt idx="12">
                  <c:v>283</c:v>
                </c:pt>
              </c:numCache>
            </c:numRef>
          </c:val>
          <c:extLst>
            <c:ext xmlns:c16="http://schemas.microsoft.com/office/drawing/2014/chart" uri="{C3380CC4-5D6E-409C-BE32-E72D297353CC}">
              <c16:uniqueId val="{00000007-2277-4AA5-ADFE-132B4BA93C36}"/>
            </c:ext>
          </c:extLst>
        </c:ser>
        <c:dLbls>
          <c:showLegendKey val="0"/>
          <c:showVal val="0"/>
          <c:showCatName val="0"/>
          <c:showSerName val="0"/>
          <c:showPercent val="0"/>
          <c:showBubbleSize val="0"/>
        </c:dLbls>
        <c:gapWidth val="100"/>
        <c:overlap val="100"/>
        <c:axId val="438762096"/>
        <c:axId val="43875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c:v>
                </c:pt>
                <c:pt idx="2">
                  <c:v>#N/A</c:v>
                </c:pt>
                <c:pt idx="3">
                  <c:v>#N/A</c:v>
                </c:pt>
                <c:pt idx="4">
                  <c:v>170</c:v>
                </c:pt>
                <c:pt idx="5">
                  <c:v>#N/A</c:v>
                </c:pt>
                <c:pt idx="6">
                  <c:v>#N/A</c:v>
                </c:pt>
                <c:pt idx="7">
                  <c:v>135</c:v>
                </c:pt>
                <c:pt idx="8">
                  <c:v>#N/A</c:v>
                </c:pt>
                <c:pt idx="9">
                  <c:v>#N/A</c:v>
                </c:pt>
                <c:pt idx="10">
                  <c:v>176</c:v>
                </c:pt>
                <c:pt idx="11">
                  <c:v>#N/A</c:v>
                </c:pt>
                <c:pt idx="12">
                  <c:v>#N/A</c:v>
                </c:pt>
                <c:pt idx="13">
                  <c:v>134</c:v>
                </c:pt>
                <c:pt idx="14">
                  <c:v>#N/A</c:v>
                </c:pt>
              </c:numCache>
            </c:numRef>
          </c:val>
          <c:smooth val="0"/>
          <c:extLst>
            <c:ext xmlns:c16="http://schemas.microsoft.com/office/drawing/2014/chart" uri="{C3380CC4-5D6E-409C-BE32-E72D297353CC}">
              <c16:uniqueId val="{00000008-2277-4AA5-ADFE-132B4BA93C36}"/>
            </c:ext>
          </c:extLst>
        </c:ser>
        <c:dLbls>
          <c:showLegendKey val="0"/>
          <c:showVal val="0"/>
          <c:showCatName val="0"/>
          <c:showSerName val="0"/>
          <c:showPercent val="0"/>
          <c:showBubbleSize val="0"/>
        </c:dLbls>
        <c:marker val="1"/>
        <c:smooth val="0"/>
        <c:axId val="438762096"/>
        <c:axId val="438757744"/>
      </c:lineChart>
      <c:catAx>
        <c:axId val="43876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757744"/>
        <c:crosses val="autoZero"/>
        <c:auto val="1"/>
        <c:lblAlgn val="ctr"/>
        <c:lblOffset val="100"/>
        <c:tickLblSkip val="1"/>
        <c:tickMarkSkip val="1"/>
        <c:noMultiLvlLbl val="0"/>
      </c:catAx>
      <c:valAx>
        <c:axId val="43875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76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4151</c:v>
                </c:pt>
                <c:pt idx="5">
                  <c:v>4246</c:v>
                </c:pt>
                <c:pt idx="8">
                  <c:v>4344</c:v>
                </c:pt>
                <c:pt idx="11">
                  <c:v>4304</c:v>
                </c:pt>
                <c:pt idx="14">
                  <c:v>4257</c:v>
                </c:pt>
              </c:numCache>
            </c:numRef>
          </c:val>
          <c:extLst>
            <c:ext xmlns:c16="http://schemas.microsoft.com/office/drawing/2014/chart" uri="{C3380CC4-5D6E-409C-BE32-E72D297353CC}">
              <c16:uniqueId val="{00000000-6AC9-4589-ADEA-7DDF3856B2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c:v>
                </c:pt>
                <c:pt idx="5">
                  <c:v>25</c:v>
                </c:pt>
                <c:pt idx="8">
                  <c:v>22</c:v>
                </c:pt>
                <c:pt idx="11">
                  <c:v>18</c:v>
                </c:pt>
                <c:pt idx="14">
                  <c:v>14</c:v>
                </c:pt>
              </c:numCache>
            </c:numRef>
          </c:val>
          <c:extLst>
            <c:ext xmlns:c16="http://schemas.microsoft.com/office/drawing/2014/chart" uri="{C3380CC4-5D6E-409C-BE32-E72D297353CC}">
              <c16:uniqueId val="{00000001-6AC9-4589-ADEA-7DDF3856B2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1852</c:v>
                </c:pt>
                <c:pt idx="5">
                  <c:v>1842</c:v>
                </c:pt>
                <c:pt idx="8">
                  <c:v>1992</c:v>
                </c:pt>
                <c:pt idx="11">
                  <c:v>2112</c:v>
                </c:pt>
                <c:pt idx="14">
                  <c:v>2133</c:v>
                </c:pt>
              </c:numCache>
            </c:numRef>
          </c:val>
          <c:extLst>
            <c:ext xmlns:c16="http://schemas.microsoft.com/office/drawing/2014/chart" uri="{C3380CC4-5D6E-409C-BE32-E72D297353CC}">
              <c16:uniqueId val="{00000002-6AC9-4589-ADEA-7DDF3856B2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C9-4589-ADEA-7DDF3856B2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C9-4589-ADEA-7DDF3856B2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C9-4589-ADEA-7DDF3856B2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179</c:v>
                </c:pt>
                <c:pt idx="3">
                  <c:v>126</c:v>
                </c:pt>
                <c:pt idx="6">
                  <c:v>98</c:v>
                </c:pt>
                <c:pt idx="9">
                  <c:v>12</c:v>
                </c:pt>
                <c:pt idx="12">
                  <c:v>0</c:v>
                </c:pt>
              </c:numCache>
            </c:numRef>
          </c:val>
          <c:extLst>
            <c:ext xmlns:c16="http://schemas.microsoft.com/office/drawing/2014/chart" uri="{C3380CC4-5D6E-409C-BE32-E72D297353CC}">
              <c16:uniqueId val="{00000006-6AC9-4589-ADEA-7DDF3856B2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4</c:v>
                </c:pt>
                <c:pt idx="6">
                  <c:v>4</c:v>
                </c:pt>
                <c:pt idx="9">
                  <c:v>4</c:v>
                </c:pt>
                <c:pt idx="12">
                  <c:v>3</c:v>
                </c:pt>
              </c:numCache>
            </c:numRef>
          </c:val>
          <c:extLst>
            <c:ext xmlns:c16="http://schemas.microsoft.com/office/drawing/2014/chart" uri="{C3380CC4-5D6E-409C-BE32-E72D297353CC}">
              <c16:uniqueId val="{00000007-6AC9-4589-ADEA-7DDF3856B2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2760</c:v>
                </c:pt>
                <c:pt idx="3">
                  <c:v>2573</c:v>
                </c:pt>
                <c:pt idx="6">
                  <c:v>2363</c:v>
                </c:pt>
                <c:pt idx="9">
                  <c:v>2246</c:v>
                </c:pt>
                <c:pt idx="12">
                  <c:v>2040</c:v>
                </c:pt>
              </c:numCache>
            </c:numRef>
          </c:val>
          <c:extLst>
            <c:ext xmlns:c16="http://schemas.microsoft.com/office/drawing/2014/chart" uri="{C3380CC4-5D6E-409C-BE32-E72D297353CC}">
              <c16:uniqueId val="{00000008-6AC9-4589-ADEA-7DDF3856B2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C9-4589-ADEA-7DDF3856B2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3412</c:v>
                </c:pt>
                <c:pt idx="3">
                  <c:v>3852</c:v>
                </c:pt>
                <c:pt idx="6">
                  <c:v>4087</c:v>
                </c:pt>
                <c:pt idx="9">
                  <c:v>4100</c:v>
                </c:pt>
                <c:pt idx="12">
                  <c:v>4145</c:v>
                </c:pt>
              </c:numCache>
            </c:numRef>
          </c:val>
          <c:extLst>
            <c:ext xmlns:c16="http://schemas.microsoft.com/office/drawing/2014/chart" uri="{C3380CC4-5D6E-409C-BE32-E72D297353CC}">
              <c16:uniqueId val="{0000000A-6AC9-4589-ADEA-7DDF3856B220}"/>
            </c:ext>
          </c:extLst>
        </c:ser>
        <c:dLbls>
          <c:showLegendKey val="0"/>
          <c:showVal val="0"/>
          <c:showCatName val="0"/>
          <c:showSerName val="0"/>
          <c:showPercent val="0"/>
          <c:showBubbleSize val="0"/>
        </c:dLbls>
        <c:gapWidth val="100"/>
        <c:overlap val="100"/>
        <c:axId val="438766992"/>
        <c:axId val="43876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321</c:v>
                </c:pt>
                <c:pt idx="2">
                  <c:v>#N/A</c:v>
                </c:pt>
                <c:pt idx="3">
                  <c:v>#N/A</c:v>
                </c:pt>
                <c:pt idx="4">
                  <c:v>441</c:v>
                </c:pt>
                <c:pt idx="5">
                  <c:v>#N/A</c:v>
                </c:pt>
                <c:pt idx="6">
                  <c:v>#N/A</c:v>
                </c:pt>
                <c:pt idx="7">
                  <c:v>194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C9-4589-ADEA-7DDF3856B220}"/>
            </c:ext>
          </c:extLst>
        </c:ser>
        <c:dLbls>
          <c:showLegendKey val="0"/>
          <c:showVal val="0"/>
          <c:showCatName val="0"/>
          <c:showSerName val="0"/>
          <c:showPercent val="0"/>
          <c:showBubbleSize val="0"/>
        </c:dLbls>
        <c:marker val="1"/>
        <c:smooth val="0"/>
        <c:axId val="438766992"/>
        <c:axId val="438769712"/>
      </c:lineChart>
      <c:catAx>
        <c:axId val="43876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769712"/>
        <c:crosses val="autoZero"/>
        <c:auto val="1"/>
        <c:lblAlgn val="ctr"/>
        <c:lblOffset val="100"/>
        <c:tickLblSkip val="1"/>
        <c:tickMarkSkip val="1"/>
        <c:noMultiLvlLbl val="0"/>
      </c:catAx>
      <c:valAx>
        <c:axId val="43876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76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1069</c:v>
                </c:pt>
                <c:pt idx="1">
                  <c:v>1098</c:v>
                </c:pt>
                <c:pt idx="2">
                  <c:v>991</c:v>
                </c:pt>
              </c:numCache>
            </c:numRef>
          </c:val>
          <c:extLst>
            <c:ext xmlns:c16="http://schemas.microsoft.com/office/drawing/2014/chart" uri="{C3380CC4-5D6E-409C-BE32-E72D297353CC}">
              <c16:uniqueId val="{00000000-8E0A-438E-B84F-2CF71775E3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8E0A-438E-B84F-2CF71775E3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735</c:v>
                </c:pt>
                <c:pt idx="1">
                  <c:v>833</c:v>
                </c:pt>
                <c:pt idx="2">
                  <c:v>938</c:v>
                </c:pt>
              </c:numCache>
            </c:numRef>
          </c:val>
          <c:extLst>
            <c:ext xmlns:c16="http://schemas.microsoft.com/office/drawing/2014/chart" uri="{C3380CC4-5D6E-409C-BE32-E72D297353CC}">
              <c16:uniqueId val="{00000002-8E0A-438E-B84F-2CF71775E3AD}"/>
            </c:ext>
          </c:extLst>
        </c:ser>
        <c:dLbls>
          <c:showLegendKey val="0"/>
          <c:showVal val="0"/>
          <c:showCatName val="0"/>
          <c:showSerName val="0"/>
          <c:showPercent val="0"/>
          <c:showBubbleSize val="0"/>
        </c:dLbls>
        <c:gapWidth val="120"/>
        <c:overlap val="100"/>
        <c:axId val="438760464"/>
        <c:axId val="438770256"/>
      </c:barChart>
      <c:catAx>
        <c:axId val="43876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770256"/>
        <c:crosses val="autoZero"/>
        <c:auto val="1"/>
        <c:lblAlgn val="ctr"/>
        <c:lblOffset val="100"/>
        <c:tickLblSkip val="1"/>
        <c:tickMarkSkip val="1"/>
        <c:noMultiLvlLbl val="0"/>
      </c:catAx>
      <c:valAx>
        <c:axId val="438770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76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{4E3CFB2E-10AD-45EE-9334-E041A5C2E289}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D31-4EF0-9437-C6B5D1ACCC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{C7395013-4C6F-4F83-B2A5-66E190CFF33F}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1-4EF0-9437-C6B5D1ACCC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{14F04775-95ED-4D80-8E2C-8371BC0EECBF}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1-4EF0-9437-C6B5D1ACCC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{16B2AA04-0766-4C1A-9193-A4C0C1924B7B}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1-4EF0-9437-C6B5D1ACCC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{E8701485-6F9F-4D64-A865-4686A4D265FB}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1-4EF0-9437-C6B5D1ACCC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{0D349C15-3E5E-4C90-8CB3-32B9A9545C50}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D31-4EF0-9437-C6B5D1ACCC2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{0ADEB1BF-53B2-4F9C-A370-9229C2202F90}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D31-4EF0-9437-C6B5D1ACCC2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{6634A6AA-B7A4-42E2-9953-AF28E32D462B}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D31-4EF0-9437-C6B5D1ACCC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{A711CFB6-F093-465A-8E41-E67B72E14D26}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D31-4EF0-9437-C6B5D1ACCC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43.8</c:v>
                </c:pt>
                <c:pt idx="24">
                  <c:v>44.4</c:v>
                </c:pt>
                <c:pt idx="32">
                  <c:v>47.9</c:v>
                </c:pt>
              </c:numCache>
            </c:numRef>
          </c:xVal>
          <c:yVal>
            <c:numRef>
              <c:f>公会計指標分析・財政指標組合せ分析表!$BP$51:$DC$51</c:f>
              <c:numCache>
                <c:formatCode>#,##0.0;"▲ "#,##0.0</c:formatCode>
                <c:ptCount val="40"/>
                <c:pt idx="16">
                  <c:v>7.8</c:v>
                </c:pt>
              </c:numCache>
            </c:numRef>
          </c:yVal>
          <c:smooth val="0"/>
          <c:extLst>
            <c:ext xmlns:c16="http://schemas.microsoft.com/office/drawing/2014/chart" uri="{C3380CC4-5D6E-409C-BE32-E72D297353CC}">
              <c16:uniqueId val="{00000009-9D31-4EF0-9437-C6B5D1ACCC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{EDE94F3B-E9DA-4685-9087-ECFF4ECD4BCD}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D31-4EF0-9437-C6B5D1ACCC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{51D8E6FD-7400-41AC-A91C-62A4EB5C1095}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1-4EF0-9437-C6B5D1ACCC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{F3363E21-0032-4BF9-8FED-66D6B552C001}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1-4EF0-9437-C6B5D1ACCC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{716961B5-C41B-40CC-8F04-3BA1C74B9BA3}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1-4EF0-9437-C6B5D1ACCC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{993F2218-FBEB-4D61-AA4E-DFBD8A7AAE3F}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1-4EF0-9437-C6B5D1ACCC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{FA655F07-357D-48FC-B50F-BDC89FBDE361}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D31-4EF0-9437-C6B5D1ACCC2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{6D478FAC-9DB8-4A09-8F60-C682DB579463}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D31-4EF0-9437-C6B5D1ACCC2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{C4AFB21E-50DD-4E11-8FD6-7C24EB4D0EC3}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D31-4EF0-9437-C6B5D1ACCC2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{885ABEFD-5D66-478E-B802-78A5C788508A}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D31-4EF0-9437-C6B5D1ACCC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pt idx="32">
                  <c:v>58.2</c:v>
                </c:pt>
              </c:numCache>
            </c:numRef>
          </c:xVal>
          <c:yVal>
            <c:numRef>
              <c:f>公会計指標分析・財政指標組合せ分析表!$BP$55:$DC$55</c:f>
              <c:numCache>
                <c:formatCode>#,##0.0;"▲ "#,##0.0</c:formatCode>
                <c:ptCount val="40"/>
                <c:pt idx="16">
                  <c:v>20.2</c:v>
                </c:pt>
                <c:pt idx="24">
                  <c:v>0</c:v>
                </c:pt>
                <c:pt idx="32">
                  <c:v>0</c:v>
                </c:pt>
              </c:numCache>
            </c:numRef>
          </c:yVal>
          <c:smooth val="0"/>
          <c:extLst>
            <c:ext xmlns:c16="http://schemas.microsoft.com/office/drawing/2014/chart" uri="{C3380CC4-5D6E-409C-BE32-E72D297353CC}">
              <c16:uniqueId val="{00000013-9D31-4EF0-9437-C6B5D1ACCC2E}"/>
            </c:ext>
          </c:extLst>
        </c:ser>
        <c:dLbls>
          <c:showLegendKey val="0"/>
          <c:showVal val="1"/>
          <c:showCatName val="0"/>
          <c:showSerName val="0"/>
          <c:showPercent val="0"/>
          <c:showBubbleSize val="0"/>
        </c:dLbls>
        <c:axId val="438765904"/>
        <c:axId val="438770800"/>
      </c:scatterChart>
      <c:valAx>
        <c:axId val="438765904"/>
        <c:scaling>
          <c:orientation val="minMax"/>
          <c:max val="60"/>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770800"/>
        <c:crosses val="autoZero"/>
        <c:crossBetween val="midCat"/>
      </c:valAx>
      <c:valAx>
        <c:axId val="43877080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76590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{F6D39E94-1848-47F0-BB24-39F967DF3591}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06-4033-A7E6-5FA8201D7E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{C34BDA85-0949-4624-BEB3-D3B8A617FEC7}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06-4033-A7E6-5FA8201D7E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{00B86C7E-5051-4374-9F3B-79D2992881C3}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06-4033-A7E6-5FA8201D7E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{AAB2F272-D3FC-49E4-A3A2-5ECE5CE7D05D}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06-4033-A7E6-5FA8201D7E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{D47AD1FB-07FB-4263-8B95-EDD2376114D1}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06-4033-A7E6-5FA8201D7E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{7232F74A-A5DC-4B35-A22D-7F6CB472CB4D}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06-4033-A7E6-5FA8201D7E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{85EDCF1E-836B-45A5-BD4F-92877D061489}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06-4033-A7E6-5FA8201D7EB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{6750C75D-EA98-4B3D-8B0A-0D6BB6B33F8A}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06-4033-A7E6-5FA8201D7EB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{B030804C-1B75-4A54-A972-42CAE74B052E}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06-4033-A7E6-5FA8201D7E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6.5</c:v>
                </c:pt>
                <c:pt idx="24">
                  <c:v>6.6</c:v>
                </c:pt>
                <c:pt idx="32">
                  <c:v>6</c:v>
                </c:pt>
              </c:numCache>
            </c:numRef>
          </c:xVal>
          <c:yVal>
            <c:numRef>
              <c:f>公会計指標分析・財政指標組合せ分析表!$BP$73:$DC$73</c:f>
              <c:numCache>
                <c:formatCode>#,##0.0;"▲ "#,##0.0</c:formatCode>
                <c:ptCount val="40"/>
                <c:pt idx="0">
                  <c:v>13.2</c:v>
                </c:pt>
                <c:pt idx="8">
                  <c:v>18.399999999999999</c:v>
                </c:pt>
                <c:pt idx="16">
                  <c:v>7.8</c:v>
                </c:pt>
              </c:numCache>
            </c:numRef>
          </c:yVal>
          <c:smooth val="0"/>
          <c:extLst>
            <c:ext xmlns:c16="http://schemas.microsoft.com/office/drawing/2014/chart" uri="{C3380CC4-5D6E-409C-BE32-E72D297353CC}">
              <c16:uniqueId val="{00000009-9506-4033-A7E6-5FA8201D7E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{41B3B817-B3BF-4B0D-9E2F-570F8CEE9D1F}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06-4033-A7E6-5FA8201D7E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{6DE91238-EDEB-4E57-8686-E2E023B07E74}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06-4033-A7E6-5FA8201D7E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{1B4195F1-73B0-452C-BE86-EB3AB60283B7}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06-4033-A7E6-5FA8201D7E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{E75D1C1D-D82A-4C9D-B58B-A74EF8C3E716}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06-4033-A7E6-5FA8201D7E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{64B17BDD-EAA5-42DF-9B7A-09FF5B6B15E2}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06-4033-A7E6-5FA8201D7E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{2DF83F56-2E85-4744-99EE-1BC0A634B065}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06-4033-A7E6-5FA8201D7E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{37A47095-2F5F-4029-8F01-7ED8894B23DF}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06-4033-A7E6-5FA8201D7EB6}"/>
                </c:ext>
              </c:extLst>
            </c:dLbl>
            <c:dLbl>
              <c:idx val="24"/>
              <c:layout>
                <c:manualLayout>
                  <c:x val="-4.5160355153971272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{27CD36BA-AD97-4EEE-A031-74E21A92F592}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06-4033-A7E6-5FA8201D7EB6}"/>
                </c:ext>
              </c:extLst>
            </c:dLbl>
            <c:dLbl>
              <c:idx val="32"/>
              <c:layout>
                <c:manualLayout>
                  <c:x val="-1.823562808425005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{17253181-2412-4AB7-A3FE-FEFA3A7C28F6}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06-4033-A7E6-5FA8201D7E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9.3000000000000007</c:v>
                </c:pt>
                <c:pt idx="24">
                  <c:v>7.9</c:v>
                </c:pt>
                <c:pt idx="32">
                  <c:v>7.9</c:v>
                </c:pt>
              </c:numCache>
            </c:numRef>
          </c:xVal>
          <c:yVal>
            <c:numRef>
              <c:f>公会計指標分析・財政指標組合せ分析表!$BP$77:$DC$77</c:f>
              <c:numCache>
                <c:formatCode>#,##0.0;"▲ "#,##0.0</c:formatCode>
                <c:ptCount val="40"/>
                <c:pt idx="0">
                  <c:v>20.5</c:v>
                </c:pt>
                <c:pt idx="8">
                  <c:v>17.899999999999999</c:v>
                </c:pt>
                <c:pt idx="16">
                  <c:v>20.2</c:v>
                </c:pt>
                <c:pt idx="24">
                  <c:v>0</c:v>
                </c:pt>
                <c:pt idx="32">
                  <c:v>0</c:v>
                </c:pt>
              </c:numCache>
            </c:numRef>
          </c:yVal>
          <c:smooth val="0"/>
          <c:extLst>
            <c:ext xmlns:c16="http://schemas.microsoft.com/office/drawing/2014/chart" uri="{C3380CC4-5D6E-409C-BE32-E72D297353CC}">
              <c16:uniqueId val="{00000013-9506-4033-A7E6-5FA8201D7EB6}"/>
            </c:ext>
          </c:extLst>
        </c:ser>
        <c:dLbls>
          <c:showLegendKey val="0"/>
          <c:showVal val="1"/>
          <c:showCatName val="0"/>
          <c:showSerName val="0"/>
          <c:showPercent val="0"/>
          <c:showBubbleSize val="0"/>
        </c:dLbls>
        <c:axId val="438758288"/>
        <c:axId val="438771344"/>
      </c:scatterChart>
      <c:valAx>
        <c:axId val="438758288"/>
        <c:scaling>
          <c:orientation val="minMax"/>
          <c:max val="10.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771344"/>
        <c:crosses val="autoZero"/>
        <c:crossBetween val="midCat"/>
      </c:valAx>
      <c:valAx>
        <c:axId val="43877134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7582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公営企業債の元利償還金に対する繰入金の減少により前年度より元利償還金等が減少し、実質公債費比率の分子が減少した。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今後も地方債の新規発行においては、中長期的な償還計画のものを必要最小限の発行に留めるとともに、算入公債費の高い、より有利なものに絞り込んで発行するなど、適切な起債管理に努める。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増加しているが、退職手当負担見込額の減、特に公営企業債等繰入見込額が減少したことにより将来負担額が減となり、基準財政需要額算入見込額の減などによる充当可能財源等の減はあったものの、昨年度より将来負担比率の分子はより減少することとなった。</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今後も地方債の新規発行においては、中長期的な償還計画のものを必要最小限の発行に留め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、地方債現在高の上昇を抑制するとともに、財政調整基金を中心とした基金積立による充当可能財源等の確保をし、現状維持に努める。</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千円、朝日町学校教育施設整備基金に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千円等特定目的金に一定の金額を積み立てたものの、財政調整基金の積立額が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千円以上少なかったことから、基金全体としては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実質単年度収支の改善のため、財政調整基金においては取崩額以上の積み立てを行っていく。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・朝日町ふれあい基金：地域間交流及び伝統・文化を通じた町民の相互交流を促進する事業に要する経費の財源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・庁舎建設基金：財源の早期確保のため前年度同様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・朝日町学校教育施設整備基金：当町は中学校給食ではないため、小学校にて中学校分の給食を作る親子方式早期実現等の施設整備のため、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・庁舎建設基金：役場庁舎は築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年以上経過しており、施設が狭小であるため、早期庁舎建設を目指すため、歳出不用額等を財政調整基金、朝日町学校教育施設整備基金と振り分けて積み立てを行う。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・朝日町自治区振興基金：自治区運営のための財政需要の増加のため、基金を取り崩し、自治区振興のための補助金として支出していく。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・朝日町学校教育施設整備基金：主として給食親子方式実現のための早期施設整備を目的とし、歳出不用額等を財政調整基金、庁舎建設基金と振り分けて積み立てを行う。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千円を予算計上しており、税収や普通交付税が伸びなかったため、積立額が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基金全体に記載された方針と同様で、本年度は大幅に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が悪化したことから、実質単年度収支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の改善のため、財政調整基金においては取崩額以上の積み立てを行っていく。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近年は利子分のみ積み立てを行っており、大幅な増加は無い。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当町では満期一括償還方式による地方債発行は無いため、大規模事業の元金償還開始による一時的な公債費増の一般財源負担を抑制するため、活用について検討を行っている。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有形固定資産減価償却率は類似団体、全国平均、三重県平均と比較して</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程度低い水準となっている。これは当町が被合併団体で公共施設保有量がそれほど多くなく、保育園・幼稚園を一体化施設として平成</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年度に新設したもののみ保有していることなどが要因であると考えられる。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しかしながら、個々の公共施設は建設から年数が経過しているものが多いため、公共施設等総合管理計画に基づいた施設整備が必要である。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0" name="直線コネクタ 69"/>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1"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2" name="直線コネクタ 71"/>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3"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4" name="直線コネクタ 73"/>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5" name="有形固定資産減価償却率平均値テキスト"/>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6" name="フローチャート: 判断 75"/>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7" name="フローチャート: 判断 76"/>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8" name="フローチャート: 判断 77"/>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4" name="楕円 83"/>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92636</xdr:rowOff>
    </xdr:from>
    <xdr:ext cx="405111" cy="259045"/>
    <xdr:sp macro="" textlink="">
      <xdr:nvSpPr>
        <xdr:cNvPr id="85" name="有形固定資産減価償却率該当値テキスト"/>
        <xdr:cNvSpPr txBox="1"/>
      </xdr:nvSpPr>
      <xdr:spPr>
        <a:xfrm>
          <a:off x="4813300" y="617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6" name="楕円 85"/>
        <xdr:cNvSpPr/>
      </xdr:nvSpPr>
      <xdr:spPr>
        <a:xfrm>
          <a:off x="400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101509</xdr:rowOff>
    </xdr:to>
    <xdr:cxnSp macro="">
      <xdr:nvCxnSpPr>
        <xdr:cNvPr id="87" name="直線コネクタ 86"/>
        <xdr:cNvCxnSpPr/>
      </xdr:nvCxnSpPr>
      <xdr:spPr>
        <a:xfrm flipV="1">
          <a:off x="4051300" y="6251484"/>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8" name="楕円 87"/>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101509</xdr:rowOff>
    </xdr:from>
    <xdr:to>
      <xdr:col>19</xdr:col>
      <xdr:colOff>136525</xdr:colOff>
      <xdr:row>32</xdr:row>
      <xdr:rowOff>120015</xdr:rowOff>
    </xdr:to>
    <xdr:cxnSp macro="">
      <xdr:nvCxnSpPr>
        <xdr:cNvPr id="89" name="直線コネクタ 88"/>
        <xdr:cNvCxnSpPr/>
      </xdr:nvCxnSpPr>
      <xdr:spPr>
        <a:xfrm flipV="1">
          <a:off x="3289300" y="635943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0"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1" name="n_2aveValue有形固定資産減価償却率"/>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92" name="n_1mainValue有形固定資産減価償却率"/>
        <xdr:cNvSpPr txBox="1"/>
      </xdr:nvSpPr>
      <xdr:spPr>
        <a:xfrm>
          <a:off x="383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3" name="n_2mainValue有形固定資産減価償却率"/>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債務償還可能年数は類似団体、全国平均、三重県平均と比較しても低い水準となっている。これは充当可能基金により将来負担額の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程度を占めていること、税収等収入により業務収入が高いことが要因であると考えられる。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34" name="楕円 133"/>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35"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70" name="楕円 69"/>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1" name="【道路】&#10;有形固定資産減価償却率該当値テキスト"/>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2" name="楕円 71"/>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91440</xdr:rowOff>
    </xdr:from>
    <xdr:to>
      <xdr:col>24</xdr:col>
      <xdr:colOff>63500</xdr:colOff>
      <xdr:row>39</xdr:row>
      <xdr:rowOff>160020</xdr:rowOff>
    </xdr:to>
    <xdr:cxnSp macro="">
      <xdr:nvCxnSpPr>
        <xdr:cNvPr id="73" name="直線コネクタ 72"/>
        <xdr:cNvCxnSpPr/>
      </xdr:nvCxnSpPr>
      <xdr:spPr>
        <a:xfrm flipV="1">
          <a:off x="3797300" y="67779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4" name="楕円 73"/>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39</xdr:row>
      <xdr:rowOff>160020</xdr:rowOff>
    </xdr:to>
    <xdr:cxnSp macro="">
      <xdr:nvCxnSpPr>
        <xdr:cNvPr id="75" name="直線コネクタ 74"/>
        <xdr:cNvCxnSpPr/>
      </xdr:nvCxnSpPr>
      <xdr:spPr>
        <a:xfrm>
          <a:off x="2908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78" name="n_1mainValue【道路】&#10;有形固定資産減価償却率"/>
        <xdr:cNvSpPr txBox="1"/>
      </xdr:nvSpPr>
      <xdr:spPr>
        <a:xfrm>
          <a:off x="3582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79" name="n_2mainValue【道路】&#10;有形固定資産減価償却率"/>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3" name="フローチャート: 判断 112"/>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10475</xdr:rowOff>
    </xdr:from>
    <xdr:to>
      <xdr:col>55</xdr:col>
      <xdr:colOff>50800</xdr:colOff>
      <xdr:row>41</xdr:row>
      <xdr:rowOff>112075</xdr:rowOff>
    </xdr:to>
    <xdr:sp macro="" textlink="">
      <xdr:nvSpPr>
        <xdr:cNvPr id="119" name="楕円 118"/>
        <xdr:cNvSpPr/>
      </xdr:nvSpPr>
      <xdr:spPr>
        <a:xfrm>
          <a:off x="10426700" y="70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160352</xdr:rowOff>
    </xdr:from>
    <xdr:ext cx="469744" cy="259045"/>
    <xdr:sp macro="" textlink="">
      <xdr:nvSpPr>
        <xdr:cNvPr id="120" name="【道路】&#10;一人当たり延長該当値テキスト"/>
        <xdr:cNvSpPr txBox="1"/>
      </xdr:nvSpPr>
      <xdr:spPr>
        <a:xfrm>
          <a:off x="10515600" y="70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7994</xdr:rowOff>
    </xdr:from>
    <xdr:to>
      <xdr:col>50</xdr:col>
      <xdr:colOff>165100</xdr:colOff>
      <xdr:row>41</xdr:row>
      <xdr:rowOff>109594</xdr:rowOff>
    </xdr:to>
    <xdr:sp macro="" textlink="">
      <xdr:nvSpPr>
        <xdr:cNvPr id="121" name="楕円 120"/>
        <xdr:cNvSpPr/>
      </xdr:nvSpPr>
      <xdr:spPr>
        <a:xfrm>
          <a:off x="9588500" y="703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58794</xdr:rowOff>
    </xdr:from>
    <xdr:to>
      <xdr:col>55</xdr:col>
      <xdr:colOff>0</xdr:colOff>
      <xdr:row>41</xdr:row>
      <xdr:rowOff>61275</xdr:rowOff>
    </xdr:to>
    <xdr:cxnSp macro="">
      <xdr:nvCxnSpPr>
        <xdr:cNvPr id="122" name="直線コネクタ 121"/>
        <xdr:cNvCxnSpPr/>
      </xdr:nvCxnSpPr>
      <xdr:spPr>
        <a:xfrm>
          <a:off x="9639300" y="7088244"/>
          <a:ext cx="8382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4990</xdr:rowOff>
    </xdr:from>
    <xdr:to>
      <xdr:col>46</xdr:col>
      <xdr:colOff>38100</xdr:colOff>
      <xdr:row>41</xdr:row>
      <xdr:rowOff>106590</xdr:rowOff>
    </xdr:to>
    <xdr:sp macro="" textlink="">
      <xdr:nvSpPr>
        <xdr:cNvPr id="123" name="楕円 122"/>
        <xdr:cNvSpPr/>
      </xdr:nvSpPr>
      <xdr:spPr>
        <a:xfrm>
          <a:off x="8699500" y="70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55790</xdr:rowOff>
    </xdr:from>
    <xdr:to>
      <xdr:col>50</xdr:col>
      <xdr:colOff>114300</xdr:colOff>
      <xdr:row>41</xdr:row>
      <xdr:rowOff>58794</xdr:rowOff>
    </xdr:to>
    <xdr:cxnSp macro="">
      <xdr:nvCxnSpPr>
        <xdr:cNvPr id="124" name="直線コネクタ 123"/>
        <xdr:cNvCxnSpPr/>
      </xdr:nvCxnSpPr>
      <xdr:spPr>
        <a:xfrm>
          <a:off x="8750300" y="708524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6"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100721</xdr:rowOff>
    </xdr:from>
    <xdr:ext cx="469744" cy="259045"/>
    <xdr:sp macro="" textlink="">
      <xdr:nvSpPr>
        <xdr:cNvPr id="127" name="n_1mainValue【道路】&#10;一人当たり延長"/>
        <xdr:cNvSpPr txBox="1"/>
      </xdr:nvSpPr>
      <xdr:spPr>
        <a:xfrm>
          <a:off x="9391727" y="71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97717</xdr:rowOff>
    </xdr:from>
    <xdr:ext cx="469744" cy="259045"/>
    <xdr:sp macro="" textlink="">
      <xdr:nvSpPr>
        <xdr:cNvPr id="128" name="n_2mainValue【道路】&#10;一人当たり延長"/>
        <xdr:cNvSpPr txBox="1"/>
      </xdr:nvSpPr>
      <xdr:spPr>
        <a:xfrm>
          <a:off x="8515427" y="71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57" name="【橋りょう・トンネ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60" name="フローチャート: 判断 159"/>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116840</xdr:rowOff>
    </xdr:from>
    <xdr:to>
      <xdr:col>24</xdr:col>
      <xdr:colOff>114300</xdr:colOff>
      <xdr:row>63</xdr:row>
      <xdr:rowOff>46990</xdr:rowOff>
    </xdr:to>
    <xdr:sp macro="" textlink="">
      <xdr:nvSpPr>
        <xdr:cNvPr id="166" name="楕円 165"/>
        <xdr:cNvSpPr/>
      </xdr:nvSpPr>
      <xdr:spPr>
        <a:xfrm>
          <a:off x="4584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31767</xdr:rowOff>
    </xdr:from>
    <xdr:ext cx="405111" cy="259045"/>
    <xdr:sp macro="" textlink="">
      <xdr:nvSpPr>
        <xdr:cNvPr id="167" name="【橋りょう・トンネル】&#10;有形固定資産減価償却率該当値テキスト"/>
        <xdr:cNvSpPr txBox="1"/>
      </xdr:nvSpPr>
      <xdr:spPr>
        <a:xfrm>
          <a:off x="4673600" y="1066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168" name="楕円 167"/>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102870</xdr:rowOff>
    </xdr:to>
    <xdr:cxnSp macro="">
      <xdr:nvCxnSpPr>
        <xdr:cNvPr id="169" name="直線コネクタ 168"/>
        <xdr:cNvCxnSpPr/>
      </xdr:nvCxnSpPr>
      <xdr:spPr>
        <a:xfrm flipV="1">
          <a:off x="3797300" y="10797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70" name="楕円 169"/>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102870</xdr:rowOff>
    </xdr:to>
    <xdr:cxnSp macro="">
      <xdr:nvCxnSpPr>
        <xdr:cNvPr id="171" name="直線コネクタ 170"/>
        <xdr:cNvCxnSpPr/>
      </xdr:nvCxnSpPr>
      <xdr:spPr>
        <a:xfrm>
          <a:off x="2908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72"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73"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63</xdr:row>
      <xdr:rowOff>144797</xdr:rowOff>
    </xdr:from>
    <xdr:ext cx="340478" cy="259045"/>
    <xdr:sp macro="" textlink="">
      <xdr:nvSpPr>
        <xdr:cNvPr id="174" name="n_1mainValue【橋りょう・トンネル】&#10;有形固定資産減価償却率"/>
        <xdr:cNvSpPr txBox="1"/>
      </xdr:nvSpPr>
      <xdr:spPr>
        <a:xfrm>
          <a:off x="3614361" y="10946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63</xdr:row>
      <xdr:rowOff>144797</xdr:rowOff>
    </xdr:from>
    <xdr:ext cx="340478" cy="259045"/>
    <xdr:sp macro="" textlink="">
      <xdr:nvSpPr>
        <xdr:cNvPr id="175" name="n_2mainValue【橋りょう・トンネル】&#10;有形固定資産減価償却率"/>
        <xdr:cNvSpPr txBox="1"/>
      </xdr:nvSpPr>
      <xdr:spPr>
        <a:xfrm>
          <a:off x="2738061" y="10946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207" name="フローチャート: 判断 206"/>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2420</xdr:rowOff>
    </xdr:from>
    <xdr:to>
      <xdr:col>55</xdr:col>
      <xdr:colOff>50800</xdr:colOff>
      <xdr:row>64</xdr:row>
      <xdr:rowOff>104020</xdr:rowOff>
    </xdr:to>
    <xdr:sp macro="" textlink="">
      <xdr:nvSpPr>
        <xdr:cNvPr id="213" name="楕円 212"/>
        <xdr:cNvSpPr/>
      </xdr:nvSpPr>
      <xdr:spPr>
        <a:xfrm>
          <a:off x="10426700" y="109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88797</xdr:rowOff>
    </xdr:from>
    <xdr:ext cx="534377" cy="259045"/>
    <xdr:sp macro="" textlink="">
      <xdr:nvSpPr>
        <xdr:cNvPr id="214" name="【橋りょう・トンネル】&#10;一人当たり有形固定資産（償却資産）額該当値テキスト"/>
        <xdr:cNvSpPr txBox="1"/>
      </xdr:nvSpPr>
      <xdr:spPr>
        <a:xfrm>
          <a:off x="10515600" y="1089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2140</xdr:rowOff>
    </xdr:from>
    <xdr:to>
      <xdr:col>50</xdr:col>
      <xdr:colOff>165100</xdr:colOff>
      <xdr:row>64</xdr:row>
      <xdr:rowOff>103740</xdr:rowOff>
    </xdr:to>
    <xdr:sp macro="" textlink="">
      <xdr:nvSpPr>
        <xdr:cNvPr id="215" name="楕円 214"/>
        <xdr:cNvSpPr/>
      </xdr:nvSpPr>
      <xdr:spPr>
        <a:xfrm>
          <a:off x="9588500" y="109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52940</xdr:rowOff>
    </xdr:from>
    <xdr:to>
      <xdr:col>55</xdr:col>
      <xdr:colOff>0</xdr:colOff>
      <xdr:row>64</xdr:row>
      <xdr:rowOff>53220</xdr:rowOff>
    </xdr:to>
    <xdr:cxnSp macro="">
      <xdr:nvCxnSpPr>
        <xdr:cNvPr id="216" name="直線コネクタ 215"/>
        <xdr:cNvCxnSpPr/>
      </xdr:nvCxnSpPr>
      <xdr:spPr>
        <a:xfrm>
          <a:off x="9639300" y="11025740"/>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1799</xdr:rowOff>
    </xdr:from>
    <xdr:to>
      <xdr:col>46</xdr:col>
      <xdr:colOff>38100</xdr:colOff>
      <xdr:row>64</xdr:row>
      <xdr:rowOff>103399</xdr:rowOff>
    </xdr:to>
    <xdr:sp macro="" textlink="">
      <xdr:nvSpPr>
        <xdr:cNvPr id="217" name="楕円 216"/>
        <xdr:cNvSpPr/>
      </xdr:nvSpPr>
      <xdr:spPr>
        <a:xfrm>
          <a:off x="8699500" y="109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52599</xdr:rowOff>
    </xdr:from>
    <xdr:to>
      <xdr:col>50</xdr:col>
      <xdr:colOff>114300</xdr:colOff>
      <xdr:row>64</xdr:row>
      <xdr:rowOff>52940</xdr:rowOff>
    </xdr:to>
    <xdr:cxnSp macro="">
      <xdr:nvCxnSpPr>
        <xdr:cNvPr id="218" name="直線コネクタ 217"/>
        <xdr:cNvCxnSpPr/>
      </xdr:nvCxnSpPr>
      <xdr:spPr>
        <a:xfrm>
          <a:off x="8750300" y="11025399"/>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220"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94867</xdr:rowOff>
    </xdr:from>
    <xdr:ext cx="534377" cy="259045"/>
    <xdr:sp macro="" textlink="">
      <xdr:nvSpPr>
        <xdr:cNvPr id="221" name="n_1mainValue【橋りょう・トンネル】&#10;一人当たり有形固定資産（償却資産）額"/>
        <xdr:cNvSpPr txBox="1"/>
      </xdr:nvSpPr>
      <xdr:spPr>
        <a:xfrm>
          <a:off x="9359411" y="110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94526</xdr:rowOff>
    </xdr:from>
    <xdr:ext cx="534377" cy="259045"/>
    <xdr:sp macro="" textlink="">
      <xdr:nvSpPr>
        <xdr:cNvPr id="222" name="n_2mainValue【橋りょう・トンネル】&#10;一人当たり有形固定資産（償却資産）額"/>
        <xdr:cNvSpPr txBox="1"/>
      </xdr:nvSpPr>
      <xdr:spPr>
        <a:xfrm>
          <a:off x="8483111" y="110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3" name="フローチャート: 判断 252"/>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1015</xdr:rowOff>
    </xdr:from>
    <xdr:to>
      <xdr:col>24</xdr:col>
      <xdr:colOff>114300</xdr:colOff>
      <xdr:row>85</xdr:row>
      <xdr:rowOff>102615</xdr:rowOff>
    </xdr:to>
    <xdr:sp macro="" textlink="">
      <xdr:nvSpPr>
        <xdr:cNvPr id="259" name="楕円 258"/>
        <xdr:cNvSpPr/>
      </xdr:nvSpPr>
      <xdr:spPr>
        <a:xfrm>
          <a:off x="4584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150892</xdr:rowOff>
    </xdr:from>
    <xdr:ext cx="405111" cy="259045"/>
    <xdr:sp macro="" textlink="">
      <xdr:nvSpPr>
        <xdr:cNvPr id="260" name="【公営住宅】&#10;有形固定資産減価償却率該当値テキスト"/>
        <xdr:cNvSpPr txBox="1"/>
      </xdr:nvSpPr>
      <xdr:spPr>
        <a:xfrm>
          <a:off x="4673600"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151892</xdr:rowOff>
    </xdr:from>
    <xdr:to>
      <xdr:col>20</xdr:col>
      <xdr:colOff>38100</xdr:colOff>
      <xdr:row>86</xdr:row>
      <xdr:rowOff>82042</xdr:rowOff>
    </xdr:to>
    <xdr:sp macro="" textlink="">
      <xdr:nvSpPr>
        <xdr:cNvPr id="261" name="楕円 260"/>
        <xdr:cNvSpPr/>
      </xdr:nvSpPr>
      <xdr:spPr>
        <a:xfrm>
          <a:off x="3746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51815</xdr:rowOff>
    </xdr:from>
    <xdr:to>
      <xdr:col>24</xdr:col>
      <xdr:colOff>63500</xdr:colOff>
      <xdr:row>86</xdr:row>
      <xdr:rowOff>31242</xdr:rowOff>
    </xdr:to>
    <xdr:cxnSp macro="">
      <xdr:nvCxnSpPr>
        <xdr:cNvPr id="262" name="直線コネクタ 261"/>
        <xdr:cNvCxnSpPr/>
      </xdr:nvCxnSpPr>
      <xdr:spPr>
        <a:xfrm flipV="1">
          <a:off x="3797300" y="14625065"/>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151892</xdr:rowOff>
    </xdr:from>
    <xdr:to>
      <xdr:col>15</xdr:col>
      <xdr:colOff>101600</xdr:colOff>
      <xdr:row>86</xdr:row>
      <xdr:rowOff>82042</xdr:rowOff>
    </xdr:to>
    <xdr:sp macro="" textlink="">
      <xdr:nvSpPr>
        <xdr:cNvPr id="263" name="楕円 262"/>
        <xdr:cNvSpPr/>
      </xdr:nvSpPr>
      <xdr:spPr>
        <a:xfrm>
          <a:off x="2857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31242</xdr:rowOff>
    </xdr:from>
    <xdr:to>
      <xdr:col>19</xdr:col>
      <xdr:colOff>177800</xdr:colOff>
      <xdr:row>86</xdr:row>
      <xdr:rowOff>31242</xdr:rowOff>
    </xdr:to>
    <xdr:cxnSp macro="">
      <xdr:nvCxnSpPr>
        <xdr:cNvPr id="264" name="直線コネクタ 263"/>
        <xdr:cNvCxnSpPr/>
      </xdr:nvCxnSpPr>
      <xdr:spPr>
        <a:xfrm>
          <a:off x="2908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66"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73169</xdr:rowOff>
    </xdr:from>
    <xdr:ext cx="405111" cy="259045"/>
    <xdr:sp macro="" textlink="">
      <xdr:nvSpPr>
        <xdr:cNvPr id="267" name="n_1mainValue【公営住宅】&#10;有形固定資産減価償却率"/>
        <xdr:cNvSpPr txBox="1"/>
      </xdr:nvSpPr>
      <xdr:spPr>
        <a:xfrm>
          <a:off x="35820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73169</xdr:rowOff>
    </xdr:from>
    <xdr:ext cx="405111" cy="259045"/>
    <xdr:sp macro="" textlink="">
      <xdr:nvSpPr>
        <xdr:cNvPr id="268" name="n_2mainValue【公営住宅】&#10;有形固定資産減価償却率"/>
        <xdr:cNvSpPr txBox="1"/>
      </xdr:nvSpPr>
      <xdr:spPr>
        <a:xfrm>
          <a:off x="27057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0" name="フローチャート: 判断 299"/>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29972</xdr:rowOff>
    </xdr:from>
    <xdr:to>
      <xdr:col>55</xdr:col>
      <xdr:colOff>50800</xdr:colOff>
      <xdr:row>86</xdr:row>
      <xdr:rowOff>131572</xdr:rowOff>
    </xdr:to>
    <xdr:sp macro="" textlink="">
      <xdr:nvSpPr>
        <xdr:cNvPr id="306" name="楕円 305"/>
        <xdr:cNvSpPr/>
      </xdr:nvSpPr>
      <xdr:spPr>
        <a:xfrm>
          <a:off x="104267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116349</xdr:rowOff>
    </xdr:from>
    <xdr:ext cx="469744" cy="259045"/>
    <xdr:sp macro="" textlink="">
      <xdr:nvSpPr>
        <xdr:cNvPr id="307" name="【公営住宅】&#10;一人当たり面積該当値テキスト"/>
        <xdr:cNvSpPr txBox="1"/>
      </xdr:nvSpPr>
      <xdr:spPr>
        <a:xfrm>
          <a:off x="10515600" y="1468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29590</xdr:rowOff>
    </xdr:from>
    <xdr:to>
      <xdr:col>50</xdr:col>
      <xdr:colOff>165100</xdr:colOff>
      <xdr:row>86</xdr:row>
      <xdr:rowOff>131190</xdr:rowOff>
    </xdr:to>
    <xdr:sp macro="" textlink="">
      <xdr:nvSpPr>
        <xdr:cNvPr id="308" name="楕円 307"/>
        <xdr:cNvSpPr/>
      </xdr:nvSpPr>
      <xdr:spPr>
        <a:xfrm>
          <a:off x="9588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80390</xdr:rowOff>
    </xdr:from>
    <xdr:to>
      <xdr:col>55</xdr:col>
      <xdr:colOff>0</xdr:colOff>
      <xdr:row>86</xdr:row>
      <xdr:rowOff>80772</xdr:rowOff>
    </xdr:to>
    <xdr:cxnSp macro="">
      <xdr:nvCxnSpPr>
        <xdr:cNvPr id="309" name="直線コネクタ 308"/>
        <xdr:cNvCxnSpPr/>
      </xdr:nvCxnSpPr>
      <xdr:spPr>
        <a:xfrm>
          <a:off x="9639300" y="1482509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10" name="楕円 309"/>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80390</xdr:rowOff>
    </xdr:to>
    <xdr:cxnSp macro="">
      <xdr:nvCxnSpPr>
        <xdr:cNvPr id="311" name="直線コネクタ 310"/>
        <xdr:cNvCxnSpPr/>
      </xdr:nvCxnSpPr>
      <xdr:spPr>
        <a:xfrm>
          <a:off x="8750300" y="1482471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3"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122317</xdr:rowOff>
    </xdr:from>
    <xdr:ext cx="469744" cy="259045"/>
    <xdr:sp macro="" textlink="">
      <xdr:nvSpPr>
        <xdr:cNvPr id="314" name="n_1main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15" name="n_2mainValue【公営住宅】&#10;一人当たり面積"/>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61"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4" name="フローチャート: 判断 36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370" name="楕円 369"/>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371" name="【認定こども園・幼稚園・保育所】&#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69215</xdr:rowOff>
    </xdr:from>
    <xdr:to>
      <xdr:col>81</xdr:col>
      <xdr:colOff>101600</xdr:colOff>
      <xdr:row>41</xdr:row>
      <xdr:rowOff>170815</xdr:rowOff>
    </xdr:to>
    <xdr:sp macro="" textlink="">
      <xdr:nvSpPr>
        <xdr:cNvPr id="372" name="楕円 371"/>
        <xdr:cNvSpPr/>
      </xdr:nvSpPr>
      <xdr:spPr>
        <a:xfrm>
          <a:off x="1543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120015</xdr:rowOff>
    </xdr:to>
    <xdr:cxnSp macro="">
      <xdr:nvCxnSpPr>
        <xdr:cNvPr id="373" name="直線コネクタ 372"/>
        <xdr:cNvCxnSpPr/>
      </xdr:nvCxnSpPr>
      <xdr:spPr>
        <a:xfrm flipV="1">
          <a:off x="15481300" y="699135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69215</xdr:rowOff>
    </xdr:from>
    <xdr:to>
      <xdr:col>76</xdr:col>
      <xdr:colOff>165100</xdr:colOff>
      <xdr:row>41</xdr:row>
      <xdr:rowOff>170815</xdr:rowOff>
    </xdr:to>
    <xdr:sp macro="" textlink="">
      <xdr:nvSpPr>
        <xdr:cNvPr id="374" name="楕円 373"/>
        <xdr:cNvSpPr/>
      </xdr:nvSpPr>
      <xdr:spPr>
        <a:xfrm>
          <a:off x="1454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120015</xdr:rowOff>
    </xdr:from>
    <xdr:to>
      <xdr:col>81</xdr:col>
      <xdr:colOff>50800</xdr:colOff>
      <xdr:row>41</xdr:row>
      <xdr:rowOff>120015</xdr:rowOff>
    </xdr:to>
    <xdr:cxnSp macro="">
      <xdr:nvCxnSpPr>
        <xdr:cNvPr id="375" name="直線コネクタ 374"/>
        <xdr:cNvCxnSpPr/>
      </xdr:nvCxnSpPr>
      <xdr:spPr>
        <a:xfrm>
          <a:off x="14592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77"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161942</xdr:rowOff>
    </xdr:from>
    <xdr:ext cx="405111" cy="259045"/>
    <xdr:sp macro="" textlink="">
      <xdr:nvSpPr>
        <xdr:cNvPr id="378" name="n_1mainValue【認定こども園・幼稚園・保育所】&#10;有形固定資産減価償却率"/>
        <xdr:cNvSpPr txBox="1"/>
      </xdr:nvSpPr>
      <xdr:spPr>
        <a:xfrm>
          <a:off x="15266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161942</xdr:rowOff>
    </xdr:from>
    <xdr:ext cx="405111" cy="259045"/>
    <xdr:sp macro="" textlink="">
      <xdr:nvSpPr>
        <xdr:cNvPr id="379" name="n_2mainValue【認定こども園・幼稚園・保育所】&#10;有形固定資産減価償却率"/>
        <xdr:cNvSpPr txBox="1"/>
      </xdr:nvSpPr>
      <xdr:spPr>
        <a:xfrm>
          <a:off x="14389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08"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11" name="フローチャート: 判断 410"/>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17" name="楕円 416"/>
        <xdr:cNvSpPr/>
      </xdr:nvSpPr>
      <xdr:spPr>
        <a:xfrm>
          <a:off x="22110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12082</xdr:rowOff>
    </xdr:from>
    <xdr:ext cx="469744" cy="259045"/>
    <xdr:sp macro="" textlink="">
      <xdr:nvSpPr>
        <xdr:cNvPr id="418" name="【認定こども園・幼稚園・保育所】&#10;一人当たり面積該当値テキスト"/>
        <xdr:cNvSpPr txBox="1"/>
      </xdr:nvSpPr>
      <xdr:spPr>
        <a:xfrm>
          <a:off x="22199600"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19" name="楕円 418"/>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40005</xdr:rowOff>
    </xdr:to>
    <xdr:cxnSp macro="">
      <xdr:nvCxnSpPr>
        <xdr:cNvPr id="420" name="直線コネクタ 419"/>
        <xdr:cNvCxnSpPr/>
      </xdr:nvCxnSpPr>
      <xdr:spPr>
        <a:xfrm>
          <a:off x="21323300" y="6720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21" name="楕円 420"/>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34290</xdr:rowOff>
    </xdr:to>
    <xdr:cxnSp macro="">
      <xdr:nvCxnSpPr>
        <xdr:cNvPr id="422" name="直線コネクタ 421"/>
        <xdr:cNvCxnSpPr/>
      </xdr:nvCxnSpPr>
      <xdr:spPr>
        <a:xfrm>
          <a:off x="20434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23"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24" name="n_2ave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425"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93997</xdr:rowOff>
    </xdr:from>
    <xdr:ext cx="469744" cy="259045"/>
    <xdr:sp macro="" textlink="">
      <xdr:nvSpPr>
        <xdr:cNvPr id="426" name="n_2mainValue【認定こども園・幼稚園・保育所】&#10;一人当たり面積"/>
        <xdr:cNvSpPr txBox="1"/>
      </xdr:nvSpPr>
      <xdr:spPr>
        <a:xfrm>
          <a:off x="20199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454"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57" name="フローチャート: 判断 456"/>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45212</xdr:rowOff>
    </xdr:from>
    <xdr:to>
      <xdr:col>85</xdr:col>
      <xdr:colOff>177800</xdr:colOff>
      <xdr:row>59</xdr:row>
      <xdr:rowOff>146812</xdr:rowOff>
    </xdr:to>
    <xdr:sp macro="" textlink="">
      <xdr:nvSpPr>
        <xdr:cNvPr id="463" name="楕円 462"/>
        <xdr:cNvSpPr/>
      </xdr:nvSpPr>
      <xdr:spPr>
        <a:xfrm>
          <a:off x="162687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23639</xdr:rowOff>
    </xdr:from>
    <xdr:ext cx="405111" cy="259045"/>
    <xdr:sp macro="" textlink="">
      <xdr:nvSpPr>
        <xdr:cNvPr id="464" name="【学校施設】&#10;有形固定資産減価償却率該当値テキスト"/>
        <xdr:cNvSpPr txBox="1"/>
      </xdr:nvSpPr>
      <xdr:spPr>
        <a:xfrm>
          <a:off x="16357600"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170942</xdr:rowOff>
    </xdr:from>
    <xdr:to>
      <xdr:col>81</xdr:col>
      <xdr:colOff>101600</xdr:colOff>
      <xdr:row>60</xdr:row>
      <xdr:rowOff>101092</xdr:rowOff>
    </xdr:to>
    <xdr:sp macro="" textlink="">
      <xdr:nvSpPr>
        <xdr:cNvPr id="465" name="楕円 464"/>
        <xdr:cNvSpPr/>
      </xdr:nvSpPr>
      <xdr:spPr>
        <a:xfrm>
          <a:off x="1543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96012</xdr:rowOff>
    </xdr:from>
    <xdr:to>
      <xdr:col>85</xdr:col>
      <xdr:colOff>127000</xdr:colOff>
      <xdr:row>60</xdr:row>
      <xdr:rowOff>50292</xdr:rowOff>
    </xdr:to>
    <xdr:cxnSp macro="">
      <xdr:nvCxnSpPr>
        <xdr:cNvPr id="466" name="直線コネクタ 465"/>
        <xdr:cNvCxnSpPr/>
      </xdr:nvCxnSpPr>
      <xdr:spPr>
        <a:xfrm flipV="1">
          <a:off x="15481300" y="1021156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467" name="楕円 466"/>
        <xdr:cNvSpPr/>
      </xdr:nvSpPr>
      <xdr:spPr>
        <a:xfrm>
          <a:off x="1454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50292</xdr:rowOff>
    </xdr:to>
    <xdr:cxnSp macro="">
      <xdr:nvCxnSpPr>
        <xdr:cNvPr id="468" name="直線コネクタ 467"/>
        <xdr:cNvCxnSpPr/>
      </xdr:nvCxnSpPr>
      <xdr:spPr>
        <a:xfrm>
          <a:off x="14592300" y="103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70"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92219</xdr:rowOff>
    </xdr:from>
    <xdr:ext cx="405111" cy="259045"/>
    <xdr:sp macro="" textlink="">
      <xdr:nvSpPr>
        <xdr:cNvPr id="471" name="n_1main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472" name="n_2mainValue【学校施設】&#10;有形固定資産減価償却率"/>
        <xdr:cNvSpPr txBox="1"/>
      </xdr:nvSpPr>
      <xdr:spPr>
        <a:xfrm>
          <a:off x="14389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00"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3" name="フローチャート: 判断 502"/>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170485</xdr:rowOff>
    </xdr:from>
    <xdr:to>
      <xdr:col>116</xdr:col>
      <xdr:colOff>114300</xdr:colOff>
      <xdr:row>62</xdr:row>
      <xdr:rowOff>100635</xdr:rowOff>
    </xdr:to>
    <xdr:sp macro="" textlink="">
      <xdr:nvSpPr>
        <xdr:cNvPr id="509" name="楕円 508"/>
        <xdr:cNvSpPr/>
      </xdr:nvSpPr>
      <xdr:spPr>
        <a:xfrm>
          <a:off x="221107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148912</xdr:rowOff>
    </xdr:from>
    <xdr:ext cx="469744" cy="259045"/>
    <xdr:sp macro="" textlink="">
      <xdr:nvSpPr>
        <xdr:cNvPr id="510" name="【学校施設】&#10;一人当たり面積該当値テキスト"/>
        <xdr:cNvSpPr txBox="1"/>
      </xdr:nvSpPr>
      <xdr:spPr>
        <a:xfrm>
          <a:off x="22199600" y="1060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161341</xdr:rowOff>
    </xdr:from>
    <xdr:to>
      <xdr:col>112</xdr:col>
      <xdr:colOff>38100</xdr:colOff>
      <xdr:row>62</xdr:row>
      <xdr:rowOff>91491</xdr:rowOff>
    </xdr:to>
    <xdr:sp macro="" textlink="">
      <xdr:nvSpPr>
        <xdr:cNvPr id="511" name="楕円 510"/>
        <xdr:cNvSpPr/>
      </xdr:nvSpPr>
      <xdr:spPr>
        <a:xfrm>
          <a:off x="21272500" y="106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40691</xdr:rowOff>
    </xdr:from>
    <xdr:to>
      <xdr:col>116</xdr:col>
      <xdr:colOff>63500</xdr:colOff>
      <xdr:row>62</xdr:row>
      <xdr:rowOff>49835</xdr:rowOff>
    </xdr:to>
    <xdr:cxnSp macro="">
      <xdr:nvCxnSpPr>
        <xdr:cNvPr id="512" name="直線コネクタ 511"/>
        <xdr:cNvCxnSpPr/>
      </xdr:nvCxnSpPr>
      <xdr:spPr>
        <a:xfrm>
          <a:off x="21323300" y="1067059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150368</xdr:rowOff>
    </xdr:from>
    <xdr:to>
      <xdr:col>107</xdr:col>
      <xdr:colOff>101600</xdr:colOff>
      <xdr:row>62</xdr:row>
      <xdr:rowOff>80518</xdr:rowOff>
    </xdr:to>
    <xdr:sp macro="" textlink="">
      <xdr:nvSpPr>
        <xdr:cNvPr id="513" name="楕円 512"/>
        <xdr:cNvSpPr/>
      </xdr:nvSpPr>
      <xdr:spPr>
        <a:xfrm>
          <a:off x="20383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29718</xdr:rowOff>
    </xdr:from>
    <xdr:to>
      <xdr:col>111</xdr:col>
      <xdr:colOff>177800</xdr:colOff>
      <xdr:row>62</xdr:row>
      <xdr:rowOff>40691</xdr:rowOff>
    </xdr:to>
    <xdr:cxnSp macro="">
      <xdr:nvCxnSpPr>
        <xdr:cNvPr id="514" name="直線コネクタ 513"/>
        <xdr:cNvCxnSpPr/>
      </xdr:nvCxnSpPr>
      <xdr:spPr>
        <a:xfrm>
          <a:off x="20434300" y="106596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1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82618</xdr:rowOff>
    </xdr:from>
    <xdr:ext cx="469744" cy="259045"/>
    <xdr:sp macro="" textlink="">
      <xdr:nvSpPr>
        <xdr:cNvPr id="517" name="n_1mainValue【学校施設】&#10;一人当たり面積"/>
        <xdr:cNvSpPr txBox="1"/>
      </xdr:nvSpPr>
      <xdr:spPr>
        <a:xfrm>
          <a:off x="21075727" y="107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71645</xdr:rowOff>
    </xdr:from>
    <xdr:ext cx="469744" cy="259045"/>
    <xdr:sp macro="" textlink="">
      <xdr:nvSpPr>
        <xdr:cNvPr id="518" name="n_2mainValue【学校施設】&#10;一人当たり面積"/>
        <xdr:cNvSpPr txBox="1"/>
      </xdr:nvSpPr>
      <xdr:spPr>
        <a:xfrm>
          <a:off x="20199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43" name="直線コネクタ 54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4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45" name="直線コネクタ 54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160672</xdr:rowOff>
    </xdr:from>
    <xdr:ext cx="405111" cy="259045"/>
    <xdr:sp macro="" textlink="">
      <xdr:nvSpPr>
        <xdr:cNvPr id="548" name="【児童館】&#10;有形固定資産減価償却率平均値テキスト"/>
        <xdr:cNvSpPr txBox="1"/>
      </xdr:nvSpPr>
      <xdr:spPr>
        <a:xfrm>
          <a:off x="16357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49" name="フローチャート: 判断 54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50" name="フローチャート: 判断 54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1" name="フローチャート: 判断 550"/>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86361</xdr:rowOff>
    </xdr:from>
    <xdr:to>
      <xdr:col>85</xdr:col>
      <xdr:colOff>177800</xdr:colOff>
      <xdr:row>84</xdr:row>
      <xdr:rowOff>16511</xdr:rowOff>
    </xdr:to>
    <xdr:sp macro="" textlink="">
      <xdr:nvSpPr>
        <xdr:cNvPr id="557" name="楕円 556"/>
        <xdr:cNvSpPr/>
      </xdr:nvSpPr>
      <xdr:spPr>
        <a:xfrm>
          <a:off x="16268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64788</xdr:rowOff>
    </xdr:from>
    <xdr:ext cx="405111" cy="259045"/>
    <xdr:sp macro="" textlink="">
      <xdr:nvSpPr>
        <xdr:cNvPr id="558" name="【児童館】&#10;有形固定資産減価償却率該当値テキスト"/>
        <xdr:cNvSpPr txBox="1"/>
      </xdr:nvSpPr>
      <xdr:spPr>
        <a:xfrm>
          <a:off x="16357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559" name="楕円 558"/>
        <xdr:cNvSpPr/>
      </xdr:nvSpPr>
      <xdr:spPr>
        <a:xfrm>
          <a:off x="1543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84</xdr:row>
      <xdr:rowOff>91439</xdr:rowOff>
    </xdr:to>
    <xdr:cxnSp macro="">
      <xdr:nvCxnSpPr>
        <xdr:cNvPr id="560" name="直線コネクタ 559"/>
        <xdr:cNvCxnSpPr/>
      </xdr:nvCxnSpPr>
      <xdr:spPr>
        <a:xfrm flipV="1">
          <a:off x="15481300" y="143675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40639</xdr:rowOff>
    </xdr:from>
    <xdr:to>
      <xdr:col>76</xdr:col>
      <xdr:colOff>165100</xdr:colOff>
      <xdr:row>84</xdr:row>
      <xdr:rowOff>142239</xdr:rowOff>
    </xdr:to>
    <xdr:sp macro="" textlink="">
      <xdr:nvSpPr>
        <xdr:cNvPr id="561" name="楕円 560"/>
        <xdr:cNvSpPr/>
      </xdr:nvSpPr>
      <xdr:spPr>
        <a:xfrm>
          <a:off x="1454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91439</xdr:rowOff>
    </xdr:to>
    <xdr:cxnSp macro="">
      <xdr:nvCxnSpPr>
        <xdr:cNvPr id="562" name="直線コネクタ 561"/>
        <xdr:cNvCxnSpPr/>
      </xdr:nvCxnSpPr>
      <xdr:spPr>
        <a:xfrm>
          <a:off x="14592300" y="1449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84472</xdr:rowOff>
    </xdr:from>
    <xdr:ext cx="405111" cy="259045"/>
    <xdr:sp macro="" textlink="">
      <xdr:nvSpPr>
        <xdr:cNvPr id="563"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64"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565" name="n_1mainValue【児童館】&#10;有形固定資産減価償却率"/>
        <xdr:cNvSpPr txBox="1"/>
      </xdr:nvSpPr>
      <xdr:spPr>
        <a:xfrm>
          <a:off x="15266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133366</xdr:rowOff>
    </xdr:from>
    <xdr:ext cx="405111" cy="259045"/>
    <xdr:sp macro="" textlink="">
      <xdr:nvSpPr>
        <xdr:cNvPr id="566" name="n_2mainValue【児童館】&#10;有形固定資産減価償却率"/>
        <xdr:cNvSpPr txBox="1"/>
      </xdr:nvSpPr>
      <xdr:spPr>
        <a:xfrm>
          <a:off x="14389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90" name="直線コネクタ 589"/>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91"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92" name="直線コネクタ 59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93"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94" name="直線コネクタ 593"/>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95"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6" name="フローチャート: 判断 595"/>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7" name="フローチャート: 判断 596"/>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598" name="フローチャート: 判断 597"/>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04" name="楕円 603"/>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605" name="【児童館】&#10;一人当たり面積該当値テキスト"/>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06" name="楕円 605"/>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19050</xdr:rowOff>
    </xdr:to>
    <xdr:cxnSp macro="">
      <xdr:nvCxnSpPr>
        <xdr:cNvPr id="607" name="直線コネクタ 606"/>
        <xdr:cNvCxnSpPr/>
      </xdr:nvCxnSpPr>
      <xdr:spPr>
        <a:xfrm>
          <a:off x="21323300" y="1442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08" name="楕円 60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609" name="直線コネクタ 608"/>
        <xdr:cNvCxnSpPr/>
      </xdr:nvCxnSpPr>
      <xdr:spPr>
        <a:xfrm>
          <a:off x="20434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610"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11" name="n_2ave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612" name="n_1mainValue【児童館】&#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13"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39" name="直線コネクタ 63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4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41" name="直線コネクタ 64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4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43" name="直線コネクタ 64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5" name="フローチャート: 判断 64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46" name="フローチャート: 判断 64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647" name="フローチャート: 判断 646"/>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653" name="楕円 652"/>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654" name="【公民館】&#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655" name="楕円 654"/>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121920</xdr:rowOff>
    </xdr:to>
    <xdr:cxnSp macro="">
      <xdr:nvCxnSpPr>
        <xdr:cNvPr id="656" name="直線コネクタ 655"/>
        <xdr:cNvCxnSpPr/>
      </xdr:nvCxnSpPr>
      <xdr:spPr>
        <a:xfrm flipV="1">
          <a:off x="15481300" y="17662071"/>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57" name="楕円 656"/>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121920</xdr:rowOff>
    </xdr:to>
    <xdr:cxnSp macro="">
      <xdr:nvCxnSpPr>
        <xdr:cNvPr id="658" name="直線コネクタ 657"/>
        <xdr:cNvCxnSpPr/>
      </xdr:nvCxnSpPr>
      <xdr:spPr>
        <a:xfrm>
          <a:off x="14592300" y="1778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659"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660"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163847</xdr:rowOff>
    </xdr:from>
    <xdr:ext cx="405111" cy="259045"/>
    <xdr:sp macro="" textlink="">
      <xdr:nvSpPr>
        <xdr:cNvPr id="661" name="n_1mainValue【公民館】&#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662" name="n_2mainValue【公民館】&#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86" name="直線コネクタ 685"/>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88" name="直線コネクタ 6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89"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90" name="直線コネクタ 689"/>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691"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92" name="フローチャート: 判断 691"/>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93" name="フローチャート: 判断 692"/>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94" name="フローチャート: 判断 693"/>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127000</xdr:rowOff>
    </xdr:from>
    <xdr:to>
      <xdr:col>116</xdr:col>
      <xdr:colOff>114300</xdr:colOff>
      <xdr:row>107</xdr:row>
      <xdr:rowOff>57150</xdr:rowOff>
    </xdr:to>
    <xdr:sp macro="" textlink="">
      <xdr:nvSpPr>
        <xdr:cNvPr id="700" name="楕円 699"/>
        <xdr:cNvSpPr/>
      </xdr:nvSpPr>
      <xdr:spPr>
        <a:xfrm>
          <a:off x="221107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701" name="【公民館】&#10;一人当たり面積該当値テキスト"/>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123189</xdr:rowOff>
    </xdr:from>
    <xdr:to>
      <xdr:col>112</xdr:col>
      <xdr:colOff>38100</xdr:colOff>
      <xdr:row>107</xdr:row>
      <xdr:rowOff>53339</xdr:rowOff>
    </xdr:to>
    <xdr:sp macro="" textlink="">
      <xdr:nvSpPr>
        <xdr:cNvPr id="702" name="楕円 701"/>
        <xdr:cNvSpPr/>
      </xdr:nvSpPr>
      <xdr:spPr>
        <a:xfrm>
          <a:off x="21272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2539</xdr:rowOff>
    </xdr:from>
    <xdr:to>
      <xdr:col>116</xdr:col>
      <xdr:colOff>63500</xdr:colOff>
      <xdr:row>107</xdr:row>
      <xdr:rowOff>6350</xdr:rowOff>
    </xdr:to>
    <xdr:cxnSp macro="">
      <xdr:nvCxnSpPr>
        <xdr:cNvPr id="703" name="直線コネクタ 702"/>
        <xdr:cNvCxnSpPr/>
      </xdr:nvCxnSpPr>
      <xdr:spPr>
        <a:xfrm>
          <a:off x="21323300" y="18347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118111</xdr:rowOff>
    </xdr:from>
    <xdr:to>
      <xdr:col>107</xdr:col>
      <xdr:colOff>101600</xdr:colOff>
      <xdr:row>107</xdr:row>
      <xdr:rowOff>48261</xdr:rowOff>
    </xdr:to>
    <xdr:sp macro="" textlink="">
      <xdr:nvSpPr>
        <xdr:cNvPr id="704" name="楕円 703"/>
        <xdr:cNvSpPr/>
      </xdr:nvSpPr>
      <xdr:spPr>
        <a:xfrm>
          <a:off x="20383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168911</xdr:rowOff>
    </xdr:from>
    <xdr:to>
      <xdr:col>111</xdr:col>
      <xdr:colOff>177800</xdr:colOff>
      <xdr:row>107</xdr:row>
      <xdr:rowOff>2539</xdr:rowOff>
    </xdr:to>
    <xdr:cxnSp macro="">
      <xdr:nvCxnSpPr>
        <xdr:cNvPr id="705" name="直線コネクタ 704"/>
        <xdr:cNvCxnSpPr/>
      </xdr:nvCxnSpPr>
      <xdr:spPr>
        <a:xfrm>
          <a:off x="20434300" y="183426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70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707"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44466</xdr:rowOff>
    </xdr:from>
    <xdr:ext cx="469744" cy="259045"/>
    <xdr:sp macro="" textlink="">
      <xdr:nvSpPr>
        <xdr:cNvPr id="708" name="n_1main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39388</xdr:rowOff>
    </xdr:from>
    <xdr:ext cx="469744" cy="259045"/>
    <xdr:sp macro="" textlink="">
      <xdr:nvSpPr>
        <xdr:cNvPr id="709" name="n_2mainValue【公民館】&#10;一人当たり面積"/>
        <xdr:cNvSpPr txBox="1"/>
      </xdr:nvSpPr>
      <xdr:spPr>
        <a:xfrm>
          <a:off x="20199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特徴として非合併自治体であるため、公共施設保有量が少なく、一人当たり面積等の数値が少ないことが挙げられる。年少人口比率が全国的にみて非常に高いため、例外的に認定こども園・幼稚園・保育所、学校施設などが高く、また自治区単位で公民館があるため公民館施設の一人当たり面積等が多くなっているが、基本的には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保有量が少ないため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近年実施している</a:t>
          </a:r>
          <a:r>
            <a:rPr kumimoji="1" lang="ja-JP" altLang="en-US" sz="1300">
              <a:latin typeface="ＭＳ Ｐゴシック" panose="020B0600070205080204" pitchFamily="50" charset="-128"/>
              <a:ea typeface="ＭＳ Ｐゴシック" panose="020B0600070205080204" pitchFamily="50" charset="-128"/>
            </a:rPr>
            <a:t>道路新設や道路改良などの影響によって比率が全国平均・三重県平均・類似団体平均よりも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ほど低く、橋りょう・トンネルにおいては橋りょうのみ保有しており、保有資産が整備して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年未満であるため、有形固定資産減価償却率が低くなっている。しかし、道路については整備後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年以上経過しているものが多数であるため、計画的に更新などを行う必要がある。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1" name="楕円 70"/>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2" name="【図書館】&#10;有形固定資産減価償却率該当値テキスト"/>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3" name="楕円 72"/>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39</xdr:row>
      <xdr:rowOff>23949</xdr:rowOff>
    </xdr:to>
    <xdr:cxnSp macro="">
      <xdr:nvCxnSpPr>
        <xdr:cNvPr id="74" name="直線コネクタ 73"/>
        <xdr:cNvCxnSpPr/>
      </xdr:nvCxnSpPr>
      <xdr:spPr>
        <a:xfrm flipV="1">
          <a:off x="3797300" y="661252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5" name="楕円 74"/>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23949</xdr:rowOff>
    </xdr:to>
    <xdr:cxnSp macro="">
      <xdr:nvCxnSpPr>
        <xdr:cNvPr id="76" name="直線コネクタ 75"/>
        <xdr:cNvCxnSpPr/>
      </xdr:nvCxnSpPr>
      <xdr:spPr>
        <a:xfrm>
          <a:off x="2908300" y="6710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7"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79" name="n_1mainValue【図書館】&#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91276</xdr:rowOff>
    </xdr:from>
    <xdr:ext cx="405111" cy="259045"/>
    <xdr:sp macro="" textlink="">
      <xdr:nvSpPr>
        <xdr:cNvPr id="80" name="n_2mainValue【図書館】&#10;有形固定資産減価償却率"/>
        <xdr:cNvSpPr txBox="1"/>
      </xdr:nvSpPr>
      <xdr:spPr>
        <a:xfrm>
          <a:off x="27057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8" name="楕円 117"/>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9"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147320</xdr:rowOff>
    </xdr:from>
    <xdr:to>
      <xdr:col>50</xdr:col>
      <xdr:colOff>165100</xdr:colOff>
      <xdr:row>40</xdr:row>
      <xdr:rowOff>77470</xdr:rowOff>
    </xdr:to>
    <xdr:sp macro="" textlink="">
      <xdr:nvSpPr>
        <xdr:cNvPr id="120" name="楕円 119"/>
        <xdr:cNvSpPr/>
      </xdr:nvSpPr>
      <xdr:spPr>
        <a:xfrm>
          <a:off x="9588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26670</xdr:rowOff>
    </xdr:from>
    <xdr:to>
      <xdr:col>55</xdr:col>
      <xdr:colOff>0</xdr:colOff>
      <xdr:row>40</xdr:row>
      <xdr:rowOff>30480</xdr:rowOff>
    </xdr:to>
    <xdr:cxnSp macro="">
      <xdr:nvCxnSpPr>
        <xdr:cNvPr id="121" name="直線コネクタ 120"/>
        <xdr:cNvCxnSpPr/>
      </xdr:nvCxnSpPr>
      <xdr:spPr>
        <a:xfrm>
          <a:off x="9639300" y="688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22" name="楕円 121"/>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26670</xdr:rowOff>
    </xdr:to>
    <xdr:cxnSp macro="">
      <xdr:nvCxnSpPr>
        <xdr:cNvPr id="123" name="直線コネクタ 122"/>
        <xdr:cNvCxnSpPr/>
      </xdr:nvCxnSpPr>
      <xdr:spPr>
        <a:xfrm>
          <a:off x="8750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24"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68597</xdr:rowOff>
    </xdr:from>
    <xdr:ext cx="469744" cy="259045"/>
    <xdr:sp macro="" textlink="">
      <xdr:nvSpPr>
        <xdr:cNvPr id="126" name="n_1mainValue【図書館】&#10;一人当たり面積"/>
        <xdr:cNvSpPr txBox="1"/>
      </xdr:nvSpPr>
      <xdr:spPr>
        <a:xfrm>
          <a:off x="93917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90187</xdr:rowOff>
    </xdr:from>
    <xdr:ext cx="469744" cy="259045"/>
    <xdr:sp macro="" textlink="">
      <xdr:nvSpPr>
        <xdr:cNvPr id="127" name="n_2mainValue【図書館】&#10;一人当たり面積"/>
        <xdr:cNvSpPr txBox="1"/>
      </xdr:nvSpPr>
      <xdr:spPr>
        <a:xfrm>
          <a:off x="8515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0" name="フローチャート: 判断 159"/>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66" name="楕円 165"/>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67" name="【体育館・プール】&#10;有形固定資産減価償却率該当値テキスト"/>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68" name="楕円 167"/>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118110</xdr:rowOff>
    </xdr:to>
    <xdr:cxnSp macro="">
      <xdr:nvCxnSpPr>
        <xdr:cNvPr id="169" name="直線コネクタ 168"/>
        <xdr:cNvCxnSpPr/>
      </xdr:nvCxnSpPr>
      <xdr:spPr>
        <a:xfrm flipV="1">
          <a:off x="3797300" y="993648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70" name="楕円 169"/>
        <xdr:cNvSpPr/>
      </xdr:nvSpPr>
      <xdr:spPr>
        <a:xfrm>
          <a:off x="2857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58</xdr:row>
      <xdr:rowOff>118110</xdr:rowOff>
    </xdr:to>
    <xdr:cxnSp macro="">
      <xdr:nvCxnSpPr>
        <xdr:cNvPr id="171" name="直線コネクタ 170"/>
        <xdr:cNvCxnSpPr/>
      </xdr:nvCxnSpPr>
      <xdr:spPr>
        <a:xfrm>
          <a:off x="2908300" y="10062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2"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3" name="n_2aveValue【体育館・プー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13987</xdr:rowOff>
    </xdr:from>
    <xdr:ext cx="405111" cy="259045"/>
    <xdr:sp macro="" textlink="">
      <xdr:nvSpPr>
        <xdr:cNvPr id="174" name="n_1mainValue【体育館・プール】&#10;有形固定資産減価償却率"/>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13987</xdr:rowOff>
    </xdr:from>
    <xdr:ext cx="405111" cy="259045"/>
    <xdr:sp macro="" textlink="">
      <xdr:nvSpPr>
        <xdr:cNvPr id="175" name="n_2mainValue【体育館・プール】&#10;有形固定資産減価償却率"/>
        <xdr:cNvSpPr txBox="1"/>
      </xdr:nvSpPr>
      <xdr:spPr>
        <a:xfrm>
          <a:off x="2705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20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31115</xdr:rowOff>
    </xdr:from>
    <xdr:to>
      <xdr:col>46</xdr:col>
      <xdr:colOff>38100</xdr:colOff>
      <xdr:row>60</xdr:row>
      <xdr:rowOff>132715</xdr:rowOff>
    </xdr:to>
    <xdr:sp macro="" textlink="">
      <xdr:nvSpPr>
        <xdr:cNvPr id="207" name="フローチャート: 判断 206"/>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133985</xdr:rowOff>
    </xdr:from>
    <xdr:to>
      <xdr:col>55</xdr:col>
      <xdr:colOff>50800</xdr:colOff>
      <xdr:row>62</xdr:row>
      <xdr:rowOff>64135</xdr:rowOff>
    </xdr:to>
    <xdr:sp macro="" textlink="">
      <xdr:nvSpPr>
        <xdr:cNvPr id="213" name="楕円 212"/>
        <xdr:cNvSpPr/>
      </xdr:nvSpPr>
      <xdr:spPr>
        <a:xfrm>
          <a:off x="10426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112412</xdr:rowOff>
    </xdr:from>
    <xdr:ext cx="469744" cy="259045"/>
    <xdr:sp macro="" textlink="">
      <xdr:nvSpPr>
        <xdr:cNvPr id="214" name="【体育館・プール】&#10;一人当たり面積該当値テキスト"/>
        <xdr:cNvSpPr txBox="1"/>
      </xdr:nvSpPr>
      <xdr:spPr>
        <a:xfrm>
          <a:off x="10515600"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130175</xdr:rowOff>
    </xdr:from>
    <xdr:to>
      <xdr:col>50</xdr:col>
      <xdr:colOff>165100</xdr:colOff>
      <xdr:row>62</xdr:row>
      <xdr:rowOff>60325</xdr:rowOff>
    </xdr:to>
    <xdr:sp macro="" textlink="">
      <xdr:nvSpPr>
        <xdr:cNvPr id="215" name="楕円 214"/>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xdr:rowOff>
    </xdr:from>
    <xdr:to>
      <xdr:col>55</xdr:col>
      <xdr:colOff>0</xdr:colOff>
      <xdr:row>62</xdr:row>
      <xdr:rowOff>13335</xdr:rowOff>
    </xdr:to>
    <xdr:cxnSp macro="">
      <xdr:nvCxnSpPr>
        <xdr:cNvPr id="216" name="直線コネクタ 215"/>
        <xdr:cNvCxnSpPr/>
      </xdr:nvCxnSpPr>
      <xdr:spPr>
        <a:xfrm>
          <a:off x="9639300" y="106394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17" name="楕円 216"/>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9525</xdr:rowOff>
    </xdr:to>
    <xdr:cxnSp macro="">
      <xdr:nvCxnSpPr>
        <xdr:cNvPr id="218" name="直線コネクタ 217"/>
        <xdr:cNvCxnSpPr/>
      </xdr:nvCxnSpPr>
      <xdr:spPr>
        <a:xfrm>
          <a:off x="8750300" y="10633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19"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149242</xdr:rowOff>
    </xdr:from>
    <xdr:ext cx="469744" cy="259045"/>
    <xdr:sp macro="" textlink="">
      <xdr:nvSpPr>
        <xdr:cNvPr id="220" name="n_2aveValue【体育館・プール】&#10;一人当たり面積"/>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51452</xdr:rowOff>
    </xdr:from>
    <xdr:ext cx="469744" cy="259045"/>
    <xdr:sp macro="" textlink="">
      <xdr:nvSpPr>
        <xdr:cNvPr id="221" name="n_1mainValue【体育館・プール】&#10;一人当たり面積"/>
        <xdr:cNvSpPr txBox="1"/>
      </xdr:nvSpPr>
      <xdr:spPr>
        <a:xfrm>
          <a:off x="939172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22" name="n_2mainValue【体育館・プール】&#10;一人当たり面積"/>
        <xdr:cNvSpPr txBox="1"/>
      </xdr:nvSpPr>
      <xdr:spPr>
        <a:xfrm>
          <a:off x="8515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7" name="直線コネクタ 24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2"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3" name="フローチャート: 判断 25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54" name="フローチャート: 判断 25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5" name="フローチャート: 判断 25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61" name="楕円 260"/>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62"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63" name="楕円 262"/>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84</xdr:row>
      <xdr:rowOff>53339</xdr:rowOff>
    </xdr:to>
    <xdr:cxnSp macro="">
      <xdr:nvCxnSpPr>
        <xdr:cNvPr id="264" name="直線コネクタ 263"/>
        <xdr:cNvCxnSpPr/>
      </xdr:nvCxnSpPr>
      <xdr:spPr>
        <a:xfrm flipV="1">
          <a:off x="3797300" y="143408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265" name="楕円 264"/>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53339</xdr:rowOff>
    </xdr:to>
    <xdr:cxnSp macro="">
      <xdr:nvCxnSpPr>
        <xdr:cNvPr id="266" name="直線コネクタ 265"/>
        <xdr:cNvCxnSpPr/>
      </xdr:nvCxnSpPr>
      <xdr:spPr>
        <a:xfrm>
          <a:off x="2908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267"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68"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69" name="n_1mainValue【福祉施設】&#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270" name="n_2mainValue【福祉施設】&#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94" name="直線コネクタ 29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6" name="直線コネクタ 29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8" name="直線コネクタ 29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99"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00" name="フローチャート: 判断 29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01" name="フローチャート: 判断 30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19686</xdr:rowOff>
    </xdr:from>
    <xdr:to>
      <xdr:col>46</xdr:col>
      <xdr:colOff>38100</xdr:colOff>
      <xdr:row>84</xdr:row>
      <xdr:rowOff>121286</xdr:rowOff>
    </xdr:to>
    <xdr:sp macro="" textlink="">
      <xdr:nvSpPr>
        <xdr:cNvPr id="302" name="フローチャート: 判断 301"/>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154939</xdr:rowOff>
    </xdr:from>
    <xdr:to>
      <xdr:col>55</xdr:col>
      <xdr:colOff>50800</xdr:colOff>
      <xdr:row>84</xdr:row>
      <xdr:rowOff>85089</xdr:rowOff>
    </xdr:to>
    <xdr:sp macro="" textlink="">
      <xdr:nvSpPr>
        <xdr:cNvPr id="308" name="楕円 307"/>
        <xdr:cNvSpPr/>
      </xdr:nvSpPr>
      <xdr:spPr>
        <a:xfrm>
          <a:off x="10426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6366</xdr:rowOff>
    </xdr:from>
    <xdr:ext cx="469744" cy="259045"/>
    <xdr:sp macro="" textlink="">
      <xdr:nvSpPr>
        <xdr:cNvPr id="309" name="【福祉施設】&#10;一人当たり面積該当値テキスト"/>
        <xdr:cNvSpPr txBox="1"/>
      </xdr:nvSpPr>
      <xdr:spPr>
        <a:xfrm>
          <a:off x="10515600"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149225</xdr:rowOff>
    </xdr:from>
    <xdr:to>
      <xdr:col>50</xdr:col>
      <xdr:colOff>165100</xdr:colOff>
      <xdr:row>84</xdr:row>
      <xdr:rowOff>79375</xdr:rowOff>
    </xdr:to>
    <xdr:sp macro="" textlink="">
      <xdr:nvSpPr>
        <xdr:cNvPr id="310" name="楕円 309"/>
        <xdr:cNvSpPr/>
      </xdr:nvSpPr>
      <xdr:spPr>
        <a:xfrm>
          <a:off x="958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28575</xdr:rowOff>
    </xdr:from>
    <xdr:to>
      <xdr:col>55</xdr:col>
      <xdr:colOff>0</xdr:colOff>
      <xdr:row>84</xdr:row>
      <xdr:rowOff>34289</xdr:rowOff>
    </xdr:to>
    <xdr:cxnSp macro="">
      <xdr:nvCxnSpPr>
        <xdr:cNvPr id="311" name="直線コネクタ 310"/>
        <xdr:cNvCxnSpPr/>
      </xdr:nvCxnSpPr>
      <xdr:spPr>
        <a:xfrm>
          <a:off x="9639300" y="144303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143511</xdr:rowOff>
    </xdr:from>
    <xdr:to>
      <xdr:col>46</xdr:col>
      <xdr:colOff>38100</xdr:colOff>
      <xdr:row>84</xdr:row>
      <xdr:rowOff>73661</xdr:rowOff>
    </xdr:to>
    <xdr:sp macro="" textlink="">
      <xdr:nvSpPr>
        <xdr:cNvPr id="312" name="楕円 311"/>
        <xdr:cNvSpPr/>
      </xdr:nvSpPr>
      <xdr:spPr>
        <a:xfrm>
          <a:off x="869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22861</xdr:rowOff>
    </xdr:from>
    <xdr:to>
      <xdr:col>50</xdr:col>
      <xdr:colOff>114300</xdr:colOff>
      <xdr:row>84</xdr:row>
      <xdr:rowOff>28575</xdr:rowOff>
    </xdr:to>
    <xdr:cxnSp macro="">
      <xdr:nvCxnSpPr>
        <xdr:cNvPr id="313" name="直線コネクタ 312"/>
        <xdr:cNvCxnSpPr/>
      </xdr:nvCxnSpPr>
      <xdr:spPr>
        <a:xfrm>
          <a:off x="8750300" y="144246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110507</xdr:rowOff>
    </xdr:from>
    <xdr:ext cx="469744" cy="259045"/>
    <xdr:sp macro="" textlink="">
      <xdr:nvSpPr>
        <xdr:cNvPr id="314" name="n_1aveValue【福祉施設】&#10;一人当たり面積"/>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112413</xdr:rowOff>
    </xdr:from>
    <xdr:ext cx="469744" cy="259045"/>
    <xdr:sp macro="" textlink="">
      <xdr:nvSpPr>
        <xdr:cNvPr id="315" name="n_2aveValue【福祉施設】&#10;一人当たり面積"/>
        <xdr:cNvSpPr txBox="1"/>
      </xdr:nvSpPr>
      <xdr:spPr>
        <a:xfrm>
          <a:off x="8515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95902</xdr:rowOff>
    </xdr:from>
    <xdr:ext cx="469744" cy="259045"/>
    <xdr:sp macro="" textlink="">
      <xdr:nvSpPr>
        <xdr:cNvPr id="316" name="n_1mainValue【福祉施設】&#10;一人当たり面積"/>
        <xdr:cNvSpPr txBox="1"/>
      </xdr:nvSpPr>
      <xdr:spPr>
        <a:xfrm>
          <a:off x="9391727"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90188</xdr:rowOff>
    </xdr:from>
    <xdr:ext cx="469744" cy="259045"/>
    <xdr:sp macro="" textlink="">
      <xdr:nvSpPr>
        <xdr:cNvPr id="317" name="n_2mainValue【福祉施設】&#10;一人当たり面積"/>
        <xdr:cNvSpPr txBox="1"/>
      </xdr:nvSpPr>
      <xdr:spPr>
        <a:xfrm>
          <a:off x="8515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6" name="正方形/長方形 3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7" name="正方形/長方形 3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8" name="正方形/長方形 3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9" name="正方形/長方形 3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0" name="正方形/長方形 3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1" name="正方形/長方形 3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2" name="正方形/長方形 3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3" name="正方形/長方形 3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4" name="テキスト ボックス 3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5" name="直線コネクタ 3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6" name="直線コネクタ 3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7" name="テキスト ボックス 3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8" name="直線コネクタ 3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9" name="テキスト ボックス 3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0" name="直線コネクタ 3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1" name="テキスト ボックス 3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2" name="直線コネクタ 3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3" name="テキスト ボックス 3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4" name="直線コネクタ 3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5" name="テキスト ボックス 3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6" name="直線コネクタ 3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7" name="テキスト ボックス 3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9" name="テキスト ボックス 3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91" name="直線コネクタ 390"/>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9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93" name="直線コネクタ 39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94"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95" name="直線コネクタ 394"/>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96"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97" name="フローチャート: 判断 396"/>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98" name="フローチャート: 判断 397"/>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399" name="フローチャート: 判断 39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405" name="楕円 404"/>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406" name="【消防施設】&#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407" name="楕円 406"/>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79</xdr:row>
      <xdr:rowOff>23405</xdr:rowOff>
    </xdr:to>
    <xdr:cxnSp macro="">
      <xdr:nvCxnSpPr>
        <xdr:cNvPr id="408" name="直線コネクタ 407"/>
        <xdr:cNvCxnSpPr/>
      </xdr:nvCxnSpPr>
      <xdr:spPr>
        <a:xfrm flipV="1">
          <a:off x="15481300" y="134569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162016</xdr:rowOff>
    </xdr:from>
    <xdr:to>
      <xdr:col>76</xdr:col>
      <xdr:colOff>165100</xdr:colOff>
      <xdr:row>79</xdr:row>
      <xdr:rowOff>92166</xdr:rowOff>
    </xdr:to>
    <xdr:sp macro="" textlink="">
      <xdr:nvSpPr>
        <xdr:cNvPr id="409" name="楕円 408"/>
        <xdr:cNvSpPr/>
      </xdr:nvSpPr>
      <xdr:spPr>
        <a:xfrm>
          <a:off x="14541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23405</xdr:rowOff>
    </xdr:from>
    <xdr:to>
      <xdr:col>81</xdr:col>
      <xdr:colOff>50800</xdr:colOff>
      <xdr:row>79</xdr:row>
      <xdr:rowOff>41366</xdr:rowOff>
    </xdr:to>
    <xdr:cxnSp macro="">
      <xdr:nvCxnSpPr>
        <xdr:cNvPr id="410" name="直線コネクタ 409"/>
        <xdr:cNvCxnSpPr/>
      </xdr:nvCxnSpPr>
      <xdr:spPr>
        <a:xfrm flipV="1">
          <a:off x="14592300" y="135679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411"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412"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90732</xdr:rowOff>
    </xdr:from>
    <xdr:ext cx="405111" cy="259045"/>
    <xdr:sp macro="" textlink="">
      <xdr:nvSpPr>
        <xdr:cNvPr id="413" name="n_1mainValue【消防施設】&#10;有形固定資産減価償却率"/>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108693</xdr:rowOff>
    </xdr:from>
    <xdr:ext cx="405111" cy="259045"/>
    <xdr:sp macro="" textlink="">
      <xdr:nvSpPr>
        <xdr:cNvPr id="414" name="n_2mainValue【消防施設】&#10;有形固定資産減価償却率"/>
        <xdr:cNvSpPr txBox="1"/>
      </xdr:nvSpPr>
      <xdr:spPr>
        <a:xfrm>
          <a:off x="14389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40" name="直線コネクタ 43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4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42" name="直線コネクタ 44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4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44" name="直線コネクタ 44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45"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46" name="フローチャート: 判断 44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47" name="フローチャート: 判断 44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140788</xdr:rowOff>
    </xdr:from>
    <xdr:to>
      <xdr:col>107</xdr:col>
      <xdr:colOff>101600</xdr:colOff>
      <xdr:row>85</xdr:row>
      <xdr:rowOff>70938</xdr:rowOff>
    </xdr:to>
    <xdr:sp macro="" textlink="">
      <xdr:nvSpPr>
        <xdr:cNvPr id="448" name="フローチャート: 判断 447"/>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454" name="楕円 453"/>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455" name="【消防施設】&#10;一人当たり面積該当値テキスト"/>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456" name="楕円 455"/>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74023</xdr:rowOff>
    </xdr:to>
    <xdr:cxnSp macro="">
      <xdr:nvCxnSpPr>
        <xdr:cNvPr id="457" name="直線コネクタ 456"/>
        <xdr:cNvCxnSpPr/>
      </xdr:nvCxnSpPr>
      <xdr:spPr>
        <a:xfrm>
          <a:off x="21323300" y="1481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458" name="楕円 457"/>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459" name="直線コネクタ 458"/>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6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461"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462" name="n_1mainValue【消防施設】&#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463" name="n_2mainValue【消防施設】&#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5" name="テキスト ボックス 4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5" name="テキスト ボックス 4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89" name="直線コネクタ 48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9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91" name="直線コネクタ 49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9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93" name="直線コネクタ 49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9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95" name="フローチャート: 判断 49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96" name="フローチャート: 判断 49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497" name="フローチャート: 判断 496"/>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503" name="楕円 502"/>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504" name="【庁舎】&#10;有形固定資産減価償却率該当値テキスト"/>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10705</xdr:rowOff>
    </xdr:from>
    <xdr:to>
      <xdr:col>81</xdr:col>
      <xdr:colOff>101600</xdr:colOff>
      <xdr:row>101</xdr:row>
      <xdr:rowOff>112305</xdr:rowOff>
    </xdr:to>
    <xdr:sp macro="" textlink="">
      <xdr:nvSpPr>
        <xdr:cNvPr id="505" name="楕円 504"/>
        <xdr:cNvSpPr/>
      </xdr:nvSpPr>
      <xdr:spPr>
        <a:xfrm>
          <a:off x="15430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101</xdr:row>
      <xdr:rowOff>61505</xdr:rowOff>
    </xdr:to>
    <xdr:cxnSp macro="">
      <xdr:nvCxnSpPr>
        <xdr:cNvPr id="506" name="直線コネクタ 505"/>
        <xdr:cNvCxnSpPr/>
      </xdr:nvCxnSpPr>
      <xdr:spPr>
        <a:xfrm flipV="1">
          <a:off x="15481300" y="1736325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507" name="楕円 506"/>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61505</xdr:rowOff>
    </xdr:from>
    <xdr:to>
      <xdr:col>81</xdr:col>
      <xdr:colOff>50800</xdr:colOff>
      <xdr:row>101</xdr:row>
      <xdr:rowOff>99061</xdr:rowOff>
    </xdr:to>
    <xdr:cxnSp macro="">
      <xdr:nvCxnSpPr>
        <xdr:cNvPr id="508" name="直線コネクタ 507"/>
        <xdr:cNvCxnSpPr/>
      </xdr:nvCxnSpPr>
      <xdr:spPr>
        <a:xfrm flipV="1">
          <a:off x="14592300" y="173779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509"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47914</xdr:rowOff>
    </xdr:from>
    <xdr:ext cx="405111" cy="259045"/>
    <xdr:sp macro="" textlink="">
      <xdr:nvSpPr>
        <xdr:cNvPr id="510" name="n_2aveValue【庁舎】&#10;有形固定資産減価償却率"/>
        <xdr:cNvSpPr txBox="1"/>
      </xdr:nvSpPr>
      <xdr:spPr>
        <a:xfrm>
          <a:off x="14389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128832</xdr:rowOff>
    </xdr:from>
    <xdr:ext cx="405111" cy="259045"/>
    <xdr:sp macro="" textlink="">
      <xdr:nvSpPr>
        <xdr:cNvPr id="511" name="n_1mainValue【庁舎】&#10;有形固定資産減価償却率"/>
        <xdr:cNvSpPr txBox="1"/>
      </xdr:nvSpPr>
      <xdr:spPr>
        <a:xfrm>
          <a:off x="152660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512"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3" name="直線コネクタ 5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4" name="テキスト ボックス 5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5" name="直線コネクタ 5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6" name="テキスト ボックス 5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7" name="直線コネクタ 5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8" name="テキスト ボックス 5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9" name="直線コネクタ 5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0" name="テキスト ボックス 5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1" name="直線コネクタ 5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2" name="テキスト ボックス 5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3" name="直線コネクタ 5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4" name="テキスト ボックス 5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38" name="直線コネクタ 53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3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40" name="直線コネクタ 53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4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42" name="直線コネクタ 54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4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44" name="フローチャート: 判断 54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45" name="フローチャート: 判断 54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119018</xdr:rowOff>
    </xdr:from>
    <xdr:to>
      <xdr:col>107</xdr:col>
      <xdr:colOff>101600</xdr:colOff>
      <xdr:row>107</xdr:row>
      <xdr:rowOff>49168</xdr:rowOff>
    </xdr:to>
    <xdr:sp macro="" textlink="">
      <xdr:nvSpPr>
        <xdr:cNvPr id="546" name="フローチャート: 判断 545"/>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127181</xdr:rowOff>
    </xdr:from>
    <xdr:to>
      <xdr:col>116</xdr:col>
      <xdr:colOff>114300</xdr:colOff>
      <xdr:row>108</xdr:row>
      <xdr:rowOff>57331</xdr:rowOff>
    </xdr:to>
    <xdr:sp macro="" textlink="">
      <xdr:nvSpPr>
        <xdr:cNvPr id="552" name="楕円 551"/>
        <xdr:cNvSpPr/>
      </xdr:nvSpPr>
      <xdr:spPr>
        <a:xfrm>
          <a:off x="221107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42108</xdr:rowOff>
    </xdr:from>
    <xdr:ext cx="469744" cy="259045"/>
    <xdr:sp macro="" textlink="">
      <xdr:nvSpPr>
        <xdr:cNvPr id="553" name="【庁舎】&#10;一人当たり面積該当値テキスト"/>
        <xdr:cNvSpPr txBox="1"/>
      </xdr:nvSpPr>
      <xdr:spPr>
        <a:xfrm>
          <a:off x="22199600" y="1838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554" name="楕円 553"/>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6531</xdr:rowOff>
    </xdr:to>
    <xdr:cxnSp macro="">
      <xdr:nvCxnSpPr>
        <xdr:cNvPr id="555" name="直線コネクタ 554"/>
        <xdr:cNvCxnSpPr/>
      </xdr:nvCxnSpPr>
      <xdr:spPr>
        <a:xfrm>
          <a:off x="21323300" y="18520955"/>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556" name="楕円 555"/>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4355</xdr:rowOff>
    </xdr:to>
    <xdr:cxnSp macro="">
      <xdr:nvCxnSpPr>
        <xdr:cNvPr id="557" name="直線コネクタ 556"/>
        <xdr:cNvCxnSpPr/>
      </xdr:nvCxnSpPr>
      <xdr:spPr>
        <a:xfrm>
          <a:off x="20434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16708</xdr:rowOff>
    </xdr:from>
    <xdr:ext cx="469744" cy="259045"/>
    <xdr:sp macro="" textlink="">
      <xdr:nvSpPr>
        <xdr:cNvPr id="558"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65695</xdr:rowOff>
    </xdr:from>
    <xdr:ext cx="469744" cy="259045"/>
    <xdr:sp macro="" textlink="">
      <xdr:nvSpPr>
        <xdr:cNvPr id="559"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560"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561" name="n_2mainValue【庁舎】&#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当町の特徴として非合併自治体であるため、公共施設保有量が少なく、一人当たり面積等の数値が少ないことが挙げられる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が、例外的に福祉施設のみ全国平均・三重県平均・類似団体平均を上回っている。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有形固定資産減価償却率については消防施設と庁舎の数値が高い。消防施設については、倉庫や車庫のみであることから、更新等整備が遅れている状況で類似団体内順位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位となっている。庁舎においては当初からある部分、増設した部分とあるが、最も古い部分は昭和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年建築で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年以上経過しており、最も新しく増築した部分も建築後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年程度経過している。そのため全国平均、類似団体平均よりも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程度高い数値であり、三重県平均よりも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程度高い数値となっている。類似団体内順位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位で庁舎の老朽化対策及び行政需要に対する適切な執務場所の確保のため、庁舎建設について検討をする必要がある。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財政力指数は前年度より微増し、類似団体内順位は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位と変わらず、高い数値を保っている。前年度より増加した主たる要因は、法人税割の増によるによるものであるが、個人住民税収や固定資産税収も引き続き安定した収入を保っていることも要因である。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収が好調であるため、財政力指数は高い数値で推移していくと考えられるが、短期的な税収の影響等により、普通交付税額が急激に減少することも想定されるため、財政調整基金などの財源を確保しつつ、法人税収の動向を注視しながら安定的な財政運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92528</xdr:rowOff>
    </xdr:to>
    <xdr:cxnSp macro="">
      <xdr:nvCxnSpPr>
        <xdr:cNvPr id="70" name="直線コネクタ 69"/>
        <xdr:cNvCxnSpPr/>
      </xdr:nvCxnSpPr>
      <xdr:spPr>
        <a:xfrm flipV="1">
          <a:off x="4114800" y="69275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81038</xdr:rowOff>
    </xdr:from>
    <xdr:to>
      <xdr:col>19</xdr:col>
      <xdr:colOff>133350</xdr:colOff>
      <xdr:row>40</xdr:row>
      <xdr:rowOff>92528</xdr:rowOff>
    </xdr:to>
    <xdr:cxnSp macro="">
      <xdr:nvCxnSpPr>
        <xdr:cNvPr id="73" name="直線コネクタ 72"/>
        <xdr:cNvCxnSpPr/>
      </xdr:nvCxnSpPr>
      <xdr:spPr>
        <a:xfrm>
          <a:off x="3225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81038</xdr:rowOff>
    </xdr:to>
    <xdr:cxnSp macro="">
      <xdr:nvCxnSpPr>
        <xdr:cNvPr id="76" name="直線コネクタ 75"/>
        <xdr:cNvCxnSpPr/>
      </xdr:nvCxnSpPr>
      <xdr:spPr>
        <a:xfrm>
          <a:off x="2336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79" name="直線コネクタ 78"/>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89" name="楕円 88"/>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35275</xdr:rowOff>
    </xdr:from>
    <xdr:ext cx="762000" cy="259045"/>
    <xdr:sp macro="" textlink="">
      <xdr:nvSpPr>
        <xdr:cNvPr id="90" name="財政力該当値テキスト"/>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30238</xdr:rowOff>
    </xdr:from>
    <xdr:to>
      <xdr:col>15</xdr:col>
      <xdr:colOff>133350</xdr:colOff>
      <xdr:row>40</xdr:row>
      <xdr:rowOff>131838</xdr:rowOff>
    </xdr:to>
    <xdr:sp macro="" textlink="">
      <xdr:nvSpPr>
        <xdr:cNvPr id="93" name="楕円 92"/>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142015</xdr:rowOff>
    </xdr:from>
    <xdr:ext cx="762000" cy="259045"/>
    <xdr:sp macro="" textlink="">
      <xdr:nvSpPr>
        <xdr:cNvPr id="94" name="テキスト ボックス 93"/>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経常収支比率は前年度より大幅に数値改善し、類似団体内順位も</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位へと上昇している。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下水道事業会計への経常的な繰出金、分流式下水道等に要する経費に係る繰出基準額が減少したことから経常的経費が前年度と比較して大幅に減少したことの主たる要因である。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112014</xdr:rowOff>
    </xdr:to>
    <xdr:cxnSp macro="">
      <xdr:nvCxnSpPr>
        <xdr:cNvPr id="131" name="直線コネクタ 130"/>
        <xdr:cNvCxnSpPr/>
      </xdr:nvCxnSpPr>
      <xdr:spPr>
        <a:xfrm flipV="1">
          <a:off x="4114800" y="10360660"/>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112014</xdr:rowOff>
    </xdr:to>
    <xdr:cxnSp macro="">
      <xdr:nvCxnSpPr>
        <xdr:cNvPr id="134" name="直線コネクタ 133"/>
        <xdr:cNvCxnSpPr/>
      </xdr:nvCxnSpPr>
      <xdr:spPr>
        <a:xfrm>
          <a:off x="3225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116840</xdr:rowOff>
    </xdr:to>
    <xdr:cxnSp macro="">
      <xdr:nvCxnSpPr>
        <xdr:cNvPr id="137" name="直線コネクタ 136"/>
        <xdr:cNvCxnSpPr/>
      </xdr:nvCxnSpPr>
      <xdr:spPr>
        <a:xfrm flipV="1">
          <a:off x="2336800" y="106067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119126</xdr:rowOff>
    </xdr:to>
    <xdr:cxnSp macro="">
      <xdr:nvCxnSpPr>
        <xdr:cNvPr id="140" name="直線コネクタ 139"/>
        <xdr:cNvCxnSpPr/>
      </xdr:nvCxnSpPr>
      <xdr:spPr>
        <a:xfrm flipV="1">
          <a:off x="1447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42" name="テキスト ボックス 141"/>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3" name="フローチャート: 判断 142"/>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4" name="テキスト ボックス 143"/>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0" name="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2" name="楕円 151"/>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3" name="テキスト ボックス 152"/>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4" name="楕円 153"/>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5" name="テキスト ボックス 154"/>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7" name="テキスト ボックス 15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人口１人当たり人件費・物件費等決算額は前年度よりも数値が減少し、類似団体内順位も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位へと順位が上っている。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この要因として、人件費は前年度よりも上昇しているものの、物件費・維持補修費が前年度から減少していること、人口が前年度より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物件費や維持補修費の減少については、前年度にあった臨時的な事業の減によるものであること、全国平均や三重県平均と比較すると高い水準にあることなどから、引き続き経常的な経費の削減に努める。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110705</xdr:rowOff>
    </xdr:from>
    <xdr:to>
      <xdr:col>23</xdr:col>
      <xdr:colOff>133350</xdr:colOff>
      <xdr:row>81</xdr:row>
      <xdr:rowOff>133697</xdr:rowOff>
    </xdr:to>
    <xdr:cxnSp macro="">
      <xdr:nvCxnSpPr>
        <xdr:cNvPr id="194" name="直線コネクタ 193"/>
        <xdr:cNvCxnSpPr/>
      </xdr:nvCxnSpPr>
      <xdr:spPr>
        <a:xfrm flipV="1">
          <a:off x="4114800" y="13998155"/>
          <a:ext cx="838200" cy="2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131110</xdr:rowOff>
    </xdr:from>
    <xdr:to>
      <xdr:col>19</xdr:col>
      <xdr:colOff>133350</xdr:colOff>
      <xdr:row>81</xdr:row>
      <xdr:rowOff>133697</xdr:rowOff>
    </xdr:to>
    <xdr:cxnSp macro="">
      <xdr:nvCxnSpPr>
        <xdr:cNvPr id="197" name="直線コネクタ 196"/>
        <xdr:cNvCxnSpPr/>
      </xdr:nvCxnSpPr>
      <xdr:spPr>
        <a:xfrm>
          <a:off x="3225800" y="14018560"/>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101873</xdr:rowOff>
    </xdr:from>
    <xdr:to>
      <xdr:col>15</xdr:col>
      <xdr:colOff>82550</xdr:colOff>
      <xdr:row>81</xdr:row>
      <xdr:rowOff>131110</xdr:rowOff>
    </xdr:to>
    <xdr:cxnSp macro="">
      <xdr:nvCxnSpPr>
        <xdr:cNvPr id="200" name="直線コネクタ 199"/>
        <xdr:cNvCxnSpPr/>
      </xdr:nvCxnSpPr>
      <xdr:spPr>
        <a:xfrm>
          <a:off x="2336800" y="13989323"/>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65598</xdr:rowOff>
    </xdr:from>
    <xdr:to>
      <xdr:col>11</xdr:col>
      <xdr:colOff>31750</xdr:colOff>
      <xdr:row>81</xdr:row>
      <xdr:rowOff>101873</xdr:rowOff>
    </xdr:to>
    <xdr:cxnSp macro="">
      <xdr:nvCxnSpPr>
        <xdr:cNvPr id="203" name="直線コネクタ 202"/>
        <xdr:cNvCxnSpPr/>
      </xdr:nvCxnSpPr>
      <xdr:spPr>
        <a:xfrm>
          <a:off x="1447800" y="13953048"/>
          <a:ext cx="889000" cy="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4" name="フローチャート: 判断 203"/>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5" name="テキスト ボックス 204"/>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6" name="フローチャート: 判断 205"/>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7" name="テキスト ボックス 206"/>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59905</xdr:rowOff>
    </xdr:from>
    <xdr:to>
      <xdr:col>23</xdr:col>
      <xdr:colOff>184150</xdr:colOff>
      <xdr:row>81</xdr:row>
      <xdr:rowOff>161505</xdr:rowOff>
    </xdr:to>
    <xdr:sp macro="" textlink="">
      <xdr:nvSpPr>
        <xdr:cNvPr id="213" name="楕円 212"/>
        <xdr:cNvSpPr/>
      </xdr:nvSpPr>
      <xdr:spPr>
        <a:xfrm>
          <a:off x="4902200" y="139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76432</xdr:rowOff>
    </xdr:from>
    <xdr:ext cx="762000" cy="259045"/>
    <xdr:sp macro="" textlink="">
      <xdr:nvSpPr>
        <xdr:cNvPr id="214" name="人件費・物件費等の状況該当値テキスト"/>
        <xdr:cNvSpPr txBox="1"/>
      </xdr:nvSpPr>
      <xdr:spPr>
        <a:xfrm>
          <a:off x="5041900" y="137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82897</xdr:rowOff>
    </xdr:from>
    <xdr:to>
      <xdr:col>19</xdr:col>
      <xdr:colOff>184150</xdr:colOff>
      <xdr:row>82</xdr:row>
      <xdr:rowOff>13047</xdr:rowOff>
    </xdr:to>
    <xdr:sp macro="" textlink="">
      <xdr:nvSpPr>
        <xdr:cNvPr id="215" name="楕円 214"/>
        <xdr:cNvSpPr/>
      </xdr:nvSpPr>
      <xdr:spPr>
        <a:xfrm>
          <a:off x="4064000" y="139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23224</xdr:rowOff>
    </xdr:from>
    <xdr:ext cx="736600" cy="259045"/>
    <xdr:sp macro="" textlink="">
      <xdr:nvSpPr>
        <xdr:cNvPr id="216" name="テキスト ボックス 215"/>
        <xdr:cNvSpPr txBox="1"/>
      </xdr:nvSpPr>
      <xdr:spPr>
        <a:xfrm>
          <a:off x="3733800" y="1373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80310</xdr:rowOff>
    </xdr:from>
    <xdr:to>
      <xdr:col>15</xdr:col>
      <xdr:colOff>133350</xdr:colOff>
      <xdr:row>82</xdr:row>
      <xdr:rowOff>10460</xdr:rowOff>
    </xdr:to>
    <xdr:sp macro="" textlink="">
      <xdr:nvSpPr>
        <xdr:cNvPr id="217" name="楕円 216"/>
        <xdr:cNvSpPr/>
      </xdr:nvSpPr>
      <xdr:spPr>
        <a:xfrm>
          <a:off x="3175000" y="13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20637</xdr:rowOff>
    </xdr:from>
    <xdr:ext cx="762000" cy="259045"/>
    <xdr:sp macro="" textlink="">
      <xdr:nvSpPr>
        <xdr:cNvPr id="218" name="テキスト ボックス 217"/>
        <xdr:cNvSpPr txBox="1"/>
      </xdr:nvSpPr>
      <xdr:spPr>
        <a:xfrm>
          <a:off x="2844800" y="137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51073</xdr:rowOff>
    </xdr:from>
    <xdr:to>
      <xdr:col>11</xdr:col>
      <xdr:colOff>82550</xdr:colOff>
      <xdr:row>81</xdr:row>
      <xdr:rowOff>152673</xdr:rowOff>
    </xdr:to>
    <xdr:sp macro="" textlink="">
      <xdr:nvSpPr>
        <xdr:cNvPr id="219" name="楕円 218"/>
        <xdr:cNvSpPr/>
      </xdr:nvSpPr>
      <xdr:spPr>
        <a:xfrm>
          <a:off x="2286000" y="13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162850</xdr:rowOff>
    </xdr:from>
    <xdr:ext cx="762000" cy="259045"/>
    <xdr:sp macro="" textlink="">
      <xdr:nvSpPr>
        <xdr:cNvPr id="220" name="テキスト ボックス 219"/>
        <xdr:cNvSpPr txBox="1"/>
      </xdr:nvSpPr>
      <xdr:spPr>
        <a:xfrm>
          <a:off x="1955800" y="137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14798</xdr:rowOff>
    </xdr:from>
    <xdr:to>
      <xdr:col>7</xdr:col>
      <xdr:colOff>31750</xdr:colOff>
      <xdr:row>81</xdr:row>
      <xdr:rowOff>116398</xdr:rowOff>
    </xdr:to>
    <xdr:sp macro="" textlink="">
      <xdr:nvSpPr>
        <xdr:cNvPr id="221" name="楕円 220"/>
        <xdr:cNvSpPr/>
      </xdr:nvSpPr>
      <xdr:spPr>
        <a:xfrm>
          <a:off x="1397000" y="139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126575</xdr:rowOff>
    </xdr:from>
    <xdr:ext cx="762000" cy="259045"/>
    <xdr:sp macro="" textlink="">
      <xdr:nvSpPr>
        <xdr:cNvPr id="222" name="テキスト ボックス 221"/>
        <xdr:cNvSpPr txBox="1"/>
      </xdr:nvSpPr>
      <xdr:spPr>
        <a:xfrm>
          <a:off x="1066800" y="1367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前々年度、前年度と数値は変更ないものの、類似団体の中では高い数値となっている。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は三重県内でも政令指定都市である愛知県名古屋市に近く、施行時特例市である四日市市に近接しているため、人事院勧告や三重県人事委員会勧告だけでなく、近隣市町の動向・民間企業等の経済情勢・地域の実情を反映しつつ、適正な給与水準の設定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46868</xdr:rowOff>
    </xdr:from>
    <xdr:to>
      <xdr:col>81</xdr:col>
      <xdr:colOff>44450</xdr:colOff>
      <xdr:row>89</xdr:row>
      <xdr:rowOff>46868</xdr:rowOff>
    </xdr:to>
    <xdr:cxnSp macro="">
      <xdr:nvCxnSpPr>
        <xdr:cNvPr id="258" name="直線コネクタ 257"/>
        <xdr:cNvCxnSpPr/>
      </xdr:nvCxnSpPr>
      <xdr:spPr>
        <a:xfrm>
          <a:off x="16179800" y="15305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46868</xdr:rowOff>
    </xdr:from>
    <xdr:to>
      <xdr:col>77</xdr:col>
      <xdr:colOff>44450</xdr:colOff>
      <xdr:row>89</xdr:row>
      <xdr:rowOff>46868</xdr:rowOff>
    </xdr:to>
    <xdr:cxnSp macro="">
      <xdr:nvCxnSpPr>
        <xdr:cNvPr id="261" name="直線コネクタ 260"/>
        <xdr:cNvCxnSpPr/>
      </xdr:nvCxnSpPr>
      <xdr:spPr>
        <a:xfrm>
          <a:off x="15290800" y="15305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46868</xdr:rowOff>
    </xdr:to>
    <xdr:cxnSp macro="">
      <xdr:nvCxnSpPr>
        <xdr:cNvPr id="264" name="直線コネクタ 263"/>
        <xdr:cNvCxnSpPr/>
      </xdr:nvCxnSpPr>
      <xdr:spPr>
        <a:xfrm>
          <a:off x="14401800" y="152599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81341</xdr:rowOff>
    </xdr:to>
    <xdr:cxnSp macro="">
      <xdr:nvCxnSpPr>
        <xdr:cNvPr id="267" name="直線コネクタ 266"/>
        <xdr:cNvCxnSpPr/>
      </xdr:nvCxnSpPr>
      <xdr:spPr>
        <a:xfrm flipV="1">
          <a:off x="13512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167518</xdr:rowOff>
    </xdr:from>
    <xdr:to>
      <xdr:col>81</xdr:col>
      <xdr:colOff>95250</xdr:colOff>
      <xdr:row>89</xdr:row>
      <xdr:rowOff>97668</xdr:rowOff>
    </xdr:to>
    <xdr:sp macro="" textlink="">
      <xdr:nvSpPr>
        <xdr:cNvPr id="277" name="楕円 276"/>
        <xdr:cNvSpPr/>
      </xdr:nvSpPr>
      <xdr:spPr>
        <a:xfrm>
          <a:off x="169672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63395</xdr:rowOff>
    </xdr:from>
    <xdr:ext cx="762000" cy="259045"/>
    <xdr:sp macro="" textlink="">
      <xdr:nvSpPr>
        <xdr:cNvPr id="278" name="給与水準   （国との比較）該当値テキスト"/>
        <xdr:cNvSpPr txBox="1"/>
      </xdr:nvSpPr>
      <xdr:spPr>
        <a:xfrm>
          <a:off x="17106900" y="151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79" name="楕円 278"/>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0" name="テキスト ボックス 279"/>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167518</xdr:rowOff>
    </xdr:from>
    <xdr:to>
      <xdr:col>73</xdr:col>
      <xdr:colOff>44450</xdr:colOff>
      <xdr:row>89</xdr:row>
      <xdr:rowOff>97668</xdr:rowOff>
    </xdr:to>
    <xdr:sp macro="" textlink="">
      <xdr:nvSpPr>
        <xdr:cNvPr id="281" name="楕円 280"/>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82445</xdr:rowOff>
    </xdr:from>
    <xdr:ext cx="762000" cy="259045"/>
    <xdr:sp macro="" textlink="">
      <xdr:nvSpPr>
        <xdr:cNvPr id="282" name="テキスト ボックス 281"/>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3" name="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30541</xdr:rowOff>
    </xdr:from>
    <xdr:to>
      <xdr:col>64</xdr:col>
      <xdr:colOff>152400</xdr:colOff>
      <xdr:row>89</xdr:row>
      <xdr:rowOff>132141</xdr:rowOff>
    </xdr:to>
    <xdr:sp macro="" textlink="">
      <xdr:nvSpPr>
        <xdr:cNvPr id="285" name="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職員数は前年度と変わらないが、人口が前値度より増加したことにより人口千人あたり職員数は減少しており、類似団体内順位も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位へと上昇している。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年少人口の増加に伴い保育士・幼稚園教諭が多く、全体的な人口増加による行政需要への対応等のため退職者数と比較して新規採用者数を多くしているため、今後しばらくは増加傾向にあると考えられる。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38786</xdr:rowOff>
    </xdr:from>
    <xdr:to>
      <xdr:col>81</xdr:col>
      <xdr:colOff>44450</xdr:colOff>
      <xdr:row>61</xdr:row>
      <xdr:rowOff>43612</xdr:rowOff>
    </xdr:to>
    <xdr:cxnSp macro="">
      <xdr:nvCxnSpPr>
        <xdr:cNvPr id="318" name="直線コネクタ 317"/>
        <xdr:cNvCxnSpPr/>
      </xdr:nvCxnSpPr>
      <xdr:spPr>
        <a:xfrm flipV="1">
          <a:off x="16179800" y="104972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31547</xdr:rowOff>
    </xdr:from>
    <xdr:to>
      <xdr:col>77</xdr:col>
      <xdr:colOff>44450</xdr:colOff>
      <xdr:row>61</xdr:row>
      <xdr:rowOff>43612</xdr:rowOff>
    </xdr:to>
    <xdr:cxnSp macro="">
      <xdr:nvCxnSpPr>
        <xdr:cNvPr id="321" name="直線コネクタ 320"/>
        <xdr:cNvCxnSpPr/>
      </xdr:nvCxnSpPr>
      <xdr:spPr>
        <a:xfrm>
          <a:off x="15290800" y="104899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25273</xdr:rowOff>
    </xdr:from>
    <xdr:to>
      <xdr:col>72</xdr:col>
      <xdr:colOff>203200</xdr:colOff>
      <xdr:row>61</xdr:row>
      <xdr:rowOff>31547</xdr:rowOff>
    </xdr:to>
    <xdr:cxnSp macro="">
      <xdr:nvCxnSpPr>
        <xdr:cNvPr id="324" name="直線コネクタ 323"/>
        <xdr:cNvCxnSpPr/>
      </xdr:nvCxnSpPr>
      <xdr:spPr>
        <a:xfrm>
          <a:off x="14401800" y="104837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15621</xdr:rowOff>
    </xdr:from>
    <xdr:to>
      <xdr:col>68</xdr:col>
      <xdr:colOff>152400</xdr:colOff>
      <xdr:row>61</xdr:row>
      <xdr:rowOff>25273</xdr:rowOff>
    </xdr:to>
    <xdr:cxnSp macro="">
      <xdr:nvCxnSpPr>
        <xdr:cNvPr id="327" name="直線コネクタ 326"/>
        <xdr:cNvCxnSpPr/>
      </xdr:nvCxnSpPr>
      <xdr:spPr>
        <a:xfrm>
          <a:off x="13512800" y="104740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162204</xdr:rowOff>
    </xdr:from>
    <xdr:to>
      <xdr:col>68</xdr:col>
      <xdr:colOff>203200</xdr:colOff>
      <xdr:row>62</xdr:row>
      <xdr:rowOff>92354</xdr:rowOff>
    </xdr:to>
    <xdr:sp macro="" textlink="">
      <xdr:nvSpPr>
        <xdr:cNvPr id="328" name="フローチャート: 判断 327"/>
        <xdr:cNvSpPr/>
      </xdr:nvSpPr>
      <xdr:spPr>
        <a:xfrm>
          <a:off x="14351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77131</xdr:rowOff>
    </xdr:from>
    <xdr:ext cx="762000" cy="259045"/>
    <xdr:sp macro="" textlink="">
      <xdr:nvSpPr>
        <xdr:cNvPr id="329" name="テキスト ボックス 328"/>
        <xdr:cNvSpPr txBox="1"/>
      </xdr:nvSpPr>
      <xdr:spPr>
        <a:xfrm>
          <a:off x="14020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153518</xdr:rowOff>
    </xdr:from>
    <xdr:to>
      <xdr:col>64</xdr:col>
      <xdr:colOff>152400</xdr:colOff>
      <xdr:row>62</xdr:row>
      <xdr:rowOff>83668</xdr:rowOff>
    </xdr:to>
    <xdr:sp macro="" textlink="">
      <xdr:nvSpPr>
        <xdr:cNvPr id="330" name="フローチャート: 判断 329"/>
        <xdr:cNvSpPr/>
      </xdr:nvSpPr>
      <xdr:spPr>
        <a:xfrm>
          <a:off x="13462000" y="106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68445</xdr:rowOff>
    </xdr:from>
    <xdr:ext cx="762000" cy="259045"/>
    <xdr:sp macro="" textlink="">
      <xdr:nvSpPr>
        <xdr:cNvPr id="331" name="テキスト ボックス 330"/>
        <xdr:cNvSpPr txBox="1"/>
      </xdr:nvSpPr>
      <xdr:spPr>
        <a:xfrm>
          <a:off x="13131800" y="106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159436</xdr:rowOff>
    </xdr:from>
    <xdr:to>
      <xdr:col>81</xdr:col>
      <xdr:colOff>95250</xdr:colOff>
      <xdr:row>61</xdr:row>
      <xdr:rowOff>89586</xdr:rowOff>
    </xdr:to>
    <xdr:sp macro="" textlink="">
      <xdr:nvSpPr>
        <xdr:cNvPr id="337" name="楕円 336"/>
        <xdr:cNvSpPr/>
      </xdr:nvSpPr>
      <xdr:spPr>
        <a:xfrm>
          <a:off x="169672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4513</xdr:rowOff>
    </xdr:from>
    <xdr:ext cx="762000" cy="259045"/>
    <xdr:sp macro="" textlink="">
      <xdr:nvSpPr>
        <xdr:cNvPr id="338" name="定員管理の状況該当値テキスト"/>
        <xdr:cNvSpPr txBox="1"/>
      </xdr:nvSpPr>
      <xdr:spPr>
        <a:xfrm>
          <a:off x="17106900" y="1029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164262</xdr:rowOff>
    </xdr:from>
    <xdr:to>
      <xdr:col>77</xdr:col>
      <xdr:colOff>95250</xdr:colOff>
      <xdr:row>61</xdr:row>
      <xdr:rowOff>94412</xdr:rowOff>
    </xdr:to>
    <xdr:sp macro="" textlink="">
      <xdr:nvSpPr>
        <xdr:cNvPr id="339" name="楕円 338"/>
        <xdr:cNvSpPr/>
      </xdr:nvSpPr>
      <xdr:spPr>
        <a:xfrm>
          <a:off x="16129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104589</xdr:rowOff>
    </xdr:from>
    <xdr:ext cx="736600" cy="259045"/>
    <xdr:sp macro="" textlink="">
      <xdr:nvSpPr>
        <xdr:cNvPr id="340" name="テキスト ボックス 339"/>
        <xdr:cNvSpPr txBox="1"/>
      </xdr:nvSpPr>
      <xdr:spPr>
        <a:xfrm>
          <a:off x="15798800" y="1022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152197</xdr:rowOff>
    </xdr:from>
    <xdr:to>
      <xdr:col>73</xdr:col>
      <xdr:colOff>44450</xdr:colOff>
      <xdr:row>61</xdr:row>
      <xdr:rowOff>82347</xdr:rowOff>
    </xdr:to>
    <xdr:sp macro="" textlink="">
      <xdr:nvSpPr>
        <xdr:cNvPr id="341" name="楕円 340"/>
        <xdr:cNvSpPr/>
      </xdr:nvSpPr>
      <xdr:spPr>
        <a:xfrm>
          <a:off x="15240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92524</xdr:rowOff>
    </xdr:from>
    <xdr:ext cx="762000" cy="259045"/>
    <xdr:sp macro="" textlink="">
      <xdr:nvSpPr>
        <xdr:cNvPr id="342" name="テキスト ボックス 341"/>
        <xdr:cNvSpPr txBox="1"/>
      </xdr:nvSpPr>
      <xdr:spPr>
        <a:xfrm>
          <a:off x="14909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145923</xdr:rowOff>
    </xdr:from>
    <xdr:to>
      <xdr:col>68</xdr:col>
      <xdr:colOff>203200</xdr:colOff>
      <xdr:row>61</xdr:row>
      <xdr:rowOff>76073</xdr:rowOff>
    </xdr:to>
    <xdr:sp macro="" textlink="">
      <xdr:nvSpPr>
        <xdr:cNvPr id="343" name="楕円 342"/>
        <xdr:cNvSpPr/>
      </xdr:nvSpPr>
      <xdr:spPr>
        <a:xfrm>
          <a:off x="14351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86250</xdr:rowOff>
    </xdr:from>
    <xdr:ext cx="762000" cy="259045"/>
    <xdr:sp macro="" textlink="">
      <xdr:nvSpPr>
        <xdr:cNvPr id="344" name="テキスト ボックス 343"/>
        <xdr:cNvSpPr txBox="1"/>
      </xdr:nvSpPr>
      <xdr:spPr>
        <a:xfrm>
          <a:off x="14020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136271</xdr:rowOff>
    </xdr:from>
    <xdr:to>
      <xdr:col>64</xdr:col>
      <xdr:colOff>152400</xdr:colOff>
      <xdr:row>61</xdr:row>
      <xdr:rowOff>66421</xdr:rowOff>
    </xdr:to>
    <xdr:sp macro="" textlink="">
      <xdr:nvSpPr>
        <xdr:cNvPr id="345" name="楕円 344"/>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76598</xdr:rowOff>
    </xdr:from>
    <xdr:ext cx="762000" cy="259045"/>
    <xdr:sp macro="" textlink="">
      <xdr:nvSpPr>
        <xdr:cNvPr id="346" name="テキスト ボックス 345"/>
        <xdr:cNvSpPr txBox="1"/>
      </xdr:nvSpPr>
      <xdr:spPr>
        <a:xfrm>
          <a:off x="13131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％減少したことにより、類似団体内順位が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位へと上昇した。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公共下水道事業特別会計において、分流式下水道等に要する経費が前年度と比較し大幅に減少したため、元利償還金に対する繰出基準額が減少したことなどにより、公営企業に要する経費の財源とする地方債の償還の財源に充てたと認められる繰入金が主たる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40132</xdr:rowOff>
    </xdr:to>
    <xdr:cxnSp macro="">
      <xdr:nvCxnSpPr>
        <xdr:cNvPr id="378" name="直線コネクタ 377"/>
        <xdr:cNvCxnSpPr/>
      </xdr:nvCxnSpPr>
      <xdr:spPr>
        <a:xfrm flipV="1">
          <a:off x="16179800" y="68402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40132</xdr:rowOff>
    </xdr:to>
    <xdr:cxnSp macro="">
      <xdr:nvCxnSpPr>
        <xdr:cNvPr id="381" name="直線コネクタ 380"/>
        <xdr:cNvCxnSpPr/>
      </xdr:nvCxnSpPr>
      <xdr:spPr>
        <a:xfrm>
          <a:off x="15290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107696</xdr:rowOff>
    </xdr:to>
    <xdr:cxnSp macro="">
      <xdr:nvCxnSpPr>
        <xdr:cNvPr id="384" name="直線コネクタ 383"/>
        <xdr:cNvCxnSpPr/>
      </xdr:nvCxnSpPr>
      <xdr:spPr>
        <a:xfrm flipV="1">
          <a:off x="14401800" y="688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13462</xdr:rowOff>
    </xdr:to>
    <xdr:cxnSp macro="">
      <xdr:nvCxnSpPr>
        <xdr:cNvPr id="387" name="直線コネクタ 386"/>
        <xdr:cNvCxnSpPr/>
      </xdr:nvCxnSpPr>
      <xdr:spPr>
        <a:xfrm flipV="1">
          <a:off x="13512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0" name="フローチャート: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7" name="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399" name="楕円 398"/>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0" name="テキスト ボックス 399"/>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2" name="テキスト ボックス 401"/>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将来負担比率については昨年度より引き続き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一般会計の地方債残高は昨年度より増加しているものの、その約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倍程度公共下水道事業特別会計の地方債残高が減少し、それに伴い公営企業債繰入見込額も減少したことが要因である。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今後もできる限り地方債の新規発行を抑制し、発行する場合も普通交付税措置があるものに限定するなど、良好な数値を維持できるように努める。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算定誤りによる数値訂正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13.8】</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33105</xdr:rowOff>
    </xdr:from>
    <xdr:to>
      <xdr:col>72</xdr:col>
      <xdr:colOff>203200</xdr:colOff>
      <xdr:row>14</xdr:row>
      <xdr:rowOff>118364</xdr:rowOff>
    </xdr:to>
    <xdr:cxnSp macro="">
      <xdr:nvCxnSpPr>
        <xdr:cNvPr id="440" name="直線コネクタ 439"/>
        <xdr:cNvCxnSpPr/>
      </xdr:nvCxnSpPr>
      <xdr:spPr>
        <a:xfrm flipV="1">
          <a:off x="14401800" y="243340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76539</xdr:rowOff>
    </xdr:from>
    <xdr:to>
      <xdr:col>68</xdr:col>
      <xdr:colOff>152400</xdr:colOff>
      <xdr:row>14</xdr:row>
      <xdr:rowOff>118364</xdr:rowOff>
    </xdr:to>
    <xdr:cxnSp macro="">
      <xdr:nvCxnSpPr>
        <xdr:cNvPr id="443" name="直線コネクタ 442"/>
        <xdr:cNvCxnSpPr/>
      </xdr:nvCxnSpPr>
      <xdr:spPr>
        <a:xfrm>
          <a:off x="13512800" y="247683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47" name="テキスト ボックス 446"/>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48" name="フローチャート: 判断 447"/>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9" name="テキスト ボックス 448"/>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0" name="フローチャート: 判断 449"/>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170832</xdr:rowOff>
    </xdr:from>
    <xdr:ext cx="762000" cy="259045"/>
    <xdr:sp macro="" textlink="">
      <xdr:nvSpPr>
        <xdr:cNvPr id="451" name="テキスト ボックス 450"/>
        <xdr:cNvSpPr txBox="1"/>
      </xdr:nvSpPr>
      <xdr:spPr>
        <a:xfrm>
          <a:off x="13131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153755</xdr:rowOff>
    </xdr:from>
    <xdr:to>
      <xdr:col>73</xdr:col>
      <xdr:colOff>44450</xdr:colOff>
      <xdr:row>14</xdr:row>
      <xdr:rowOff>83905</xdr:rowOff>
    </xdr:to>
    <xdr:sp macro="" textlink="">
      <xdr:nvSpPr>
        <xdr:cNvPr id="457" name="楕円 456"/>
        <xdr:cNvSpPr/>
      </xdr:nvSpPr>
      <xdr:spPr>
        <a:xfrm>
          <a:off x="15240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94082</xdr:rowOff>
    </xdr:from>
    <xdr:ext cx="762000" cy="259045"/>
    <xdr:sp macro="" textlink="">
      <xdr:nvSpPr>
        <xdr:cNvPr id="458" name="テキスト ボックス 457"/>
        <xdr:cNvSpPr txBox="1"/>
      </xdr:nvSpPr>
      <xdr:spPr>
        <a:xfrm>
          <a:off x="14909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67564</xdr:rowOff>
    </xdr:from>
    <xdr:to>
      <xdr:col>68</xdr:col>
      <xdr:colOff>203200</xdr:colOff>
      <xdr:row>14</xdr:row>
      <xdr:rowOff>169164</xdr:rowOff>
    </xdr:to>
    <xdr:sp macro="" textlink="">
      <xdr:nvSpPr>
        <xdr:cNvPr id="459" name="楕円 458"/>
        <xdr:cNvSpPr/>
      </xdr:nvSpPr>
      <xdr:spPr>
        <a:xfrm>
          <a:off x="14351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153941</xdr:rowOff>
    </xdr:from>
    <xdr:ext cx="762000" cy="259045"/>
    <xdr:sp macro="" textlink="">
      <xdr:nvSpPr>
        <xdr:cNvPr id="460" name="テキスト ボックス 459"/>
        <xdr:cNvSpPr txBox="1"/>
      </xdr:nvSpPr>
      <xdr:spPr>
        <a:xfrm>
          <a:off x="14020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25739</xdr:rowOff>
    </xdr:from>
    <xdr:to>
      <xdr:col>64</xdr:col>
      <xdr:colOff>152400</xdr:colOff>
      <xdr:row>14</xdr:row>
      <xdr:rowOff>127339</xdr:rowOff>
    </xdr:to>
    <xdr:sp macro="" textlink="">
      <xdr:nvSpPr>
        <xdr:cNvPr id="461" name="楕円 460"/>
        <xdr:cNvSpPr/>
      </xdr:nvSpPr>
      <xdr:spPr>
        <a:xfrm>
          <a:off x="13462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137516</xdr:rowOff>
    </xdr:from>
    <xdr:ext cx="762000" cy="259045"/>
    <xdr:sp macro="" textlink="">
      <xdr:nvSpPr>
        <xdr:cNvPr id="462" name="テキスト ボックス 461"/>
        <xdr:cNvSpPr txBox="1"/>
      </xdr:nvSpPr>
      <xdr:spPr>
        <a:xfrm>
          <a:off x="13131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人件費については比率が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％と前年度より比率が高まっている。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職員数については前年度と変更が無いが、職員の年齢比率が高まったことなどにより人件費比率が上昇している。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類似団体内平均だけでなく、全国平均、三重県平均よりも高い数値となっているため、職員数の適正な確保・職員の適正配置などによって改善を図っていく。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115570</xdr:rowOff>
    </xdr:to>
    <xdr:cxnSp macro="">
      <xdr:nvCxnSpPr>
        <xdr:cNvPr id="64" name="直線コネクタ 63"/>
        <xdr:cNvCxnSpPr/>
      </xdr:nvCxnSpPr>
      <xdr:spPr>
        <a:xfrm>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88138</xdr:rowOff>
    </xdr:to>
    <xdr:cxnSp macro="">
      <xdr:nvCxnSpPr>
        <xdr:cNvPr id="67" name="直線コネクタ 66"/>
        <xdr:cNvCxnSpPr/>
      </xdr:nvCxnSpPr>
      <xdr:spPr>
        <a:xfrm>
          <a:off x="3098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42418</xdr:rowOff>
    </xdr:to>
    <xdr:cxnSp macro="">
      <xdr:nvCxnSpPr>
        <xdr:cNvPr id="70" name="直線コネクタ 69"/>
        <xdr:cNvCxnSpPr/>
      </xdr:nvCxnSpPr>
      <xdr:spPr>
        <a:xfrm>
          <a:off x="2209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10414</xdr:rowOff>
    </xdr:to>
    <xdr:cxnSp macro="">
      <xdr:nvCxnSpPr>
        <xdr:cNvPr id="73" name="直線コネクタ 72"/>
        <xdr:cNvCxnSpPr/>
      </xdr:nvCxnSpPr>
      <xdr:spPr>
        <a:xfrm>
          <a:off x="1320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物件費そのものは前年度よりも減少しているが、歳出全体の金額が減少しているため、物件費の比率は昨年度と比べて上昇した。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年少人口の増加に伴う保育士・幼稚園教諭の賃金や人材派遣委託料などの経常的な物件費の比率が高いため、引き続き経常的な物件費全体の抑制に努める。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69850</xdr:rowOff>
    </xdr:to>
    <xdr:cxnSp macro="">
      <xdr:nvCxnSpPr>
        <xdr:cNvPr id="129" name="直線コネクタ 128"/>
        <xdr:cNvCxnSpPr/>
      </xdr:nvCxnSpPr>
      <xdr:spPr>
        <a:xfrm>
          <a:off x="15671800" y="3270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19</xdr:row>
      <xdr:rowOff>12700</xdr:rowOff>
    </xdr:to>
    <xdr:cxnSp macro="">
      <xdr:nvCxnSpPr>
        <xdr:cNvPr id="132" name="直線コネクタ 131"/>
        <xdr:cNvCxnSpPr/>
      </xdr:nvCxnSpPr>
      <xdr:spPr>
        <a:xfrm>
          <a:off x="14782800" y="31654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79375</xdr:rowOff>
    </xdr:from>
    <xdr:to>
      <xdr:col>73</xdr:col>
      <xdr:colOff>180975</xdr:colOff>
      <xdr:row>19</xdr:row>
      <xdr:rowOff>60325</xdr:rowOff>
    </xdr:to>
    <xdr:cxnSp macro="">
      <xdr:nvCxnSpPr>
        <xdr:cNvPr id="135" name="直線コネクタ 134"/>
        <xdr:cNvCxnSpPr/>
      </xdr:nvCxnSpPr>
      <xdr:spPr>
        <a:xfrm flipV="1">
          <a:off x="13893800" y="31654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60325</xdr:rowOff>
    </xdr:from>
    <xdr:to>
      <xdr:col>69</xdr:col>
      <xdr:colOff>92075</xdr:colOff>
      <xdr:row>20</xdr:row>
      <xdr:rowOff>12700</xdr:rowOff>
    </xdr:to>
    <xdr:cxnSp macro="">
      <xdr:nvCxnSpPr>
        <xdr:cNvPr id="138" name="直線コネクタ 137"/>
        <xdr:cNvCxnSpPr/>
      </xdr:nvCxnSpPr>
      <xdr:spPr>
        <a:xfrm flipV="1">
          <a:off x="13004800" y="33178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8" name="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9"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50" name="楕円 149"/>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51" name="テキスト ボックス 150"/>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28575</xdr:rowOff>
    </xdr:from>
    <xdr:to>
      <xdr:col>74</xdr:col>
      <xdr:colOff>31750</xdr:colOff>
      <xdr:row>18</xdr:row>
      <xdr:rowOff>130175</xdr:rowOff>
    </xdr:to>
    <xdr:sp macro="" textlink="">
      <xdr:nvSpPr>
        <xdr:cNvPr id="152" name="楕円 151"/>
        <xdr:cNvSpPr/>
      </xdr:nvSpPr>
      <xdr:spPr>
        <a:xfrm>
          <a:off x="14732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114952</xdr:rowOff>
    </xdr:from>
    <xdr:ext cx="762000" cy="259045"/>
    <xdr:sp macro="" textlink="">
      <xdr:nvSpPr>
        <xdr:cNvPr id="153" name="テキスト ボックス 152"/>
        <xdr:cNvSpPr txBox="1"/>
      </xdr:nvSpPr>
      <xdr:spPr>
        <a:xfrm>
          <a:off x="14401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xdr:rowOff>
    </xdr:from>
    <xdr:to>
      <xdr:col>69</xdr:col>
      <xdr:colOff>142875</xdr:colOff>
      <xdr:row>19</xdr:row>
      <xdr:rowOff>111125</xdr:rowOff>
    </xdr:to>
    <xdr:sp macro="" textlink="">
      <xdr:nvSpPr>
        <xdr:cNvPr id="154" name="楕円 153"/>
        <xdr:cNvSpPr/>
      </xdr:nvSpPr>
      <xdr:spPr>
        <a:xfrm>
          <a:off x="13843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95902</xdr:rowOff>
    </xdr:from>
    <xdr:ext cx="762000" cy="259045"/>
    <xdr:sp macro="" textlink="">
      <xdr:nvSpPr>
        <xdr:cNvPr id="155" name="テキスト ボックス 154"/>
        <xdr:cNvSpPr txBox="1"/>
      </xdr:nvSpPr>
      <xdr:spPr>
        <a:xfrm>
          <a:off x="135128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前年度と比較して数値が増加した主たる要因としては障がいを持つ児童・生徒に係る放課後等デイサービスに係る扶助費が</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当町の特徴として年少人口が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極めて高いため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、児童福祉に係る扶助費の比率が非常に高く全体の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en-US" sz="1300">
              <a:latin typeface="ＭＳ Ｐゴシック" panose="020B0600070205080204" pitchFamily="50" charset="-128"/>
              <a:ea typeface="ＭＳ Ｐゴシック" panose="020B0600070205080204" pitchFamily="50" charset="-128"/>
            </a:rPr>
            <a:t>児童福祉に係る扶助費の動向により急激に数値変化が生じる。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151493</xdr:rowOff>
    </xdr:to>
    <xdr:cxnSp macro="">
      <xdr:nvCxnSpPr>
        <xdr:cNvPr id="192" name="直線コネクタ 191"/>
        <xdr:cNvCxnSpPr/>
      </xdr:nvCxnSpPr>
      <xdr:spPr>
        <a:xfrm>
          <a:off x="3987800" y="9466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37193</xdr:rowOff>
    </xdr:to>
    <xdr:cxnSp macro="">
      <xdr:nvCxnSpPr>
        <xdr:cNvPr id="195" name="直線コネクタ 194"/>
        <xdr:cNvCxnSpPr/>
      </xdr:nvCxnSpPr>
      <xdr:spPr>
        <a:xfrm>
          <a:off x="3098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20865</xdr:rowOff>
    </xdr:to>
    <xdr:cxnSp macro="">
      <xdr:nvCxnSpPr>
        <xdr:cNvPr id="198" name="直線コネクタ 197"/>
        <xdr:cNvCxnSpPr/>
      </xdr:nvCxnSpPr>
      <xdr:spPr>
        <a:xfrm flipV="1">
          <a:off x="2209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201" name="直線コネクタ 200"/>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3" name="テキスト ボックス 20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8" name="テキスト ボックス 21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20" name="テキスト ボックス 219"/>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その他の数値が減少しているのは前年度より積立金が△</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となったことが主たる要因である。これは財政調整基金の積立金額が前年度より減少していることによるものであり、財政調整基金取崩額よりも積立額のほうが少なかったため、歳出が減となっても決して喜ばしいもの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団体規模が小さい分、少しの要因で財政運営が悪化することがあるため、財政調整基金の積み増しを進める。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xdr:rowOff>
    </xdr:from>
    <xdr:to>
      <xdr:col>82</xdr:col>
      <xdr:colOff>107950</xdr:colOff>
      <xdr:row>57</xdr:row>
      <xdr:rowOff>88138</xdr:rowOff>
    </xdr:to>
    <xdr:cxnSp macro="">
      <xdr:nvCxnSpPr>
        <xdr:cNvPr id="250" name="直線コネクタ 249"/>
        <xdr:cNvCxnSpPr/>
      </xdr:nvCxnSpPr>
      <xdr:spPr>
        <a:xfrm flipV="1">
          <a:off x="15671800" y="9440164"/>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88138</xdr:rowOff>
    </xdr:to>
    <xdr:cxnSp macro="">
      <xdr:nvCxnSpPr>
        <xdr:cNvPr id="253" name="直線コネクタ 252"/>
        <xdr:cNvCxnSpPr/>
      </xdr:nvCxnSpPr>
      <xdr:spPr>
        <a:xfrm>
          <a:off x="14782800" y="9828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69850</xdr:rowOff>
    </xdr:to>
    <xdr:cxnSp macro="">
      <xdr:nvCxnSpPr>
        <xdr:cNvPr id="256" name="直線コネクタ 255"/>
        <xdr:cNvCxnSpPr/>
      </xdr:nvCxnSpPr>
      <xdr:spPr>
        <a:xfrm flipV="1">
          <a:off x="13893800" y="9828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8" name="テキスト ボックス 257"/>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165862</xdr:rowOff>
    </xdr:to>
    <xdr:cxnSp macro="">
      <xdr:nvCxnSpPr>
        <xdr:cNvPr id="259" name="直線コネクタ 258"/>
        <xdr:cNvCxnSpPr/>
      </xdr:nvCxnSpPr>
      <xdr:spPr>
        <a:xfrm flipV="1">
          <a:off x="13004800" y="9842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0" name="フローチャート: 判断 25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1" name="テキスト ボックス 26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2" name="フローチャート: 判断 26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63" name="テキスト ボックス 26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131064</xdr:rowOff>
    </xdr:from>
    <xdr:to>
      <xdr:col>82</xdr:col>
      <xdr:colOff>158750</xdr:colOff>
      <xdr:row>55</xdr:row>
      <xdr:rowOff>61214</xdr:rowOff>
    </xdr:to>
    <xdr:sp macro="" textlink="">
      <xdr:nvSpPr>
        <xdr:cNvPr id="269" name="楕円 268"/>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147591</xdr:rowOff>
    </xdr:from>
    <xdr:ext cx="762000" cy="259045"/>
    <xdr:sp macro="" textlink="">
      <xdr:nvSpPr>
        <xdr:cNvPr id="270" name="その他該当値テキスト"/>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71" name="楕円 270"/>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2" name="テキスト ボックス 271"/>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73" name="楕円 272"/>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74" name="テキスト ボックス 27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5" name="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6" name="テキスト ボックス 27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7" name="楕円 276"/>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8" name="テキスト ボックス 277"/>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補助費等全体としては前年度より増加しているが、経常分が減少していることから前年度よりも更に比率が減少した。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類似団体平均、三重県平均と比較しても数値は低い水準であるため、今後も引き続き低い水準を維持できるように努める。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40132</xdr:rowOff>
    </xdr:to>
    <xdr:cxnSp macro="">
      <xdr:nvCxnSpPr>
        <xdr:cNvPr id="308" name="直線コネクタ 307"/>
        <xdr:cNvCxnSpPr/>
      </xdr:nvCxnSpPr>
      <xdr:spPr>
        <a:xfrm flipV="1">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85852</xdr:rowOff>
    </xdr:to>
    <xdr:cxnSp macro="">
      <xdr:nvCxnSpPr>
        <xdr:cNvPr id="311" name="直線コネクタ 310"/>
        <xdr:cNvCxnSpPr/>
      </xdr:nvCxnSpPr>
      <xdr:spPr>
        <a:xfrm flipV="1">
          <a:off x="14782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117856</xdr:rowOff>
    </xdr:to>
    <xdr:cxnSp macro="">
      <xdr:nvCxnSpPr>
        <xdr:cNvPr id="314" name="直線コネクタ 313"/>
        <xdr:cNvCxnSpPr/>
      </xdr:nvCxnSpPr>
      <xdr:spPr>
        <a:xfrm flipV="1">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117856</xdr:rowOff>
    </xdr:to>
    <xdr:cxnSp macro="">
      <xdr:nvCxnSpPr>
        <xdr:cNvPr id="317" name="直線コネクタ 316"/>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8" name="フローチャート: 判断 31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9" name="テキスト ボックス 31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0" name="フローチャート: 判断 31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1" name="テキスト ボックス 32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7" name="楕円 326"/>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8"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9" name="楕円 32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0" name="テキスト ボックス 32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1" name="楕円 330"/>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2" name="テキスト ボックス 331"/>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3" name="楕円 332"/>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4" name="テキスト ボックス 333"/>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5" name="楕円 33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6" name="テキスト ボックス 335"/>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公債費は前年度よりも支出額が減となり、比率としても減少している。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年度より大規模事業の元金償還が開始されるため、比率が上昇することが見込まれるため、今後の公債費水準を見通しながら地方債の新規発行をできる限り抑制していく。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3556</xdr:rowOff>
    </xdr:to>
    <xdr:cxnSp macro="">
      <xdr:nvCxnSpPr>
        <xdr:cNvPr id="366" name="直線コネクタ 365"/>
        <xdr:cNvCxnSpPr/>
      </xdr:nvCxnSpPr>
      <xdr:spPr>
        <a:xfrm flipV="1">
          <a:off x="3987800" y="13024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3556</xdr:rowOff>
    </xdr:to>
    <xdr:cxnSp macro="">
      <xdr:nvCxnSpPr>
        <xdr:cNvPr id="369" name="直線コネクタ 368"/>
        <xdr:cNvCxnSpPr/>
      </xdr:nvCxnSpPr>
      <xdr:spPr>
        <a:xfrm>
          <a:off x="3098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8128</xdr:rowOff>
    </xdr:to>
    <xdr:cxnSp macro="">
      <xdr:nvCxnSpPr>
        <xdr:cNvPr id="372" name="直線コネクタ 371"/>
        <xdr:cNvCxnSpPr/>
      </xdr:nvCxnSpPr>
      <xdr:spPr>
        <a:xfrm flipV="1">
          <a:off x="2209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26415</xdr:rowOff>
    </xdr:to>
    <xdr:cxnSp macro="">
      <xdr:nvCxnSpPr>
        <xdr:cNvPr id="375" name="直線コネクタ 374"/>
        <xdr:cNvCxnSpPr/>
      </xdr:nvCxnSpPr>
      <xdr:spPr>
        <a:xfrm flipV="1">
          <a:off x="1320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76" name="フローチャート: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8" name="フローチャート: 判断 37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9" name="テキスト ボックス 37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5" name="楕円 384"/>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6"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7" name="楕円 386"/>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8" name="テキスト ボックス 387"/>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9" name="楕円 388"/>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0" name="テキスト ボックス 389"/>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91" name="楕円 390"/>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92" name="テキスト ボックス 391"/>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3" name="楕円 392"/>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4" name="テキスト ボックス 393"/>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前年度と比較して比率が減少しているのは、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下水道事業会計への経常的な繰出金、分流式下水道等に要する経費に係る繰出基準額が減少したことから経常的経費が昨年度と比較して大幅に減少したことが主たる要因である。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77</xdr:row>
      <xdr:rowOff>28702</xdr:rowOff>
    </xdr:to>
    <xdr:cxnSp macro="">
      <xdr:nvCxnSpPr>
        <xdr:cNvPr id="425" name="直線コネクタ 424"/>
        <xdr:cNvCxnSpPr/>
      </xdr:nvCxnSpPr>
      <xdr:spPr>
        <a:xfrm flipV="1">
          <a:off x="15671800" y="12878308"/>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28702</xdr:rowOff>
    </xdr:to>
    <xdr:cxnSp macro="">
      <xdr:nvCxnSpPr>
        <xdr:cNvPr id="428" name="直線コネクタ 427"/>
        <xdr:cNvCxnSpPr/>
      </xdr:nvCxnSpPr>
      <xdr:spPr>
        <a:xfrm>
          <a:off x="14782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28702</xdr:rowOff>
    </xdr:to>
    <xdr:cxnSp macro="">
      <xdr:nvCxnSpPr>
        <xdr:cNvPr id="431" name="直線コネクタ 430"/>
        <xdr:cNvCxnSpPr/>
      </xdr:nvCxnSpPr>
      <xdr:spPr>
        <a:xfrm flipV="1">
          <a:off x="13893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78</xdr:row>
      <xdr:rowOff>3556</xdr:rowOff>
    </xdr:to>
    <xdr:cxnSp macro="">
      <xdr:nvCxnSpPr>
        <xdr:cNvPr id="434" name="直線コネクタ 433"/>
        <xdr:cNvCxnSpPr/>
      </xdr:nvCxnSpPr>
      <xdr:spPr>
        <a:xfrm flipV="1">
          <a:off x="13004800" y="132303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37" name="フローチャート: 判断 43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38" name="テキスト ボックス 43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44" name="楕円 443"/>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5"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6" name="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7" name="テキスト ボックス 446"/>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8" name="楕円 447"/>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49" name="テキスト ボックス 44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0" name="楕円 44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1" name="テキスト ボックス 45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2" name="楕円 451"/>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3" name="テキスト ボックス 452"/>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62573</xdr:rowOff>
    </xdr:from>
    <xdr:to>
      <xdr:col>29</xdr:col>
      <xdr:colOff>127000</xdr:colOff>
      <xdr:row>18</xdr:row>
      <xdr:rowOff>64943</xdr:rowOff>
    </xdr:to>
    <xdr:cxnSp macro="">
      <xdr:nvCxnSpPr>
        <xdr:cNvPr id="50" name="直線コネクタ 49"/>
        <xdr:cNvCxnSpPr/>
      </xdr:nvCxnSpPr>
      <xdr:spPr bwMode="auto">
        <a:xfrm flipV="1">
          <a:off x="5003800" y="3196298"/>
          <a:ext cx="647700" cy="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64943</xdr:rowOff>
    </xdr:from>
    <xdr:to>
      <xdr:col>26</xdr:col>
      <xdr:colOff>50800</xdr:colOff>
      <xdr:row>18</xdr:row>
      <xdr:rowOff>69370</xdr:rowOff>
    </xdr:to>
    <xdr:cxnSp macro="">
      <xdr:nvCxnSpPr>
        <xdr:cNvPr id="53" name="直線コネクタ 52"/>
        <xdr:cNvCxnSpPr/>
      </xdr:nvCxnSpPr>
      <xdr:spPr bwMode="auto">
        <a:xfrm flipV="1">
          <a:off x="4305300" y="3198668"/>
          <a:ext cx="698500" cy="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69370</xdr:rowOff>
    </xdr:from>
    <xdr:to>
      <xdr:col>22</xdr:col>
      <xdr:colOff>114300</xdr:colOff>
      <xdr:row>18</xdr:row>
      <xdr:rowOff>78605</xdr:rowOff>
    </xdr:to>
    <xdr:cxnSp macro="">
      <xdr:nvCxnSpPr>
        <xdr:cNvPr id="56" name="直線コネクタ 55"/>
        <xdr:cNvCxnSpPr/>
      </xdr:nvCxnSpPr>
      <xdr:spPr bwMode="auto">
        <a:xfrm flipV="1">
          <a:off x="3606800" y="3203095"/>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78605</xdr:rowOff>
    </xdr:from>
    <xdr:to>
      <xdr:col>18</xdr:col>
      <xdr:colOff>177800</xdr:colOff>
      <xdr:row>18</xdr:row>
      <xdr:rowOff>117269</xdr:rowOff>
    </xdr:to>
    <xdr:cxnSp macro="">
      <xdr:nvCxnSpPr>
        <xdr:cNvPr id="59" name="直線コネクタ 58"/>
        <xdr:cNvCxnSpPr/>
      </xdr:nvCxnSpPr>
      <xdr:spPr bwMode="auto">
        <a:xfrm flipV="1">
          <a:off x="2908300" y="3212330"/>
          <a:ext cx="698500" cy="3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11773</xdr:rowOff>
    </xdr:from>
    <xdr:to>
      <xdr:col>29</xdr:col>
      <xdr:colOff>177800</xdr:colOff>
      <xdr:row>18</xdr:row>
      <xdr:rowOff>113373</xdr:rowOff>
    </xdr:to>
    <xdr:sp macro="" textlink="">
      <xdr:nvSpPr>
        <xdr:cNvPr id="69" name="楕円 68"/>
        <xdr:cNvSpPr/>
      </xdr:nvSpPr>
      <xdr:spPr bwMode="auto">
        <a:xfrm>
          <a:off x="5600700" y="31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155300</xdr:rowOff>
    </xdr:from>
    <xdr:ext cx="762000" cy="259045"/>
    <xdr:sp macro="" textlink="">
      <xdr:nvSpPr>
        <xdr:cNvPr id="70" name="人口1人当たり決算額の推移該当値テキスト130"/>
        <xdr:cNvSpPr txBox="1"/>
      </xdr:nvSpPr>
      <xdr:spPr>
        <a:xfrm>
          <a:off x="5740400" y="311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14143</xdr:rowOff>
    </xdr:from>
    <xdr:to>
      <xdr:col>26</xdr:col>
      <xdr:colOff>101600</xdr:colOff>
      <xdr:row>18</xdr:row>
      <xdr:rowOff>115743</xdr:rowOff>
    </xdr:to>
    <xdr:sp macro="" textlink="">
      <xdr:nvSpPr>
        <xdr:cNvPr id="71" name="楕円 70"/>
        <xdr:cNvSpPr/>
      </xdr:nvSpPr>
      <xdr:spPr bwMode="auto">
        <a:xfrm>
          <a:off x="4953000" y="31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100520</xdr:rowOff>
    </xdr:from>
    <xdr:ext cx="736600" cy="259045"/>
    <xdr:sp macro="" textlink="">
      <xdr:nvSpPr>
        <xdr:cNvPr id="72" name="テキスト ボックス 71"/>
        <xdr:cNvSpPr txBox="1"/>
      </xdr:nvSpPr>
      <xdr:spPr>
        <a:xfrm>
          <a:off x="4622800" y="3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18570</xdr:rowOff>
    </xdr:from>
    <xdr:to>
      <xdr:col>22</xdr:col>
      <xdr:colOff>165100</xdr:colOff>
      <xdr:row>18</xdr:row>
      <xdr:rowOff>120170</xdr:rowOff>
    </xdr:to>
    <xdr:sp macro="" textlink="">
      <xdr:nvSpPr>
        <xdr:cNvPr id="73" name="楕円 72"/>
        <xdr:cNvSpPr/>
      </xdr:nvSpPr>
      <xdr:spPr bwMode="auto">
        <a:xfrm>
          <a:off x="4254500" y="315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104947</xdr:rowOff>
    </xdr:from>
    <xdr:ext cx="762000" cy="259045"/>
    <xdr:sp macro="" textlink="">
      <xdr:nvSpPr>
        <xdr:cNvPr id="74" name="テキスト ボックス 73"/>
        <xdr:cNvSpPr txBox="1"/>
      </xdr:nvSpPr>
      <xdr:spPr>
        <a:xfrm>
          <a:off x="3924300" y="323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27805</xdr:rowOff>
    </xdr:from>
    <xdr:to>
      <xdr:col>19</xdr:col>
      <xdr:colOff>38100</xdr:colOff>
      <xdr:row>18</xdr:row>
      <xdr:rowOff>129405</xdr:rowOff>
    </xdr:to>
    <xdr:sp macro="" textlink="">
      <xdr:nvSpPr>
        <xdr:cNvPr id="75" name="楕円 74"/>
        <xdr:cNvSpPr/>
      </xdr:nvSpPr>
      <xdr:spPr bwMode="auto">
        <a:xfrm>
          <a:off x="3556000" y="316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114182</xdr:rowOff>
    </xdr:from>
    <xdr:ext cx="762000" cy="259045"/>
    <xdr:sp macro="" textlink="">
      <xdr:nvSpPr>
        <xdr:cNvPr id="76" name="テキスト ボックス 75"/>
        <xdr:cNvSpPr txBox="1"/>
      </xdr:nvSpPr>
      <xdr:spPr>
        <a:xfrm>
          <a:off x="3225800" y="324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66469</xdr:rowOff>
    </xdr:from>
    <xdr:to>
      <xdr:col>15</xdr:col>
      <xdr:colOff>101600</xdr:colOff>
      <xdr:row>18</xdr:row>
      <xdr:rowOff>168069</xdr:rowOff>
    </xdr:to>
    <xdr:sp macro="" textlink="">
      <xdr:nvSpPr>
        <xdr:cNvPr id="77" name="楕円 76"/>
        <xdr:cNvSpPr/>
      </xdr:nvSpPr>
      <xdr:spPr bwMode="auto">
        <a:xfrm>
          <a:off x="2857500" y="320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152846</xdr:rowOff>
    </xdr:from>
    <xdr:ext cx="762000" cy="259045"/>
    <xdr:sp macro="" textlink="">
      <xdr:nvSpPr>
        <xdr:cNvPr id="78" name="テキスト ボックス 77"/>
        <xdr:cNvSpPr txBox="1"/>
      </xdr:nvSpPr>
      <xdr:spPr>
        <a:xfrm>
          <a:off x="2527300" y="328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246444</xdr:rowOff>
    </xdr:from>
    <xdr:to>
      <xdr:col>29</xdr:col>
      <xdr:colOff>127000</xdr:colOff>
      <xdr:row>35</xdr:row>
      <xdr:rowOff>328340</xdr:rowOff>
    </xdr:to>
    <xdr:cxnSp macro="">
      <xdr:nvCxnSpPr>
        <xdr:cNvPr id="111" name="直線コネクタ 110"/>
        <xdr:cNvCxnSpPr/>
      </xdr:nvCxnSpPr>
      <xdr:spPr bwMode="auto">
        <a:xfrm>
          <a:off x="5003800" y="6856794"/>
          <a:ext cx="6477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246444</xdr:rowOff>
    </xdr:from>
    <xdr:to>
      <xdr:col>26</xdr:col>
      <xdr:colOff>50800</xdr:colOff>
      <xdr:row>35</xdr:row>
      <xdr:rowOff>320815</xdr:rowOff>
    </xdr:to>
    <xdr:cxnSp macro="">
      <xdr:nvCxnSpPr>
        <xdr:cNvPr id="114" name="直線コネクタ 113"/>
        <xdr:cNvCxnSpPr/>
      </xdr:nvCxnSpPr>
      <xdr:spPr bwMode="auto">
        <a:xfrm flipV="1">
          <a:off x="4305300" y="6856794"/>
          <a:ext cx="698500" cy="7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248653</xdr:rowOff>
    </xdr:from>
    <xdr:to>
      <xdr:col>22</xdr:col>
      <xdr:colOff>114300</xdr:colOff>
      <xdr:row>35</xdr:row>
      <xdr:rowOff>320815</xdr:rowOff>
    </xdr:to>
    <xdr:cxnSp macro="">
      <xdr:nvCxnSpPr>
        <xdr:cNvPr id="117" name="直線コネクタ 116"/>
        <xdr:cNvCxnSpPr/>
      </xdr:nvCxnSpPr>
      <xdr:spPr bwMode="auto">
        <a:xfrm>
          <a:off x="3606800" y="6859003"/>
          <a:ext cx="698500" cy="7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248101</xdr:rowOff>
    </xdr:from>
    <xdr:to>
      <xdr:col>18</xdr:col>
      <xdr:colOff>177800</xdr:colOff>
      <xdr:row>35</xdr:row>
      <xdr:rowOff>248653</xdr:rowOff>
    </xdr:to>
    <xdr:cxnSp macro="">
      <xdr:nvCxnSpPr>
        <xdr:cNvPr id="120" name="直線コネクタ 119"/>
        <xdr:cNvCxnSpPr/>
      </xdr:nvCxnSpPr>
      <xdr:spPr bwMode="auto">
        <a:xfrm>
          <a:off x="2908300" y="6858451"/>
          <a:ext cx="6985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322612</xdr:rowOff>
    </xdr:from>
    <xdr:to>
      <xdr:col>19</xdr:col>
      <xdr:colOff>38100</xdr:colOff>
      <xdr:row>35</xdr:row>
      <xdr:rowOff>81312</xdr:rowOff>
    </xdr:to>
    <xdr:sp macro="" textlink="">
      <xdr:nvSpPr>
        <xdr:cNvPr id="121" name="フローチャート: 判断 120"/>
        <xdr:cNvSpPr/>
      </xdr:nvSpPr>
      <xdr:spPr bwMode="auto">
        <a:xfrm>
          <a:off x="35560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91489</xdr:rowOff>
    </xdr:from>
    <xdr:ext cx="762000" cy="259045"/>
    <xdr:sp macro="" textlink="">
      <xdr:nvSpPr>
        <xdr:cNvPr id="122" name="テキスト ボックス 121"/>
        <xdr:cNvSpPr txBox="1"/>
      </xdr:nvSpPr>
      <xdr:spPr>
        <a:xfrm>
          <a:off x="32258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260338</xdr:rowOff>
    </xdr:from>
    <xdr:to>
      <xdr:col>15</xdr:col>
      <xdr:colOff>101600</xdr:colOff>
      <xdr:row>35</xdr:row>
      <xdr:rowOff>19038</xdr:rowOff>
    </xdr:to>
    <xdr:sp macro="" textlink="">
      <xdr:nvSpPr>
        <xdr:cNvPr id="123" name="フローチャート: 判断 122"/>
        <xdr:cNvSpPr/>
      </xdr:nvSpPr>
      <xdr:spPr bwMode="auto">
        <a:xfrm>
          <a:off x="28575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29214</xdr:rowOff>
    </xdr:from>
    <xdr:ext cx="762000" cy="259045"/>
    <xdr:sp macro="" textlink="">
      <xdr:nvSpPr>
        <xdr:cNvPr id="124" name="テキスト ボックス 123"/>
        <xdr:cNvSpPr txBox="1"/>
      </xdr:nvSpPr>
      <xdr:spPr>
        <a:xfrm>
          <a:off x="25273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277540</xdr:rowOff>
    </xdr:from>
    <xdr:to>
      <xdr:col>29</xdr:col>
      <xdr:colOff>177800</xdr:colOff>
      <xdr:row>36</xdr:row>
      <xdr:rowOff>36240</xdr:rowOff>
    </xdr:to>
    <xdr:sp macro="" textlink="">
      <xdr:nvSpPr>
        <xdr:cNvPr id="130" name="楕円 129"/>
        <xdr:cNvSpPr/>
      </xdr:nvSpPr>
      <xdr:spPr bwMode="auto">
        <a:xfrm>
          <a:off x="56007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249617</xdr:rowOff>
    </xdr:from>
    <xdr:ext cx="762000" cy="259045"/>
    <xdr:sp macro="" textlink="">
      <xdr:nvSpPr>
        <xdr:cNvPr id="131" name="人口1人当たり決算額の推移該当値テキスト445"/>
        <xdr:cNvSpPr txBox="1"/>
      </xdr:nvSpPr>
      <xdr:spPr>
        <a:xfrm>
          <a:off x="5740400" y="68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195644</xdr:rowOff>
    </xdr:from>
    <xdr:to>
      <xdr:col>26</xdr:col>
      <xdr:colOff>101600</xdr:colOff>
      <xdr:row>35</xdr:row>
      <xdr:rowOff>297244</xdr:rowOff>
    </xdr:to>
    <xdr:sp macro="" textlink="">
      <xdr:nvSpPr>
        <xdr:cNvPr id="132" name="楕円 131"/>
        <xdr:cNvSpPr/>
      </xdr:nvSpPr>
      <xdr:spPr bwMode="auto">
        <a:xfrm>
          <a:off x="4953000" y="68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282021</xdr:rowOff>
    </xdr:from>
    <xdr:ext cx="736600" cy="259045"/>
    <xdr:sp macro="" textlink="">
      <xdr:nvSpPr>
        <xdr:cNvPr id="133" name="テキスト ボックス 132"/>
        <xdr:cNvSpPr txBox="1"/>
      </xdr:nvSpPr>
      <xdr:spPr>
        <a:xfrm>
          <a:off x="4622800" y="689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270015</xdr:rowOff>
    </xdr:from>
    <xdr:to>
      <xdr:col>22</xdr:col>
      <xdr:colOff>165100</xdr:colOff>
      <xdr:row>36</xdr:row>
      <xdr:rowOff>28715</xdr:rowOff>
    </xdr:to>
    <xdr:sp macro="" textlink="">
      <xdr:nvSpPr>
        <xdr:cNvPr id="134" name="楕円 133"/>
        <xdr:cNvSpPr/>
      </xdr:nvSpPr>
      <xdr:spPr bwMode="auto">
        <a:xfrm>
          <a:off x="4254500" y="688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13492</xdr:rowOff>
    </xdr:from>
    <xdr:ext cx="762000" cy="259045"/>
    <xdr:sp macro="" textlink="">
      <xdr:nvSpPr>
        <xdr:cNvPr id="135" name="テキスト ボックス 134"/>
        <xdr:cNvSpPr txBox="1"/>
      </xdr:nvSpPr>
      <xdr:spPr>
        <a:xfrm>
          <a:off x="3924300" y="696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197853</xdr:rowOff>
    </xdr:from>
    <xdr:to>
      <xdr:col>19</xdr:col>
      <xdr:colOff>38100</xdr:colOff>
      <xdr:row>35</xdr:row>
      <xdr:rowOff>299453</xdr:rowOff>
    </xdr:to>
    <xdr:sp macro="" textlink="">
      <xdr:nvSpPr>
        <xdr:cNvPr id="136" name="楕円 135"/>
        <xdr:cNvSpPr/>
      </xdr:nvSpPr>
      <xdr:spPr bwMode="auto">
        <a:xfrm>
          <a:off x="3556000" y="680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284230</xdr:rowOff>
    </xdr:from>
    <xdr:ext cx="762000" cy="259045"/>
    <xdr:sp macro="" textlink="">
      <xdr:nvSpPr>
        <xdr:cNvPr id="137" name="テキスト ボックス 136"/>
        <xdr:cNvSpPr txBox="1"/>
      </xdr:nvSpPr>
      <xdr:spPr>
        <a:xfrm>
          <a:off x="3225800" y="689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197301</xdr:rowOff>
    </xdr:from>
    <xdr:to>
      <xdr:col>15</xdr:col>
      <xdr:colOff>101600</xdr:colOff>
      <xdr:row>35</xdr:row>
      <xdr:rowOff>298901</xdr:rowOff>
    </xdr:to>
    <xdr:sp macro="" textlink="">
      <xdr:nvSpPr>
        <xdr:cNvPr id="138" name="楕円 137"/>
        <xdr:cNvSpPr/>
      </xdr:nvSpPr>
      <xdr:spPr bwMode="auto">
        <a:xfrm>
          <a:off x="2857500" y="680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283678</xdr:rowOff>
    </xdr:from>
    <xdr:ext cx="762000" cy="259045"/>
    <xdr:sp macro="" textlink="">
      <xdr:nvSpPr>
        <xdr:cNvPr id="139" name="テキスト ボックス 138"/>
        <xdr:cNvSpPr txBox="1"/>
      </xdr:nvSpPr>
      <xdr:spPr>
        <a:xfrm>
          <a:off x="2527300" y="68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7920</xdr:rowOff>
    </xdr:from>
    <xdr:to>
      <xdr:col>24</xdr:col>
      <xdr:colOff>63500</xdr:colOff>
      <xdr:row>38</xdr:row>
      <xdr:rowOff>8003</xdr:rowOff>
    </xdr:to>
    <xdr:cxnSp macro="">
      <xdr:nvCxnSpPr>
        <xdr:cNvPr id="61" name="直線コネクタ 60"/>
        <xdr:cNvCxnSpPr/>
      </xdr:nvCxnSpPr>
      <xdr:spPr>
        <a:xfrm flipV="1">
          <a:off x="3797300" y="6523020"/>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8003</xdr:rowOff>
    </xdr:from>
    <xdr:to>
      <xdr:col>19</xdr:col>
      <xdr:colOff>177800</xdr:colOff>
      <xdr:row>38</xdr:row>
      <xdr:rowOff>17429</xdr:rowOff>
    </xdr:to>
    <xdr:cxnSp macro="">
      <xdr:nvCxnSpPr>
        <xdr:cNvPr id="64" name="直線コネクタ 63"/>
        <xdr:cNvCxnSpPr/>
      </xdr:nvCxnSpPr>
      <xdr:spPr>
        <a:xfrm flipV="1">
          <a:off x="2908300" y="652310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17429</xdr:rowOff>
    </xdr:from>
    <xdr:to>
      <xdr:col>15</xdr:col>
      <xdr:colOff>50800</xdr:colOff>
      <xdr:row>38</xdr:row>
      <xdr:rowOff>34186</xdr:rowOff>
    </xdr:to>
    <xdr:cxnSp macro="">
      <xdr:nvCxnSpPr>
        <xdr:cNvPr id="67" name="直線コネクタ 66"/>
        <xdr:cNvCxnSpPr/>
      </xdr:nvCxnSpPr>
      <xdr:spPr>
        <a:xfrm flipV="1">
          <a:off x="2019300" y="6532529"/>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34186</xdr:rowOff>
    </xdr:from>
    <xdr:to>
      <xdr:col>10</xdr:col>
      <xdr:colOff>114300</xdr:colOff>
      <xdr:row>38</xdr:row>
      <xdr:rowOff>69848</xdr:rowOff>
    </xdr:to>
    <xdr:cxnSp macro="">
      <xdr:nvCxnSpPr>
        <xdr:cNvPr id="70" name="直線コネクタ 69"/>
        <xdr:cNvCxnSpPr/>
      </xdr:nvCxnSpPr>
      <xdr:spPr>
        <a:xfrm flipV="1">
          <a:off x="1130300" y="654928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128570</xdr:rowOff>
    </xdr:from>
    <xdr:to>
      <xdr:col>24</xdr:col>
      <xdr:colOff>114300</xdr:colOff>
      <xdr:row>38</xdr:row>
      <xdr:rowOff>58720</xdr:rowOff>
    </xdr:to>
    <xdr:sp macro="" textlink="">
      <xdr:nvSpPr>
        <xdr:cNvPr id="80" name="楕円 79"/>
        <xdr:cNvSpPr/>
      </xdr:nvSpPr>
      <xdr:spPr>
        <a:xfrm>
          <a:off x="4584700" y="64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106997</xdr:rowOff>
    </xdr:from>
    <xdr:ext cx="534377" cy="259045"/>
    <xdr:sp macro="" textlink="">
      <xdr:nvSpPr>
        <xdr:cNvPr id="81" name="人件費該当値テキスト"/>
        <xdr:cNvSpPr txBox="1"/>
      </xdr:nvSpPr>
      <xdr:spPr>
        <a:xfrm>
          <a:off x="4686300" y="64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128653</xdr:rowOff>
    </xdr:from>
    <xdr:to>
      <xdr:col>20</xdr:col>
      <xdr:colOff>38100</xdr:colOff>
      <xdr:row>38</xdr:row>
      <xdr:rowOff>58803</xdr:rowOff>
    </xdr:to>
    <xdr:sp macro="" textlink="">
      <xdr:nvSpPr>
        <xdr:cNvPr id="82" name="楕円 81"/>
        <xdr:cNvSpPr/>
      </xdr:nvSpPr>
      <xdr:spPr>
        <a:xfrm>
          <a:off x="3746500" y="6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49930</xdr:rowOff>
    </xdr:from>
    <xdr:ext cx="534377" cy="259045"/>
    <xdr:sp macro="" textlink="">
      <xdr:nvSpPr>
        <xdr:cNvPr id="83" name="テキスト ボックス 82"/>
        <xdr:cNvSpPr txBox="1"/>
      </xdr:nvSpPr>
      <xdr:spPr>
        <a:xfrm>
          <a:off x="3530111" y="6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138080</xdr:rowOff>
    </xdr:from>
    <xdr:to>
      <xdr:col>15</xdr:col>
      <xdr:colOff>101600</xdr:colOff>
      <xdr:row>38</xdr:row>
      <xdr:rowOff>68230</xdr:rowOff>
    </xdr:to>
    <xdr:sp macro="" textlink="">
      <xdr:nvSpPr>
        <xdr:cNvPr id="84" name="楕円 83"/>
        <xdr:cNvSpPr/>
      </xdr:nvSpPr>
      <xdr:spPr>
        <a:xfrm>
          <a:off x="2857500" y="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59356</xdr:rowOff>
    </xdr:from>
    <xdr:ext cx="534377" cy="259045"/>
    <xdr:sp macro="" textlink="">
      <xdr:nvSpPr>
        <xdr:cNvPr id="85" name="テキスト ボックス 84"/>
        <xdr:cNvSpPr txBox="1"/>
      </xdr:nvSpPr>
      <xdr:spPr>
        <a:xfrm>
          <a:off x="2641111" y="6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154836</xdr:rowOff>
    </xdr:from>
    <xdr:to>
      <xdr:col>10</xdr:col>
      <xdr:colOff>165100</xdr:colOff>
      <xdr:row>38</xdr:row>
      <xdr:rowOff>84986</xdr:rowOff>
    </xdr:to>
    <xdr:sp macro="" textlink="">
      <xdr:nvSpPr>
        <xdr:cNvPr id="86" name="楕円 85"/>
        <xdr:cNvSpPr/>
      </xdr:nvSpPr>
      <xdr:spPr>
        <a:xfrm>
          <a:off x="1968500" y="64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76113</xdr:rowOff>
    </xdr:from>
    <xdr:ext cx="534377" cy="259045"/>
    <xdr:sp macro="" textlink="">
      <xdr:nvSpPr>
        <xdr:cNvPr id="87" name="テキスト ボックス 86"/>
        <xdr:cNvSpPr txBox="1"/>
      </xdr:nvSpPr>
      <xdr:spPr>
        <a:xfrm>
          <a:off x="1752111" y="65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19048</xdr:rowOff>
    </xdr:from>
    <xdr:to>
      <xdr:col>6</xdr:col>
      <xdr:colOff>38100</xdr:colOff>
      <xdr:row>38</xdr:row>
      <xdr:rowOff>120648</xdr:rowOff>
    </xdr:to>
    <xdr:sp macro="" textlink="">
      <xdr:nvSpPr>
        <xdr:cNvPr id="88" name="楕円 87"/>
        <xdr:cNvSpPr/>
      </xdr:nvSpPr>
      <xdr:spPr>
        <a:xfrm>
          <a:off x="1079500" y="65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111775</xdr:rowOff>
    </xdr:from>
    <xdr:ext cx="534377" cy="259045"/>
    <xdr:sp macro="" textlink="">
      <xdr:nvSpPr>
        <xdr:cNvPr id="89" name="テキスト ボックス 88"/>
        <xdr:cNvSpPr txBox="1"/>
      </xdr:nvSpPr>
      <xdr:spPr>
        <a:xfrm>
          <a:off x="863111" y="66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116566</xdr:rowOff>
    </xdr:from>
    <xdr:to>
      <xdr:col>24</xdr:col>
      <xdr:colOff>63500</xdr:colOff>
      <xdr:row>56</xdr:row>
      <xdr:rowOff>140468</xdr:rowOff>
    </xdr:to>
    <xdr:cxnSp macro="">
      <xdr:nvCxnSpPr>
        <xdr:cNvPr id="116" name="直線コネクタ 115"/>
        <xdr:cNvCxnSpPr/>
      </xdr:nvCxnSpPr>
      <xdr:spPr>
        <a:xfrm>
          <a:off x="3797300" y="9717766"/>
          <a:ext cx="8382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116566</xdr:rowOff>
    </xdr:from>
    <xdr:to>
      <xdr:col>19</xdr:col>
      <xdr:colOff>177800</xdr:colOff>
      <xdr:row>56</xdr:row>
      <xdr:rowOff>122413</xdr:rowOff>
    </xdr:to>
    <xdr:cxnSp macro="">
      <xdr:nvCxnSpPr>
        <xdr:cNvPr id="119" name="直線コネクタ 118"/>
        <xdr:cNvCxnSpPr/>
      </xdr:nvCxnSpPr>
      <xdr:spPr>
        <a:xfrm flipV="1">
          <a:off x="2908300" y="97177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122413</xdr:rowOff>
    </xdr:from>
    <xdr:to>
      <xdr:col>15</xdr:col>
      <xdr:colOff>50800</xdr:colOff>
      <xdr:row>56</xdr:row>
      <xdr:rowOff>142229</xdr:rowOff>
    </xdr:to>
    <xdr:cxnSp macro="">
      <xdr:nvCxnSpPr>
        <xdr:cNvPr id="122" name="直線コネクタ 121"/>
        <xdr:cNvCxnSpPr/>
      </xdr:nvCxnSpPr>
      <xdr:spPr>
        <a:xfrm flipV="1">
          <a:off x="2019300" y="9723613"/>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142229</xdr:rowOff>
    </xdr:from>
    <xdr:to>
      <xdr:col>10</xdr:col>
      <xdr:colOff>114300</xdr:colOff>
      <xdr:row>56</xdr:row>
      <xdr:rowOff>160855</xdr:rowOff>
    </xdr:to>
    <xdr:cxnSp macro="">
      <xdr:nvCxnSpPr>
        <xdr:cNvPr id="125" name="直線コネクタ 124"/>
        <xdr:cNvCxnSpPr/>
      </xdr:nvCxnSpPr>
      <xdr:spPr>
        <a:xfrm flipV="1">
          <a:off x="1130300" y="9743429"/>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6" name="フローチャート: 判断 125"/>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7" name="テキスト ボックス 126"/>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28" name="フローチャート: 判断 127"/>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29" name="テキスト ボックス 128"/>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89668</xdr:rowOff>
    </xdr:from>
    <xdr:to>
      <xdr:col>24</xdr:col>
      <xdr:colOff>114300</xdr:colOff>
      <xdr:row>57</xdr:row>
      <xdr:rowOff>19818</xdr:rowOff>
    </xdr:to>
    <xdr:sp macro="" textlink="">
      <xdr:nvSpPr>
        <xdr:cNvPr id="135" name="楕円 134"/>
        <xdr:cNvSpPr/>
      </xdr:nvSpPr>
      <xdr:spPr>
        <a:xfrm>
          <a:off x="4584700" y="9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68095</xdr:rowOff>
    </xdr:from>
    <xdr:ext cx="534377" cy="259045"/>
    <xdr:sp macro="" textlink="">
      <xdr:nvSpPr>
        <xdr:cNvPr id="136" name="物件費該当値テキスト"/>
        <xdr:cNvSpPr txBox="1"/>
      </xdr:nvSpPr>
      <xdr:spPr>
        <a:xfrm>
          <a:off x="4686300" y="96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65766</xdr:rowOff>
    </xdr:from>
    <xdr:to>
      <xdr:col>20</xdr:col>
      <xdr:colOff>38100</xdr:colOff>
      <xdr:row>56</xdr:row>
      <xdr:rowOff>167366</xdr:rowOff>
    </xdr:to>
    <xdr:sp macro="" textlink="">
      <xdr:nvSpPr>
        <xdr:cNvPr id="137" name="楕円 136"/>
        <xdr:cNvSpPr/>
      </xdr:nvSpPr>
      <xdr:spPr>
        <a:xfrm>
          <a:off x="3746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158493</xdr:rowOff>
    </xdr:from>
    <xdr:ext cx="534377" cy="259045"/>
    <xdr:sp macro="" textlink="">
      <xdr:nvSpPr>
        <xdr:cNvPr id="138" name="テキスト ボックス 137"/>
        <xdr:cNvSpPr txBox="1"/>
      </xdr:nvSpPr>
      <xdr:spPr>
        <a:xfrm>
          <a:off x="3530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71613</xdr:rowOff>
    </xdr:from>
    <xdr:to>
      <xdr:col>15</xdr:col>
      <xdr:colOff>101600</xdr:colOff>
      <xdr:row>57</xdr:row>
      <xdr:rowOff>1763</xdr:rowOff>
    </xdr:to>
    <xdr:sp macro="" textlink="">
      <xdr:nvSpPr>
        <xdr:cNvPr id="139" name="楕円 138"/>
        <xdr:cNvSpPr/>
      </xdr:nvSpPr>
      <xdr:spPr>
        <a:xfrm>
          <a:off x="2857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164340</xdr:rowOff>
    </xdr:from>
    <xdr:ext cx="534377" cy="259045"/>
    <xdr:sp macro="" textlink="">
      <xdr:nvSpPr>
        <xdr:cNvPr id="140" name="テキスト ボックス 139"/>
        <xdr:cNvSpPr txBox="1"/>
      </xdr:nvSpPr>
      <xdr:spPr>
        <a:xfrm>
          <a:off x="2641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91429</xdr:rowOff>
    </xdr:from>
    <xdr:to>
      <xdr:col>10</xdr:col>
      <xdr:colOff>165100</xdr:colOff>
      <xdr:row>57</xdr:row>
      <xdr:rowOff>21579</xdr:rowOff>
    </xdr:to>
    <xdr:sp macro="" textlink="">
      <xdr:nvSpPr>
        <xdr:cNvPr id="141" name="楕円 140"/>
        <xdr:cNvSpPr/>
      </xdr:nvSpPr>
      <xdr:spPr>
        <a:xfrm>
          <a:off x="1968500" y="96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12706</xdr:rowOff>
    </xdr:from>
    <xdr:ext cx="534377" cy="259045"/>
    <xdr:sp macro="" textlink="">
      <xdr:nvSpPr>
        <xdr:cNvPr id="142" name="テキスト ボックス 141"/>
        <xdr:cNvSpPr txBox="1"/>
      </xdr:nvSpPr>
      <xdr:spPr>
        <a:xfrm>
          <a:off x="1752111" y="97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110055</xdr:rowOff>
    </xdr:from>
    <xdr:to>
      <xdr:col>6</xdr:col>
      <xdr:colOff>38100</xdr:colOff>
      <xdr:row>57</xdr:row>
      <xdr:rowOff>40205</xdr:rowOff>
    </xdr:to>
    <xdr:sp macro="" textlink="">
      <xdr:nvSpPr>
        <xdr:cNvPr id="143" name="楕円 142"/>
        <xdr:cNvSpPr/>
      </xdr:nvSpPr>
      <xdr:spPr>
        <a:xfrm>
          <a:off x="1079500" y="97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31332</xdr:rowOff>
    </xdr:from>
    <xdr:ext cx="534377" cy="259045"/>
    <xdr:sp macro="" textlink="">
      <xdr:nvSpPr>
        <xdr:cNvPr id="144" name="テキスト ボックス 143"/>
        <xdr:cNvSpPr txBox="1"/>
      </xdr:nvSpPr>
      <xdr:spPr>
        <a:xfrm>
          <a:off x="863111" y="980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11136</xdr:rowOff>
    </xdr:from>
    <xdr:to>
      <xdr:col>24</xdr:col>
      <xdr:colOff>63500</xdr:colOff>
      <xdr:row>78</xdr:row>
      <xdr:rowOff>63988</xdr:rowOff>
    </xdr:to>
    <xdr:cxnSp macro="">
      <xdr:nvCxnSpPr>
        <xdr:cNvPr id="171" name="直線コネクタ 170"/>
        <xdr:cNvCxnSpPr/>
      </xdr:nvCxnSpPr>
      <xdr:spPr>
        <a:xfrm>
          <a:off x="3797300" y="13384236"/>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161646</xdr:rowOff>
    </xdr:from>
    <xdr:to>
      <xdr:col>19</xdr:col>
      <xdr:colOff>177800</xdr:colOff>
      <xdr:row>78</xdr:row>
      <xdr:rowOff>11136</xdr:rowOff>
    </xdr:to>
    <xdr:cxnSp macro="">
      <xdr:nvCxnSpPr>
        <xdr:cNvPr id="174" name="直線コネクタ 173"/>
        <xdr:cNvCxnSpPr/>
      </xdr:nvCxnSpPr>
      <xdr:spPr>
        <a:xfrm>
          <a:off x="2908300" y="1336329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161646</xdr:rowOff>
    </xdr:from>
    <xdr:to>
      <xdr:col>15</xdr:col>
      <xdr:colOff>50800</xdr:colOff>
      <xdr:row>78</xdr:row>
      <xdr:rowOff>27229</xdr:rowOff>
    </xdr:to>
    <xdr:cxnSp macro="">
      <xdr:nvCxnSpPr>
        <xdr:cNvPr id="177" name="直線コネクタ 176"/>
        <xdr:cNvCxnSpPr/>
      </xdr:nvCxnSpPr>
      <xdr:spPr>
        <a:xfrm flipV="1">
          <a:off x="2019300" y="1336329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34407</xdr:rowOff>
    </xdr:to>
    <xdr:cxnSp macro="">
      <xdr:nvCxnSpPr>
        <xdr:cNvPr id="180" name="直線コネクタ 179"/>
        <xdr:cNvCxnSpPr/>
      </xdr:nvCxnSpPr>
      <xdr:spPr>
        <a:xfrm flipV="1">
          <a:off x="1130300" y="1340032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76693</xdr:rowOff>
    </xdr:from>
    <xdr:to>
      <xdr:col>10</xdr:col>
      <xdr:colOff>165100</xdr:colOff>
      <xdr:row>77</xdr:row>
      <xdr:rowOff>6843</xdr:rowOff>
    </xdr:to>
    <xdr:sp macro="" textlink="">
      <xdr:nvSpPr>
        <xdr:cNvPr id="181" name="フローチャート: 判断 180"/>
        <xdr:cNvSpPr/>
      </xdr:nvSpPr>
      <xdr:spPr>
        <a:xfrm>
          <a:off x="1968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23370</xdr:rowOff>
    </xdr:from>
    <xdr:ext cx="469744" cy="259045"/>
    <xdr:sp macro="" textlink="">
      <xdr:nvSpPr>
        <xdr:cNvPr id="182" name="テキスト ボックス 181"/>
        <xdr:cNvSpPr txBox="1"/>
      </xdr:nvSpPr>
      <xdr:spPr>
        <a:xfrm>
          <a:off x="1784428"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103164</xdr:rowOff>
    </xdr:from>
    <xdr:to>
      <xdr:col>6</xdr:col>
      <xdr:colOff>38100</xdr:colOff>
      <xdr:row>77</xdr:row>
      <xdr:rowOff>33314</xdr:rowOff>
    </xdr:to>
    <xdr:sp macro="" textlink="">
      <xdr:nvSpPr>
        <xdr:cNvPr id="183" name="フローチャート: 判断 182"/>
        <xdr:cNvSpPr/>
      </xdr:nvSpPr>
      <xdr:spPr>
        <a:xfrm>
          <a:off x="1079500" y="131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49842</xdr:rowOff>
    </xdr:from>
    <xdr:ext cx="469744" cy="259045"/>
    <xdr:sp macro="" textlink="">
      <xdr:nvSpPr>
        <xdr:cNvPr id="184" name="テキスト ボックス 183"/>
        <xdr:cNvSpPr txBox="1"/>
      </xdr:nvSpPr>
      <xdr:spPr>
        <a:xfrm>
          <a:off x="895428" y="12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13188</xdr:rowOff>
    </xdr:from>
    <xdr:to>
      <xdr:col>24</xdr:col>
      <xdr:colOff>114300</xdr:colOff>
      <xdr:row>78</xdr:row>
      <xdr:rowOff>114788</xdr:rowOff>
    </xdr:to>
    <xdr:sp macro="" textlink="">
      <xdr:nvSpPr>
        <xdr:cNvPr id="190" name="楕円 189"/>
        <xdr:cNvSpPr/>
      </xdr:nvSpPr>
      <xdr:spPr>
        <a:xfrm>
          <a:off x="4584700" y="133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99565</xdr:rowOff>
    </xdr:from>
    <xdr:ext cx="469744" cy="259045"/>
    <xdr:sp macro="" textlink="">
      <xdr:nvSpPr>
        <xdr:cNvPr id="191" name="維持補修費該当値テキスト"/>
        <xdr:cNvSpPr txBox="1"/>
      </xdr:nvSpPr>
      <xdr:spPr>
        <a:xfrm>
          <a:off x="4686300"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131786</xdr:rowOff>
    </xdr:from>
    <xdr:to>
      <xdr:col>20</xdr:col>
      <xdr:colOff>38100</xdr:colOff>
      <xdr:row>78</xdr:row>
      <xdr:rowOff>61936</xdr:rowOff>
    </xdr:to>
    <xdr:sp macro="" textlink="">
      <xdr:nvSpPr>
        <xdr:cNvPr id="192" name="楕円 191"/>
        <xdr:cNvSpPr/>
      </xdr:nvSpPr>
      <xdr:spPr>
        <a:xfrm>
          <a:off x="3746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53063</xdr:rowOff>
    </xdr:from>
    <xdr:ext cx="469744" cy="259045"/>
    <xdr:sp macro="" textlink="">
      <xdr:nvSpPr>
        <xdr:cNvPr id="193" name="テキスト ボックス 192"/>
        <xdr:cNvSpPr txBox="1"/>
      </xdr:nvSpPr>
      <xdr:spPr>
        <a:xfrm>
          <a:off x="3562428" y="134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110846</xdr:rowOff>
    </xdr:from>
    <xdr:to>
      <xdr:col>15</xdr:col>
      <xdr:colOff>101600</xdr:colOff>
      <xdr:row>78</xdr:row>
      <xdr:rowOff>40996</xdr:rowOff>
    </xdr:to>
    <xdr:sp macro="" textlink="">
      <xdr:nvSpPr>
        <xdr:cNvPr id="194" name="楕円 193"/>
        <xdr:cNvSpPr/>
      </xdr:nvSpPr>
      <xdr:spPr>
        <a:xfrm>
          <a:off x="2857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32123</xdr:rowOff>
    </xdr:from>
    <xdr:ext cx="469744" cy="259045"/>
    <xdr:sp macro="" textlink="">
      <xdr:nvSpPr>
        <xdr:cNvPr id="195" name="テキスト ボックス 194"/>
        <xdr:cNvSpPr txBox="1"/>
      </xdr:nvSpPr>
      <xdr:spPr>
        <a:xfrm>
          <a:off x="2673428"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147879</xdr:rowOff>
    </xdr:from>
    <xdr:to>
      <xdr:col>10</xdr:col>
      <xdr:colOff>165100</xdr:colOff>
      <xdr:row>78</xdr:row>
      <xdr:rowOff>78029</xdr:rowOff>
    </xdr:to>
    <xdr:sp macro="" textlink="">
      <xdr:nvSpPr>
        <xdr:cNvPr id="196" name="楕円 195"/>
        <xdr:cNvSpPr/>
      </xdr:nvSpPr>
      <xdr:spPr>
        <a:xfrm>
          <a:off x="196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69156</xdr:rowOff>
    </xdr:from>
    <xdr:ext cx="469744" cy="259045"/>
    <xdr:sp macro="" textlink="">
      <xdr:nvSpPr>
        <xdr:cNvPr id="197" name="テキスト ボックス 196"/>
        <xdr:cNvSpPr txBox="1"/>
      </xdr:nvSpPr>
      <xdr:spPr>
        <a:xfrm>
          <a:off x="178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155057</xdr:rowOff>
    </xdr:from>
    <xdr:to>
      <xdr:col>6</xdr:col>
      <xdr:colOff>38100</xdr:colOff>
      <xdr:row>78</xdr:row>
      <xdr:rowOff>85207</xdr:rowOff>
    </xdr:to>
    <xdr:sp macro="" textlink="">
      <xdr:nvSpPr>
        <xdr:cNvPr id="198" name="楕円 197"/>
        <xdr:cNvSpPr/>
      </xdr:nvSpPr>
      <xdr:spPr>
        <a:xfrm>
          <a:off x="10795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76334</xdr:rowOff>
    </xdr:from>
    <xdr:ext cx="469744" cy="259045"/>
    <xdr:sp macro="" textlink="">
      <xdr:nvSpPr>
        <xdr:cNvPr id="199" name="テキスト ボックス 198"/>
        <xdr:cNvSpPr txBox="1"/>
      </xdr:nvSpPr>
      <xdr:spPr>
        <a:xfrm>
          <a:off x="895428" y="134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86223</xdr:rowOff>
    </xdr:from>
    <xdr:to>
      <xdr:col>24</xdr:col>
      <xdr:colOff>63500</xdr:colOff>
      <xdr:row>97</xdr:row>
      <xdr:rowOff>104324</xdr:rowOff>
    </xdr:to>
    <xdr:cxnSp macro="">
      <xdr:nvCxnSpPr>
        <xdr:cNvPr id="233" name="直線コネクタ 232"/>
        <xdr:cNvCxnSpPr/>
      </xdr:nvCxnSpPr>
      <xdr:spPr>
        <a:xfrm flipV="1">
          <a:off x="3797300" y="16716873"/>
          <a:ext cx="8382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104324</xdr:rowOff>
    </xdr:from>
    <xdr:to>
      <xdr:col>19</xdr:col>
      <xdr:colOff>177800</xdr:colOff>
      <xdr:row>97</xdr:row>
      <xdr:rowOff>124527</xdr:rowOff>
    </xdr:to>
    <xdr:cxnSp macro="">
      <xdr:nvCxnSpPr>
        <xdr:cNvPr id="236" name="直線コネクタ 235"/>
        <xdr:cNvCxnSpPr/>
      </xdr:nvCxnSpPr>
      <xdr:spPr>
        <a:xfrm flipV="1">
          <a:off x="2908300" y="16734974"/>
          <a:ext cx="889000" cy="2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96523</xdr:rowOff>
    </xdr:from>
    <xdr:to>
      <xdr:col>15</xdr:col>
      <xdr:colOff>50800</xdr:colOff>
      <xdr:row>97</xdr:row>
      <xdr:rowOff>124527</xdr:rowOff>
    </xdr:to>
    <xdr:cxnSp macro="">
      <xdr:nvCxnSpPr>
        <xdr:cNvPr id="239" name="直線コネクタ 238"/>
        <xdr:cNvCxnSpPr/>
      </xdr:nvCxnSpPr>
      <xdr:spPr>
        <a:xfrm>
          <a:off x="2019300" y="16727173"/>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14860</xdr:rowOff>
    </xdr:from>
    <xdr:ext cx="534377" cy="259045"/>
    <xdr:sp macro="" textlink="">
      <xdr:nvSpPr>
        <xdr:cNvPr id="241" name="テキスト ボックス 240"/>
        <xdr:cNvSpPr txBox="1"/>
      </xdr:nvSpPr>
      <xdr:spPr>
        <a:xfrm>
          <a:off x="2641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96523</xdr:rowOff>
    </xdr:from>
    <xdr:to>
      <xdr:col>10</xdr:col>
      <xdr:colOff>114300</xdr:colOff>
      <xdr:row>97</xdr:row>
      <xdr:rowOff>142943</xdr:rowOff>
    </xdr:to>
    <xdr:cxnSp macro="">
      <xdr:nvCxnSpPr>
        <xdr:cNvPr id="242" name="直線コネクタ 241"/>
        <xdr:cNvCxnSpPr/>
      </xdr:nvCxnSpPr>
      <xdr:spPr>
        <a:xfrm flipV="1">
          <a:off x="1130300" y="16727173"/>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63097</xdr:rowOff>
    </xdr:from>
    <xdr:to>
      <xdr:col>10</xdr:col>
      <xdr:colOff>165100</xdr:colOff>
      <xdr:row>96</xdr:row>
      <xdr:rowOff>164697</xdr:rowOff>
    </xdr:to>
    <xdr:sp macro="" textlink="">
      <xdr:nvSpPr>
        <xdr:cNvPr id="243" name="フローチャート: 判断 242"/>
        <xdr:cNvSpPr/>
      </xdr:nvSpPr>
      <xdr:spPr>
        <a:xfrm>
          <a:off x="1968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9774</xdr:rowOff>
    </xdr:from>
    <xdr:ext cx="534377" cy="259045"/>
    <xdr:sp macro="" textlink="">
      <xdr:nvSpPr>
        <xdr:cNvPr id="244" name="テキスト ボックス 243"/>
        <xdr:cNvSpPr txBox="1"/>
      </xdr:nvSpPr>
      <xdr:spPr>
        <a:xfrm>
          <a:off x="1752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126505</xdr:rowOff>
    </xdr:from>
    <xdr:to>
      <xdr:col>6</xdr:col>
      <xdr:colOff>38100</xdr:colOff>
      <xdr:row>97</xdr:row>
      <xdr:rowOff>56655</xdr:rowOff>
    </xdr:to>
    <xdr:sp macro="" textlink="">
      <xdr:nvSpPr>
        <xdr:cNvPr id="245" name="フローチャート: 判断 244"/>
        <xdr:cNvSpPr/>
      </xdr:nvSpPr>
      <xdr:spPr>
        <a:xfrm>
          <a:off x="1079500" y="165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73182</xdr:rowOff>
    </xdr:from>
    <xdr:ext cx="534377" cy="259045"/>
    <xdr:sp macro="" textlink="">
      <xdr:nvSpPr>
        <xdr:cNvPr id="246" name="テキスト ボックス 245"/>
        <xdr:cNvSpPr txBox="1"/>
      </xdr:nvSpPr>
      <xdr:spPr>
        <a:xfrm>
          <a:off x="863111" y="163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35423</xdr:rowOff>
    </xdr:from>
    <xdr:to>
      <xdr:col>24</xdr:col>
      <xdr:colOff>114300</xdr:colOff>
      <xdr:row>97</xdr:row>
      <xdr:rowOff>137023</xdr:rowOff>
    </xdr:to>
    <xdr:sp macro="" textlink="">
      <xdr:nvSpPr>
        <xdr:cNvPr id="252" name="楕円 251"/>
        <xdr:cNvSpPr/>
      </xdr:nvSpPr>
      <xdr:spPr>
        <a:xfrm>
          <a:off x="4584700" y="166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13850</xdr:rowOff>
    </xdr:from>
    <xdr:ext cx="534377" cy="259045"/>
    <xdr:sp macro="" textlink="">
      <xdr:nvSpPr>
        <xdr:cNvPr id="253" name="扶助費該当値テキスト"/>
        <xdr:cNvSpPr txBox="1"/>
      </xdr:nvSpPr>
      <xdr:spPr>
        <a:xfrm>
          <a:off x="4686300" y="166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53524</xdr:rowOff>
    </xdr:from>
    <xdr:to>
      <xdr:col>20</xdr:col>
      <xdr:colOff>38100</xdr:colOff>
      <xdr:row>97</xdr:row>
      <xdr:rowOff>155124</xdr:rowOff>
    </xdr:to>
    <xdr:sp macro="" textlink="">
      <xdr:nvSpPr>
        <xdr:cNvPr id="254" name="楕円 253"/>
        <xdr:cNvSpPr/>
      </xdr:nvSpPr>
      <xdr:spPr>
        <a:xfrm>
          <a:off x="3746500" y="166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146251</xdr:rowOff>
    </xdr:from>
    <xdr:ext cx="534377" cy="259045"/>
    <xdr:sp macro="" textlink="">
      <xdr:nvSpPr>
        <xdr:cNvPr id="255" name="テキスト ボックス 254"/>
        <xdr:cNvSpPr txBox="1"/>
      </xdr:nvSpPr>
      <xdr:spPr>
        <a:xfrm>
          <a:off x="3530111" y="167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73727</xdr:rowOff>
    </xdr:from>
    <xdr:to>
      <xdr:col>15</xdr:col>
      <xdr:colOff>101600</xdr:colOff>
      <xdr:row>98</xdr:row>
      <xdr:rowOff>3877</xdr:rowOff>
    </xdr:to>
    <xdr:sp macro="" textlink="">
      <xdr:nvSpPr>
        <xdr:cNvPr id="256" name="楕円 255"/>
        <xdr:cNvSpPr/>
      </xdr:nvSpPr>
      <xdr:spPr>
        <a:xfrm>
          <a:off x="2857500" y="167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166454</xdr:rowOff>
    </xdr:from>
    <xdr:ext cx="534377" cy="259045"/>
    <xdr:sp macro="" textlink="">
      <xdr:nvSpPr>
        <xdr:cNvPr id="257" name="テキスト ボックス 256"/>
        <xdr:cNvSpPr txBox="1"/>
      </xdr:nvSpPr>
      <xdr:spPr>
        <a:xfrm>
          <a:off x="2641111" y="167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45723</xdr:rowOff>
    </xdr:from>
    <xdr:to>
      <xdr:col>10</xdr:col>
      <xdr:colOff>165100</xdr:colOff>
      <xdr:row>97</xdr:row>
      <xdr:rowOff>147323</xdr:rowOff>
    </xdr:to>
    <xdr:sp macro="" textlink="">
      <xdr:nvSpPr>
        <xdr:cNvPr id="258" name="楕円 257"/>
        <xdr:cNvSpPr/>
      </xdr:nvSpPr>
      <xdr:spPr>
        <a:xfrm>
          <a:off x="1968500" y="166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138450</xdr:rowOff>
    </xdr:from>
    <xdr:ext cx="534377" cy="259045"/>
    <xdr:sp macro="" textlink="">
      <xdr:nvSpPr>
        <xdr:cNvPr id="259" name="テキスト ボックス 258"/>
        <xdr:cNvSpPr txBox="1"/>
      </xdr:nvSpPr>
      <xdr:spPr>
        <a:xfrm>
          <a:off x="1752111" y="167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92143</xdr:rowOff>
    </xdr:from>
    <xdr:to>
      <xdr:col>6</xdr:col>
      <xdr:colOff>38100</xdr:colOff>
      <xdr:row>98</xdr:row>
      <xdr:rowOff>22293</xdr:rowOff>
    </xdr:to>
    <xdr:sp macro="" textlink="">
      <xdr:nvSpPr>
        <xdr:cNvPr id="260" name="楕円 259"/>
        <xdr:cNvSpPr/>
      </xdr:nvSpPr>
      <xdr:spPr>
        <a:xfrm>
          <a:off x="1079500" y="167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13420</xdr:rowOff>
    </xdr:from>
    <xdr:ext cx="534377" cy="259045"/>
    <xdr:sp macro="" textlink="">
      <xdr:nvSpPr>
        <xdr:cNvPr id="261" name="テキスト ボックス 260"/>
        <xdr:cNvSpPr txBox="1"/>
      </xdr:nvSpPr>
      <xdr:spPr>
        <a:xfrm>
          <a:off x="863111" y="168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136852</xdr:rowOff>
    </xdr:from>
    <xdr:to>
      <xdr:col>55</xdr:col>
      <xdr:colOff>0</xdr:colOff>
      <xdr:row>37</xdr:row>
      <xdr:rowOff>147116</xdr:rowOff>
    </xdr:to>
    <xdr:cxnSp macro="">
      <xdr:nvCxnSpPr>
        <xdr:cNvPr id="288" name="直線コネクタ 287"/>
        <xdr:cNvCxnSpPr/>
      </xdr:nvCxnSpPr>
      <xdr:spPr>
        <a:xfrm flipV="1">
          <a:off x="9639300" y="6480502"/>
          <a:ext cx="8382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140345</xdr:rowOff>
    </xdr:from>
    <xdr:to>
      <xdr:col>50</xdr:col>
      <xdr:colOff>114300</xdr:colOff>
      <xdr:row>37</xdr:row>
      <xdr:rowOff>147116</xdr:rowOff>
    </xdr:to>
    <xdr:cxnSp macro="">
      <xdr:nvCxnSpPr>
        <xdr:cNvPr id="291" name="直線コネクタ 290"/>
        <xdr:cNvCxnSpPr/>
      </xdr:nvCxnSpPr>
      <xdr:spPr>
        <a:xfrm>
          <a:off x="8750300" y="6483995"/>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140345</xdr:rowOff>
    </xdr:from>
    <xdr:to>
      <xdr:col>45</xdr:col>
      <xdr:colOff>177800</xdr:colOff>
      <xdr:row>37</xdr:row>
      <xdr:rowOff>144025</xdr:rowOff>
    </xdr:to>
    <xdr:cxnSp macro="">
      <xdr:nvCxnSpPr>
        <xdr:cNvPr id="294" name="直線コネクタ 293"/>
        <xdr:cNvCxnSpPr/>
      </xdr:nvCxnSpPr>
      <xdr:spPr>
        <a:xfrm flipV="1">
          <a:off x="7861300" y="6483995"/>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296" name="テキスト ボックス 295"/>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111189</xdr:rowOff>
    </xdr:from>
    <xdr:to>
      <xdr:col>41</xdr:col>
      <xdr:colOff>50800</xdr:colOff>
      <xdr:row>37</xdr:row>
      <xdr:rowOff>144025</xdr:rowOff>
    </xdr:to>
    <xdr:cxnSp macro="">
      <xdr:nvCxnSpPr>
        <xdr:cNvPr id="297" name="直線コネクタ 296"/>
        <xdr:cNvCxnSpPr/>
      </xdr:nvCxnSpPr>
      <xdr:spPr>
        <a:xfrm>
          <a:off x="6972300" y="6454839"/>
          <a:ext cx="889000" cy="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15048</xdr:rowOff>
    </xdr:from>
    <xdr:to>
      <xdr:col>41</xdr:col>
      <xdr:colOff>101600</xdr:colOff>
      <xdr:row>36</xdr:row>
      <xdr:rowOff>116648</xdr:rowOff>
    </xdr:to>
    <xdr:sp macro="" textlink="">
      <xdr:nvSpPr>
        <xdr:cNvPr id="298" name="フローチャート: 判断 297"/>
        <xdr:cNvSpPr/>
      </xdr:nvSpPr>
      <xdr:spPr>
        <a:xfrm>
          <a:off x="7810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133175</xdr:rowOff>
    </xdr:from>
    <xdr:ext cx="534377" cy="259045"/>
    <xdr:sp macro="" textlink="">
      <xdr:nvSpPr>
        <xdr:cNvPr id="299" name="テキスト ボックス 298"/>
        <xdr:cNvSpPr txBox="1"/>
      </xdr:nvSpPr>
      <xdr:spPr>
        <a:xfrm>
          <a:off x="7594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40053</xdr:rowOff>
    </xdr:from>
    <xdr:to>
      <xdr:col>36</xdr:col>
      <xdr:colOff>165100</xdr:colOff>
      <xdr:row>36</xdr:row>
      <xdr:rowOff>141653</xdr:rowOff>
    </xdr:to>
    <xdr:sp macro="" textlink="">
      <xdr:nvSpPr>
        <xdr:cNvPr id="300" name="フローチャート: 判断 299"/>
        <xdr:cNvSpPr/>
      </xdr:nvSpPr>
      <xdr:spPr>
        <a:xfrm>
          <a:off x="6921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158180</xdr:rowOff>
    </xdr:from>
    <xdr:ext cx="534377" cy="259045"/>
    <xdr:sp macro="" textlink="">
      <xdr:nvSpPr>
        <xdr:cNvPr id="301" name="テキスト ボックス 300"/>
        <xdr:cNvSpPr txBox="1"/>
      </xdr:nvSpPr>
      <xdr:spPr>
        <a:xfrm>
          <a:off x="6705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86052</xdr:rowOff>
    </xdr:from>
    <xdr:to>
      <xdr:col>55</xdr:col>
      <xdr:colOff>50800</xdr:colOff>
      <xdr:row>38</xdr:row>
      <xdr:rowOff>16202</xdr:rowOff>
    </xdr:to>
    <xdr:sp macro="" textlink="">
      <xdr:nvSpPr>
        <xdr:cNvPr id="307" name="楕円 306"/>
        <xdr:cNvSpPr/>
      </xdr:nvSpPr>
      <xdr:spPr>
        <a:xfrm>
          <a:off x="10426700" y="64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979</xdr:rowOff>
    </xdr:from>
    <xdr:ext cx="534377" cy="259045"/>
    <xdr:sp macro="" textlink="">
      <xdr:nvSpPr>
        <xdr:cNvPr id="308" name="補助費等該当値テキスト"/>
        <xdr:cNvSpPr txBox="1"/>
      </xdr:nvSpPr>
      <xdr:spPr>
        <a:xfrm>
          <a:off x="10528300" y="63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96316</xdr:rowOff>
    </xdr:from>
    <xdr:to>
      <xdr:col>50</xdr:col>
      <xdr:colOff>165100</xdr:colOff>
      <xdr:row>38</xdr:row>
      <xdr:rowOff>26466</xdr:rowOff>
    </xdr:to>
    <xdr:sp macro="" textlink="">
      <xdr:nvSpPr>
        <xdr:cNvPr id="309" name="楕円 308"/>
        <xdr:cNvSpPr/>
      </xdr:nvSpPr>
      <xdr:spPr>
        <a:xfrm>
          <a:off x="9588500" y="64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17593</xdr:rowOff>
    </xdr:from>
    <xdr:ext cx="534377" cy="259045"/>
    <xdr:sp macro="" textlink="">
      <xdr:nvSpPr>
        <xdr:cNvPr id="310" name="テキスト ボックス 309"/>
        <xdr:cNvSpPr txBox="1"/>
      </xdr:nvSpPr>
      <xdr:spPr>
        <a:xfrm>
          <a:off x="9372111" y="65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89545</xdr:rowOff>
    </xdr:from>
    <xdr:to>
      <xdr:col>46</xdr:col>
      <xdr:colOff>38100</xdr:colOff>
      <xdr:row>38</xdr:row>
      <xdr:rowOff>19695</xdr:rowOff>
    </xdr:to>
    <xdr:sp macro="" textlink="">
      <xdr:nvSpPr>
        <xdr:cNvPr id="311" name="楕円 310"/>
        <xdr:cNvSpPr/>
      </xdr:nvSpPr>
      <xdr:spPr>
        <a:xfrm>
          <a:off x="8699500" y="64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10822</xdr:rowOff>
    </xdr:from>
    <xdr:ext cx="534377" cy="259045"/>
    <xdr:sp macro="" textlink="">
      <xdr:nvSpPr>
        <xdr:cNvPr id="312" name="テキスト ボックス 311"/>
        <xdr:cNvSpPr txBox="1"/>
      </xdr:nvSpPr>
      <xdr:spPr>
        <a:xfrm>
          <a:off x="8483111" y="65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93225</xdr:rowOff>
    </xdr:from>
    <xdr:to>
      <xdr:col>41</xdr:col>
      <xdr:colOff>101600</xdr:colOff>
      <xdr:row>38</xdr:row>
      <xdr:rowOff>23375</xdr:rowOff>
    </xdr:to>
    <xdr:sp macro="" textlink="">
      <xdr:nvSpPr>
        <xdr:cNvPr id="313" name="楕円 312"/>
        <xdr:cNvSpPr/>
      </xdr:nvSpPr>
      <xdr:spPr>
        <a:xfrm>
          <a:off x="7810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14502</xdr:rowOff>
    </xdr:from>
    <xdr:ext cx="534377" cy="259045"/>
    <xdr:sp macro="" textlink="">
      <xdr:nvSpPr>
        <xdr:cNvPr id="314" name="テキスト ボックス 313"/>
        <xdr:cNvSpPr txBox="1"/>
      </xdr:nvSpPr>
      <xdr:spPr>
        <a:xfrm>
          <a:off x="7594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60389</xdr:rowOff>
    </xdr:from>
    <xdr:to>
      <xdr:col>36</xdr:col>
      <xdr:colOff>165100</xdr:colOff>
      <xdr:row>37</xdr:row>
      <xdr:rowOff>161989</xdr:rowOff>
    </xdr:to>
    <xdr:sp macro="" textlink="">
      <xdr:nvSpPr>
        <xdr:cNvPr id="315" name="楕円 314"/>
        <xdr:cNvSpPr/>
      </xdr:nvSpPr>
      <xdr:spPr>
        <a:xfrm>
          <a:off x="6921500" y="64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153116</xdr:rowOff>
    </xdr:from>
    <xdr:ext cx="534377" cy="259045"/>
    <xdr:sp macro="" textlink="">
      <xdr:nvSpPr>
        <xdr:cNvPr id="316" name="テキスト ボックス 315"/>
        <xdr:cNvSpPr txBox="1"/>
      </xdr:nvSpPr>
      <xdr:spPr>
        <a:xfrm>
          <a:off x="6705111" y="64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95142</xdr:rowOff>
    </xdr:from>
    <xdr:to>
      <xdr:col>55</xdr:col>
      <xdr:colOff>0</xdr:colOff>
      <xdr:row>58</xdr:row>
      <xdr:rowOff>120318</xdr:rowOff>
    </xdr:to>
    <xdr:cxnSp macro="">
      <xdr:nvCxnSpPr>
        <xdr:cNvPr id="345" name="直線コネクタ 344"/>
        <xdr:cNvCxnSpPr/>
      </xdr:nvCxnSpPr>
      <xdr:spPr>
        <a:xfrm flipV="1">
          <a:off x="9639300" y="10039242"/>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52005</xdr:rowOff>
    </xdr:from>
    <xdr:to>
      <xdr:col>50</xdr:col>
      <xdr:colOff>114300</xdr:colOff>
      <xdr:row>58</xdr:row>
      <xdr:rowOff>120318</xdr:rowOff>
    </xdr:to>
    <xdr:cxnSp macro="">
      <xdr:nvCxnSpPr>
        <xdr:cNvPr id="348" name="直線コネクタ 347"/>
        <xdr:cNvCxnSpPr/>
      </xdr:nvCxnSpPr>
      <xdr:spPr>
        <a:xfrm>
          <a:off x="8750300" y="9996105"/>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91225</xdr:rowOff>
    </xdr:from>
    <xdr:to>
      <xdr:col>45</xdr:col>
      <xdr:colOff>177800</xdr:colOff>
      <xdr:row>58</xdr:row>
      <xdr:rowOff>52005</xdr:rowOff>
    </xdr:to>
    <xdr:cxnSp macro="">
      <xdr:nvCxnSpPr>
        <xdr:cNvPr id="351" name="直線コネクタ 350"/>
        <xdr:cNvCxnSpPr/>
      </xdr:nvCxnSpPr>
      <xdr:spPr>
        <a:xfrm>
          <a:off x="7861300" y="9863875"/>
          <a:ext cx="889000" cy="1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91225</xdr:rowOff>
    </xdr:from>
    <xdr:to>
      <xdr:col>41</xdr:col>
      <xdr:colOff>50800</xdr:colOff>
      <xdr:row>58</xdr:row>
      <xdr:rowOff>141407</xdr:rowOff>
    </xdr:to>
    <xdr:cxnSp macro="">
      <xdr:nvCxnSpPr>
        <xdr:cNvPr id="354" name="直線コネクタ 353"/>
        <xdr:cNvCxnSpPr/>
      </xdr:nvCxnSpPr>
      <xdr:spPr>
        <a:xfrm flipV="1">
          <a:off x="6972300" y="9863875"/>
          <a:ext cx="889000" cy="2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52000</xdr:rowOff>
    </xdr:from>
    <xdr:to>
      <xdr:col>41</xdr:col>
      <xdr:colOff>101600</xdr:colOff>
      <xdr:row>56</xdr:row>
      <xdr:rowOff>153600</xdr:rowOff>
    </xdr:to>
    <xdr:sp macro="" textlink="">
      <xdr:nvSpPr>
        <xdr:cNvPr id="355" name="フローチャート: 判断 354"/>
        <xdr:cNvSpPr/>
      </xdr:nvSpPr>
      <xdr:spPr>
        <a:xfrm>
          <a:off x="7810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170127</xdr:rowOff>
    </xdr:from>
    <xdr:ext cx="599010" cy="259045"/>
    <xdr:sp macro="" textlink="">
      <xdr:nvSpPr>
        <xdr:cNvPr id="356" name="テキスト ボックス 355"/>
        <xdr:cNvSpPr txBox="1"/>
      </xdr:nvSpPr>
      <xdr:spPr>
        <a:xfrm>
          <a:off x="7561795"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52042</xdr:rowOff>
    </xdr:from>
    <xdr:to>
      <xdr:col>36</xdr:col>
      <xdr:colOff>165100</xdr:colOff>
      <xdr:row>56</xdr:row>
      <xdr:rowOff>153642</xdr:rowOff>
    </xdr:to>
    <xdr:sp macro="" textlink="">
      <xdr:nvSpPr>
        <xdr:cNvPr id="357" name="フローチャート: 判断 356"/>
        <xdr:cNvSpPr/>
      </xdr:nvSpPr>
      <xdr:spPr>
        <a:xfrm>
          <a:off x="6921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170169</xdr:rowOff>
    </xdr:from>
    <xdr:ext cx="599010" cy="259045"/>
    <xdr:sp macro="" textlink="">
      <xdr:nvSpPr>
        <xdr:cNvPr id="358" name="テキスト ボックス 357"/>
        <xdr:cNvSpPr txBox="1"/>
      </xdr:nvSpPr>
      <xdr:spPr>
        <a:xfrm>
          <a:off x="6672795"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44342</xdr:rowOff>
    </xdr:from>
    <xdr:to>
      <xdr:col>55</xdr:col>
      <xdr:colOff>50800</xdr:colOff>
      <xdr:row>58</xdr:row>
      <xdr:rowOff>145942</xdr:rowOff>
    </xdr:to>
    <xdr:sp macro="" textlink="">
      <xdr:nvSpPr>
        <xdr:cNvPr id="364" name="楕円 363"/>
        <xdr:cNvSpPr/>
      </xdr:nvSpPr>
      <xdr:spPr>
        <a:xfrm>
          <a:off x="104267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130719</xdr:rowOff>
    </xdr:from>
    <xdr:ext cx="534377" cy="259045"/>
    <xdr:sp macro="" textlink="">
      <xdr:nvSpPr>
        <xdr:cNvPr id="365" name="普通建設事業費該当値テキスト"/>
        <xdr:cNvSpPr txBox="1"/>
      </xdr:nvSpPr>
      <xdr:spPr>
        <a:xfrm>
          <a:off x="10528300" y="9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69518</xdr:rowOff>
    </xdr:from>
    <xdr:to>
      <xdr:col>50</xdr:col>
      <xdr:colOff>165100</xdr:colOff>
      <xdr:row>58</xdr:row>
      <xdr:rowOff>171118</xdr:rowOff>
    </xdr:to>
    <xdr:sp macro="" textlink="">
      <xdr:nvSpPr>
        <xdr:cNvPr id="366" name="楕円 365"/>
        <xdr:cNvSpPr/>
      </xdr:nvSpPr>
      <xdr:spPr>
        <a:xfrm>
          <a:off x="9588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162245</xdr:rowOff>
    </xdr:from>
    <xdr:ext cx="534377" cy="259045"/>
    <xdr:sp macro="" textlink="">
      <xdr:nvSpPr>
        <xdr:cNvPr id="367" name="テキスト ボックス 366"/>
        <xdr:cNvSpPr txBox="1"/>
      </xdr:nvSpPr>
      <xdr:spPr>
        <a:xfrm>
          <a:off x="9372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xdr:rowOff>
    </xdr:from>
    <xdr:to>
      <xdr:col>46</xdr:col>
      <xdr:colOff>38100</xdr:colOff>
      <xdr:row>58</xdr:row>
      <xdr:rowOff>102805</xdr:rowOff>
    </xdr:to>
    <xdr:sp macro="" textlink="">
      <xdr:nvSpPr>
        <xdr:cNvPr id="368" name="楕円 367"/>
        <xdr:cNvSpPr/>
      </xdr:nvSpPr>
      <xdr:spPr>
        <a:xfrm>
          <a:off x="8699500" y="9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93932</xdr:rowOff>
    </xdr:from>
    <xdr:ext cx="534377" cy="259045"/>
    <xdr:sp macro="" textlink="">
      <xdr:nvSpPr>
        <xdr:cNvPr id="369" name="テキスト ボックス 368"/>
        <xdr:cNvSpPr txBox="1"/>
      </xdr:nvSpPr>
      <xdr:spPr>
        <a:xfrm>
          <a:off x="8483111" y="100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40425</xdr:rowOff>
    </xdr:from>
    <xdr:to>
      <xdr:col>41</xdr:col>
      <xdr:colOff>101600</xdr:colOff>
      <xdr:row>57</xdr:row>
      <xdr:rowOff>142025</xdr:rowOff>
    </xdr:to>
    <xdr:sp macro="" textlink="">
      <xdr:nvSpPr>
        <xdr:cNvPr id="370" name="楕円 369"/>
        <xdr:cNvSpPr/>
      </xdr:nvSpPr>
      <xdr:spPr>
        <a:xfrm>
          <a:off x="7810500" y="98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133152</xdr:rowOff>
    </xdr:from>
    <xdr:ext cx="534377" cy="259045"/>
    <xdr:sp macro="" textlink="">
      <xdr:nvSpPr>
        <xdr:cNvPr id="371" name="テキスト ボックス 370"/>
        <xdr:cNvSpPr txBox="1"/>
      </xdr:nvSpPr>
      <xdr:spPr>
        <a:xfrm>
          <a:off x="7594111" y="9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90607</xdr:rowOff>
    </xdr:from>
    <xdr:to>
      <xdr:col>36</xdr:col>
      <xdr:colOff>165100</xdr:colOff>
      <xdr:row>59</xdr:row>
      <xdr:rowOff>20757</xdr:rowOff>
    </xdr:to>
    <xdr:sp macro="" textlink="">
      <xdr:nvSpPr>
        <xdr:cNvPr id="372" name="楕円 371"/>
        <xdr:cNvSpPr/>
      </xdr:nvSpPr>
      <xdr:spPr>
        <a:xfrm>
          <a:off x="6921500" y="100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11884</xdr:rowOff>
    </xdr:from>
    <xdr:ext cx="534377" cy="259045"/>
    <xdr:sp macro="" textlink="">
      <xdr:nvSpPr>
        <xdr:cNvPr id="373" name="テキスト ボックス 372"/>
        <xdr:cNvSpPr txBox="1"/>
      </xdr:nvSpPr>
      <xdr:spPr>
        <a:xfrm>
          <a:off x="6705111" y="101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74374</xdr:rowOff>
    </xdr:from>
    <xdr:to>
      <xdr:col>55</xdr:col>
      <xdr:colOff>0</xdr:colOff>
      <xdr:row>78</xdr:row>
      <xdr:rowOff>130944</xdr:rowOff>
    </xdr:to>
    <xdr:cxnSp macro="">
      <xdr:nvCxnSpPr>
        <xdr:cNvPr id="402" name="直線コネクタ 401"/>
        <xdr:cNvCxnSpPr/>
      </xdr:nvCxnSpPr>
      <xdr:spPr>
        <a:xfrm flipV="1">
          <a:off x="9639300" y="13447474"/>
          <a:ext cx="838200" cy="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130944</xdr:rowOff>
    </xdr:from>
    <xdr:to>
      <xdr:col>50</xdr:col>
      <xdr:colOff>114300</xdr:colOff>
      <xdr:row>78</xdr:row>
      <xdr:rowOff>150467</xdr:rowOff>
    </xdr:to>
    <xdr:cxnSp macro="">
      <xdr:nvCxnSpPr>
        <xdr:cNvPr id="405" name="直線コネクタ 404"/>
        <xdr:cNvCxnSpPr/>
      </xdr:nvCxnSpPr>
      <xdr:spPr>
        <a:xfrm flipV="1">
          <a:off x="8750300" y="1350404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89675</xdr:rowOff>
    </xdr:from>
    <xdr:to>
      <xdr:col>45</xdr:col>
      <xdr:colOff>177800</xdr:colOff>
      <xdr:row>78</xdr:row>
      <xdr:rowOff>150467</xdr:rowOff>
    </xdr:to>
    <xdr:cxnSp macro="">
      <xdr:nvCxnSpPr>
        <xdr:cNvPr id="408" name="直線コネクタ 407"/>
        <xdr:cNvCxnSpPr/>
      </xdr:nvCxnSpPr>
      <xdr:spPr>
        <a:xfrm>
          <a:off x="7861300" y="13119875"/>
          <a:ext cx="889000" cy="40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96977</xdr:rowOff>
    </xdr:from>
    <xdr:to>
      <xdr:col>41</xdr:col>
      <xdr:colOff>101600</xdr:colOff>
      <xdr:row>77</xdr:row>
      <xdr:rowOff>27127</xdr:rowOff>
    </xdr:to>
    <xdr:sp macro="" textlink="">
      <xdr:nvSpPr>
        <xdr:cNvPr id="411" name="フローチャート: 判断 410"/>
        <xdr:cNvSpPr/>
      </xdr:nvSpPr>
      <xdr:spPr>
        <a:xfrm>
          <a:off x="7810500" y="131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18254</xdr:rowOff>
    </xdr:from>
    <xdr:ext cx="534377" cy="259045"/>
    <xdr:sp macro="" textlink="">
      <xdr:nvSpPr>
        <xdr:cNvPr id="412" name="テキスト ボックス 411"/>
        <xdr:cNvSpPr txBox="1"/>
      </xdr:nvSpPr>
      <xdr:spPr>
        <a:xfrm>
          <a:off x="7594111" y="132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23574</xdr:rowOff>
    </xdr:from>
    <xdr:to>
      <xdr:col>55</xdr:col>
      <xdr:colOff>50800</xdr:colOff>
      <xdr:row>78</xdr:row>
      <xdr:rowOff>125174</xdr:rowOff>
    </xdr:to>
    <xdr:sp macro="" textlink="">
      <xdr:nvSpPr>
        <xdr:cNvPr id="418" name="楕円 417"/>
        <xdr:cNvSpPr/>
      </xdr:nvSpPr>
      <xdr:spPr>
        <a:xfrm>
          <a:off x="10426700" y="133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2001</xdr:rowOff>
    </xdr:from>
    <xdr:ext cx="534377" cy="259045"/>
    <xdr:sp macro="" textlink="">
      <xdr:nvSpPr>
        <xdr:cNvPr id="419" name="普通建設事業費 （ うち新規整備　）該当値テキスト"/>
        <xdr:cNvSpPr txBox="1"/>
      </xdr:nvSpPr>
      <xdr:spPr>
        <a:xfrm>
          <a:off x="10528300" y="133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80144</xdr:rowOff>
    </xdr:from>
    <xdr:to>
      <xdr:col>50</xdr:col>
      <xdr:colOff>165100</xdr:colOff>
      <xdr:row>79</xdr:row>
      <xdr:rowOff>10294</xdr:rowOff>
    </xdr:to>
    <xdr:sp macro="" textlink="">
      <xdr:nvSpPr>
        <xdr:cNvPr id="420" name="楕円 419"/>
        <xdr:cNvSpPr/>
      </xdr:nvSpPr>
      <xdr:spPr>
        <a:xfrm>
          <a:off x="9588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1421</xdr:rowOff>
    </xdr:from>
    <xdr:ext cx="534377" cy="259045"/>
    <xdr:sp macro="" textlink="">
      <xdr:nvSpPr>
        <xdr:cNvPr id="421" name="テキスト ボックス 420"/>
        <xdr:cNvSpPr txBox="1"/>
      </xdr:nvSpPr>
      <xdr:spPr>
        <a:xfrm>
          <a:off x="9372111" y="135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99667</xdr:rowOff>
    </xdr:from>
    <xdr:to>
      <xdr:col>46</xdr:col>
      <xdr:colOff>38100</xdr:colOff>
      <xdr:row>79</xdr:row>
      <xdr:rowOff>29817</xdr:rowOff>
    </xdr:to>
    <xdr:sp macro="" textlink="">
      <xdr:nvSpPr>
        <xdr:cNvPr id="422" name="楕円 421"/>
        <xdr:cNvSpPr/>
      </xdr:nvSpPr>
      <xdr:spPr>
        <a:xfrm>
          <a:off x="8699500" y="13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20944</xdr:rowOff>
    </xdr:from>
    <xdr:ext cx="469744" cy="259045"/>
    <xdr:sp macro="" textlink="">
      <xdr:nvSpPr>
        <xdr:cNvPr id="423" name="テキスト ボックス 422"/>
        <xdr:cNvSpPr txBox="1"/>
      </xdr:nvSpPr>
      <xdr:spPr>
        <a:xfrm>
          <a:off x="8515428" y="135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38875</xdr:rowOff>
    </xdr:from>
    <xdr:to>
      <xdr:col>41</xdr:col>
      <xdr:colOff>101600</xdr:colOff>
      <xdr:row>76</xdr:row>
      <xdr:rowOff>140475</xdr:rowOff>
    </xdr:to>
    <xdr:sp macro="" textlink="">
      <xdr:nvSpPr>
        <xdr:cNvPr id="424" name="楕円 423"/>
        <xdr:cNvSpPr/>
      </xdr:nvSpPr>
      <xdr:spPr>
        <a:xfrm>
          <a:off x="7810500" y="130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157001</xdr:rowOff>
    </xdr:from>
    <xdr:ext cx="534377" cy="259045"/>
    <xdr:sp macro="" textlink="">
      <xdr:nvSpPr>
        <xdr:cNvPr id="425" name="テキスト ボックス 424"/>
        <xdr:cNvSpPr txBox="1"/>
      </xdr:nvSpPr>
      <xdr:spPr>
        <a:xfrm>
          <a:off x="7594111" y="128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113274</xdr:rowOff>
    </xdr:from>
    <xdr:to>
      <xdr:col>55</xdr:col>
      <xdr:colOff>0</xdr:colOff>
      <xdr:row>98</xdr:row>
      <xdr:rowOff>119445</xdr:rowOff>
    </xdr:to>
    <xdr:cxnSp macro="">
      <xdr:nvCxnSpPr>
        <xdr:cNvPr id="454" name="直線コネクタ 453"/>
        <xdr:cNvCxnSpPr/>
      </xdr:nvCxnSpPr>
      <xdr:spPr>
        <a:xfrm>
          <a:off x="9639300" y="16915374"/>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113274</xdr:rowOff>
    </xdr:from>
    <xdr:to>
      <xdr:col>50</xdr:col>
      <xdr:colOff>114300</xdr:colOff>
      <xdr:row>99</xdr:row>
      <xdr:rowOff>1671</xdr:rowOff>
    </xdr:to>
    <xdr:cxnSp macro="">
      <xdr:nvCxnSpPr>
        <xdr:cNvPr id="457" name="直線コネクタ 456"/>
        <xdr:cNvCxnSpPr/>
      </xdr:nvCxnSpPr>
      <xdr:spPr>
        <a:xfrm flipV="1">
          <a:off x="8750300" y="16915374"/>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1671</xdr:rowOff>
    </xdr:from>
    <xdr:to>
      <xdr:col>45</xdr:col>
      <xdr:colOff>177800</xdr:colOff>
      <xdr:row>99</xdr:row>
      <xdr:rowOff>26169</xdr:rowOff>
    </xdr:to>
    <xdr:cxnSp macro="">
      <xdr:nvCxnSpPr>
        <xdr:cNvPr id="460" name="直線コネクタ 459"/>
        <xdr:cNvCxnSpPr/>
      </xdr:nvCxnSpPr>
      <xdr:spPr>
        <a:xfrm flipV="1">
          <a:off x="7861300" y="16975221"/>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134849</xdr:rowOff>
    </xdr:from>
    <xdr:to>
      <xdr:col>41</xdr:col>
      <xdr:colOff>101600</xdr:colOff>
      <xdr:row>97</xdr:row>
      <xdr:rowOff>64999</xdr:rowOff>
    </xdr:to>
    <xdr:sp macro="" textlink="">
      <xdr:nvSpPr>
        <xdr:cNvPr id="463" name="フローチャート: 判断 462"/>
        <xdr:cNvSpPr/>
      </xdr:nvSpPr>
      <xdr:spPr>
        <a:xfrm>
          <a:off x="7810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81526</xdr:rowOff>
    </xdr:from>
    <xdr:ext cx="534377" cy="259045"/>
    <xdr:sp macro="" textlink="">
      <xdr:nvSpPr>
        <xdr:cNvPr id="464" name="テキスト ボックス 463"/>
        <xdr:cNvSpPr txBox="1"/>
      </xdr:nvSpPr>
      <xdr:spPr>
        <a:xfrm>
          <a:off x="7594111"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68645</xdr:rowOff>
    </xdr:from>
    <xdr:to>
      <xdr:col>55</xdr:col>
      <xdr:colOff>50800</xdr:colOff>
      <xdr:row>98</xdr:row>
      <xdr:rowOff>170245</xdr:rowOff>
    </xdr:to>
    <xdr:sp macro="" textlink="">
      <xdr:nvSpPr>
        <xdr:cNvPr id="470" name="楕円 469"/>
        <xdr:cNvSpPr/>
      </xdr:nvSpPr>
      <xdr:spPr>
        <a:xfrm>
          <a:off x="10426700" y="168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155022</xdr:rowOff>
    </xdr:from>
    <xdr:ext cx="534377" cy="259045"/>
    <xdr:sp macro="" textlink="">
      <xdr:nvSpPr>
        <xdr:cNvPr id="471" name="普通建設事業費 （ うち更新整備　）該当値テキスト"/>
        <xdr:cNvSpPr txBox="1"/>
      </xdr:nvSpPr>
      <xdr:spPr>
        <a:xfrm>
          <a:off x="10528300" y="167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62474</xdr:rowOff>
    </xdr:from>
    <xdr:to>
      <xdr:col>50</xdr:col>
      <xdr:colOff>165100</xdr:colOff>
      <xdr:row>98</xdr:row>
      <xdr:rowOff>164074</xdr:rowOff>
    </xdr:to>
    <xdr:sp macro="" textlink="">
      <xdr:nvSpPr>
        <xdr:cNvPr id="472" name="楕円 471"/>
        <xdr:cNvSpPr/>
      </xdr:nvSpPr>
      <xdr:spPr>
        <a:xfrm>
          <a:off x="9588500" y="168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155201</xdr:rowOff>
    </xdr:from>
    <xdr:ext cx="534377" cy="259045"/>
    <xdr:sp macro="" textlink="">
      <xdr:nvSpPr>
        <xdr:cNvPr id="473" name="テキスト ボックス 472"/>
        <xdr:cNvSpPr txBox="1"/>
      </xdr:nvSpPr>
      <xdr:spPr>
        <a:xfrm>
          <a:off x="9372111" y="169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122321</xdr:rowOff>
    </xdr:from>
    <xdr:to>
      <xdr:col>46</xdr:col>
      <xdr:colOff>38100</xdr:colOff>
      <xdr:row>99</xdr:row>
      <xdr:rowOff>52471</xdr:rowOff>
    </xdr:to>
    <xdr:sp macro="" textlink="">
      <xdr:nvSpPr>
        <xdr:cNvPr id="474" name="楕円 473"/>
        <xdr:cNvSpPr/>
      </xdr:nvSpPr>
      <xdr:spPr>
        <a:xfrm>
          <a:off x="8699500" y="169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43598</xdr:rowOff>
    </xdr:from>
    <xdr:ext cx="469744" cy="259045"/>
    <xdr:sp macro="" textlink="">
      <xdr:nvSpPr>
        <xdr:cNvPr id="475" name="テキスト ボックス 474"/>
        <xdr:cNvSpPr txBox="1"/>
      </xdr:nvSpPr>
      <xdr:spPr>
        <a:xfrm>
          <a:off x="8515428" y="170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146819</xdr:rowOff>
    </xdr:from>
    <xdr:to>
      <xdr:col>41</xdr:col>
      <xdr:colOff>101600</xdr:colOff>
      <xdr:row>99</xdr:row>
      <xdr:rowOff>76969</xdr:rowOff>
    </xdr:to>
    <xdr:sp macro="" textlink="">
      <xdr:nvSpPr>
        <xdr:cNvPr id="476" name="楕円 475"/>
        <xdr:cNvSpPr/>
      </xdr:nvSpPr>
      <xdr:spPr>
        <a:xfrm>
          <a:off x="7810500" y="16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68096</xdr:rowOff>
    </xdr:from>
    <xdr:ext cx="469744" cy="259045"/>
    <xdr:sp macro="" textlink="">
      <xdr:nvSpPr>
        <xdr:cNvPr id="477" name="テキスト ボックス 476"/>
        <xdr:cNvSpPr txBox="1"/>
      </xdr:nvSpPr>
      <xdr:spPr>
        <a:xfrm>
          <a:off x="7626428" y="1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21527</xdr:rowOff>
    </xdr:from>
    <xdr:to>
      <xdr:col>85</xdr:col>
      <xdr:colOff>127000</xdr:colOff>
      <xdr:row>39</xdr:row>
      <xdr:rowOff>28054</xdr:rowOff>
    </xdr:to>
    <xdr:cxnSp macro="">
      <xdr:nvCxnSpPr>
        <xdr:cNvPr id="506" name="直線コネクタ 505"/>
        <xdr:cNvCxnSpPr/>
      </xdr:nvCxnSpPr>
      <xdr:spPr>
        <a:xfrm>
          <a:off x="15481300" y="6708077"/>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21527</xdr:rowOff>
    </xdr:from>
    <xdr:to>
      <xdr:col>81</xdr:col>
      <xdr:colOff>50800</xdr:colOff>
      <xdr:row>39</xdr:row>
      <xdr:rowOff>44323</xdr:rowOff>
    </xdr:to>
    <xdr:cxnSp macro="">
      <xdr:nvCxnSpPr>
        <xdr:cNvPr id="509" name="直線コネクタ 508"/>
        <xdr:cNvCxnSpPr/>
      </xdr:nvCxnSpPr>
      <xdr:spPr>
        <a:xfrm flipV="1">
          <a:off x="14592300" y="6708077"/>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44259</xdr:rowOff>
    </xdr:from>
    <xdr:to>
      <xdr:col>76</xdr:col>
      <xdr:colOff>114300</xdr:colOff>
      <xdr:row>39</xdr:row>
      <xdr:rowOff>44323</xdr:rowOff>
    </xdr:to>
    <xdr:cxnSp macro="">
      <xdr:nvCxnSpPr>
        <xdr:cNvPr id="512" name="直線コネクタ 511"/>
        <xdr:cNvCxnSpPr/>
      </xdr:nvCxnSpPr>
      <xdr:spPr>
        <a:xfrm>
          <a:off x="13703300" y="673080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15" name="直線コネクタ 514"/>
        <xdr:cNvCxnSpPr/>
      </xdr:nvCxnSpPr>
      <xdr:spPr>
        <a:xfrm flipV="1">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6" name="フローチャート: 判断 515"/>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7" name="テキスト ボックス 516"/>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18" name="フローチャート: 判断 517"/>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19" name="テキスト ボックス 518"/>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148704</xdr:rowOff>
    </xdr:from>
    <xdr:to>
      <xdr:col>85</xdr:col>
      <xdr:colOff>177800</xdr:colOff>
      <xdr:row>39</xdr:row>
      <xdr:rowOff>78854</xdr:rowOff>
    </xdr:to>
    <xdr:sp macro="" textlink="">
      <xdr:nvSpPr>
        <xdr:cNvPr id="525" name="楕円 524"/>
        <xdr:cNvSpPr/>
      </xdr:nvSpPr>
      <xdr:spPr>
        <a:xfrm>
          <a:off x="16268700" y="66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469744" cy="259045"/>
    <xdr:sp macro="" textlink="">
      <xdr:nvSpPr>
        <xdr:cNvPr id="526" name="災害復旧事業費該当値テキスト"/>
        <xdr:cNvSpPr txBox="1"/>
      </xdr:nvSpPr>
      <xdr:spPr>
        <a:xfrm>
          <a:off x="16370300" y="66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142177</xdr:rowOff>
    </xdr:from>
    <xdr:to>
      <xdr:col>81</xdr:col>
      <xdr:colOff>101600</xdr:colOff>
      <xdr:row>39</xdr:row>
      <xdr:rowOff>72327</xdr:rowOff>
    </xdr:to>
    <xdr:sp macro="" textlink="">
      <xdr:nvSpPr>
        <xdr:cNvPr id="527" name="楕円 526"/>
        <xdr:cNvSpPr/>
      </xdr:nvSpPr>
      <xdr:spPr>
        <a:xfrm>
          <a:off x="15430500" y="66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63454</xdr:rowOff>
    </xdr:from>
    <xdr:ext cx="469744" cy="259045"/>
    <xdr:sp macro="" textlink="">
      <xdr:nvSpPr>
        <xdr:cNvPr id="528" name="テキスト ボックス 527"/>
        <xdr:cNvSpPr txBox="1"/>
      </xdr:nvSpPr>
      <xdr:spPr>
        <a:xfrm>
          <a:off x="15246428" y="6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164973</xdr:rowOff>
    </xdr:from>
    <xdr:to>
      <xdr:col>76</xdr:col>
      <xdr:colOff>165100</xdr:colOff>
      <xdr:row>39</xdr:row>
      <xdr:rowOff>95123</xdr:rowOff>
    </xdr:to>
    <xdr:sp macro="" textlink="">
      <xdr:nvSpPr>
        <xdr:cNvPr id="529" name="楕円 528"/>
        <xdr:cNvSpPr/>
      </xdr:nvSpPr>
      <xdr:spPr>
        <a:xfrm>
          <a:off x="1454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86250</xdr:rowOff>
    </xdr:from>
    <xdr:ext cx="313932" cy="259045"/>
    <xdr:sp macro="" textlink="">
      <xdr:nvSpPr>
        <xdr:cNvPr id="530" name="テキスト ボックス 529"/>
        <xdr:cNvSpPr txBox="1"/>
      </xdr:nvSpPr>
      <xdr:spPr>
        <a:xfrm>
          <a:off x="14435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31" name="楕円 530"/>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86186</xdr:rowOff>
    </xdr:from>
    <xdr:ext cx="313932" cy="259045"/>
    <xdr:sp macro="" textlink="">
      <xdr:nvSpPr>
        <xdr:cNvPr id="532" name="テキスト ボックス 531"/>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7821</xdr:rowOff>
    </xdr:from>
    <xdr:to>
      <xdr:col>85</xdr:col>
      <xdr:colOff>127000</xdr:colOff>
      <xdr:row>78</xdr:row>
      <xdr:rowOff>15653</xdr:rowOff>
    </xdr:to>
    <xdr:cxnSp macro="">
      <xdr:nvCxnSpPr>
        <xdr:cNvPr id="612" name="直線コネクタ 611"/>
        <xdr:cNvCxnSpPr/>
      </xdr:nvCxnSpPr>
      <xdr:spPr>
        <a:xfrm>
          <a:off x="15481300" y="13380921"/>
          <a:ext cx="8382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6845</xdr:rowOff>
    </xdr:from>
    <xdr:to>
      <xdr:col>81</xdr:col>
      <xdr:colOff>50800</xdr:colOff>
      <xdr:row>78</xdr:row>
      <xdr:rowOff>7821</xdr:rowOff>
    </xdr:to>
    <xdr:cxnSp macro="">
      <xdr:nvCxnSpPr>
        <xdr:cNvPr id="615" name="直線コネクタ 614"/>
        <xdr:cNvCxnSpPr/>
      </xdr:nvCxnSpPr>
      <xdr:spPr>
        <a:xfrm>
          <a:off x="14592300" y="13379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5352</xdr:rowOff>
    </xdr:from>
    <xdr:to>
      <xdr:col>76</xdr:col>
      <xdr:colOff>114300</xdr:colOff>
      <xdr:row>78</xdr:row>
      <xdr:rowOff>6845</xdr:rowOff>
    </xdr:to>
    <xdr:cxnSp macro="">
      <xdr:nvCxnSpPr>
        <xdr:cNvPr id="618" name="直線コネクタ 617"/>
        <xdr:cNvCxnSpPr/>
      </xdr:nvCxnSpPr>
      <xdr:spPr>
        <a:xfrm>
          <a:off x="13703300" y="13378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5352</xdr:rowOff>
    </xdr:from>
    <xdr:to>
      <xdr:col>71</xdr:col>
      <xdr:colOff>177800</xdr:colOff>
      <xdr:row>78</xdr:row>
      <xdr:rowOff>7531</xdr:rowOff>
    </xdr:to>
    <xdr:cxnSp macro="">
      <xdr:nvCxnSpPr>
        <xdr:cNvPr id="621" name="直線コネクタ 620"/>
        <xdr:cNvCxnSpPr/>
      </xdr:nvCxnSpPr>
      <xdr:spPr>
        <a:xfrm flipV="1">
          <a:off x="12814300" y="1337845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137462</xdr:rowOff>
    </xdr:from>
    <xdr:to>
      <xdr:col>72</xdr:col>
      <xdr:colOff>38100</xdr:colOff>
      <xdr:row>76</xdr:row>
      <xdr:rowOff>67611</xdr:rowOff>
    </xdr:to>
    <xdr:sp macro="" textlink="">
      <xdr:nvSpPr>
        <xdr:cNvPr id="622" name="フローチャート: 判断 621"/>
        <xdr:cNvSpPr/>
      </xdr:nvSpPr>
      <xdr:spPr>
        <a:xfrm>
          <a:off x="13652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84139</xdr:rowOff>
    </xdr:from>
    <xdr:ext cx="534377" cy="259045"/>
    <xdr:sp macro="" textlink="">
      <xdr:nvSpPr>
        <xdr:cNvPr id="623" name="テキスト ボックス 622"/>
        <xdr:cNvSpPr txBox="1"/>
      </xdr:nvSpPr>
      <xdr:spPr>
        <a:xfrm>
          <a:off x="13436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119990</xdr:rowOff>
    </xdr:from>
    <xdr:to>
      <xdr:col>67</xdr:col>
      <xdr:colOff>101600</xdr:colOff>
      <xdr:row>76</xdr:row>
      <xdr:rowOff>50140</xdr:rowOff>
    </xdr:to>
    <xdr:sp macro="" textlink="">
      <xdr:nvSpPr>
        <xdr:cNvPr id="624" name="フローチャート: 判断 623"/>
        <xdr:cNvSpPr/>
      </xdr:nvSpPr>
      <xdr:spPr>
        <a:xfrm>
          <a:off x="12763500" y="129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66667</xdr:rowOff>
    </xdr:from>
    <xdr:ext cx="534377" cy="259045"/>
    <xdr:sp macro="" textlink="">
      <xdr:nvSpPr>
        <xdr:cNvPr id="625" name="テキスト ボックス 624"/>
        <xdr:cNvSpPr txBox="1"/>
      </xdr:nvSpPr>
      <xdr:spPr>
        <a:xfrm>
          <a:off x="12547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136303</xdr:rowOff>
    </xdr:from>
    <xdr:to>
      <xdr:col>85</xdr:col>
      <xdr:colOff>177800</xdr:colOff>
      <xdr:row>78</xdr:row>
      <xdr:rowOff>66453</xdr:rowOff>
    </xdr:to>
    <xdr:sp macro="" textlink="">
      <xdr:nvSpPr>
        <xdr:cNvPr id="631" name="楕円 630"/>
        <xdr:cNvSpPr/>
      </xdr:nvSpPr>
      <xdr:spPr>
        <a:xfrm>
          <a:off x="16268700" y="13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114730</xdr:rowOff>
    </xdr:from>
    <xdr:ext cx="534377" cy="259045"/>
    <xdr:sp macro="" textlink="">
      <xdr:nvSpPr>
        <xdr:cNvPr id="632" name="公債費該当値テキスト"/>
        <xdr:cNvSpPr txBox="1"/>
      </xdr:nvSpPr>
      <xdr:spPr>
        <a:xfrm>
          <a:off x="16370300" y="133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128471</xdr:rowOff>
    </xdr:from>
    <xdr:to>
      <xdr:col>81</xdr:col>
      <xdr:colOff>101600</xdr:colOff>
      <xdr:row>78</xdr:row>
      <xdr:rowOff>58621</xdr:rowOff>
    </xdr:to>
    <xdr:sp macro="" textlink="">
      <xdr:nvSpPr>
        <xdr:cNvPr id="633" name="楕円 632"/>
        <xdr:cNvSpPr/>
      </xdr:nvSpPr>
      <xdr:spPr>
        <a:xfrm>
          <a:off x="154305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49748</xdr:rowOff>
    </xdr:from>
    <xdr:ext cx="534377" cy="259045"/>
    <xdr:sp macro="" textlink="">
      <xdr:nvSpPr>
        <xdr:cNvPr id="634" name="テキスト ボックス 633"/>
        <xdr:cNvSpPr txBox="1"/>
      </xdr:nvSpPr>
      <xdr:spPr>
        <a:xfrm>
          <a:off x="15214111" y="134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127495</xdr:rowOff>
    </xdr:from>
    <xdr:to>
      <xdr:col>76</xdr:col>
      <xdr:colOff>165100</xdr:colOff>
      <xdr:row>78</xdr:row>
      <xdr:rowOff>57645</xdr:rowOff>
    </xdr:to>
    <xdr:sp macro="" textlink="">
      <xdr:nvSpPr>
        <xdr:cNvPr id="635" name="楕円 634"/>
        <xdr:cNvSpPr/>
      </xdr:nvSpPr>
      <xdr:spPr>
        <a:xfrm>
          <a:off x="14541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48772</xdr:rowOff>
    </xdr:from>
    <xdr:ext cx="534377" cy="259045"/>
    <xdr:sp macro="" textlink="">
      <xdr:nvSpPr>
        <xdr:cNvPr id="636" name="テキスト ボックス 635"/>
        <xdr:cNvSpPr txBox="1"/>
      </xdr:nvSpPr>
      <xdr:spPr>
        <a:xfrm>
          <a:off x="14325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126002</xdr:rowOff>
    </xdr:from>
    <xdr:to>
      <xdr:col>72</xdr:col>
      <xdr:colOff>38100</xdr:colOff>
      <xdr:row>78</xdr:row>
      <xdr:rowOff>56152</xdr:rowOff>
    </xdr:to>
    <xdr:sp macro="" textlink="">
      <xdr:nvSpPr>
        <xdr:cNvPr id="637" name="楕円 636"/>
        <xdr:cNvSpPr/>
      </xdr:nvSpPr>
      <xdr:spPr>
        <a:xfrm>
          <a:off x="13652500" y="133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47279</xdr:rowOff>
    </xdr:from>
    <xdr:ext cx="534377" cy="259045"/>
    <xdr:sp macro="" textlink="">
      <xdr:nvSpPr>
        <xdr:cNvPr id="638" name="テキスト ボックス 637"/>
        <xdr:cNvSpPr txBox="1"/>
      </xdr:nvSpPr>
      <xdr:spPr>
        <a:xfrm>
          <a:off x="13436111" y="134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128181</xdr:rowOff>
    </xdr:from>
    <xdr:to>
      <xdr:col>67</xdr:col>
      <xdr:colOff>101600</xdr:colOff>
      <xdr:row>78</xdr:row>
      <xdr:rowOff>58331</xdr:rowOff>
    </xdr:to>
    <xdr:sp macro="" textlink="">
      <xdr:nvSpPr>
        <xdr:cNvPr id="639" name="楕円 638"/>
        <xdr:cNvSpPr/>
      </xdr:nvSpPr>
      <xdr:spPr>
        <a:xfrm>
          <a:off x="127635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49458</xdr:rowOff>
    </xdr:from>
    <xdr:ext cx="534377" cy="259045"/>
    <xdr:sp macro="" textlink="">
      <xdr:nvSpPr>
        <xdr:cNvPr id="640" name="テキスト ボックス 639"/>
        <xdr:cNvSpPr txBox="1"/>
      </xdr:nvSpPr>
      <xdr:spPr>
        <a:xfrm>
          <a:off x="12547111" y="134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100947</xdr:rowOff>
    </xdr:from>
    <xdr:to>
      <xdr:col>85</xdr:col>
      <xdr:colOff>127000</xdr:colOff>
      <xdr:row>97</xdr:row>
      <xdr:rowOff>158876</xdr:rowOff>
    </xdr:to>
    <xdr:cxnSp macro="">
      <xdr:nvCxnSpPr>
        <xdr:cNvPr id="667" name="直線コネクタ 666"/>
        <xdr:cNvCxnSpPr/>
      </xdr:nvCxnSpPr>
      <xdr:spPr>
        <a:xfrm>
          <a:off x="15481300" y="16731597"/>
          <a:ext cx="838200" cy="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68661</xdr:rowOff>
    </xdr:from>
    <xdr:to>
      <xdr:col>81</xdr:col>
      <xdr:colOff>50800</xdr:colOff>
      <xdr:row>97</xdr:row>
      <xdr:rowOff>100947</xdr:rowOff>
    </xdr:to>
    <xdr:cxnSp macro="">
      <xdr:nvCxnSpPr>
        <xdr:cNvPr id="670" name="直線コネクタ 669"/>
        <xdr:cNvCxnSpPr/>
      </xdr:nvCxnSpPr>
      <xdr:spPr>
        <a:xfrm>
          <a:off x="14592300" y="16699311"/>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59480</xdr:rowOff>
    </xdr:from>
    <xdr:to>
      <xdr:col>76</xdr:col>
      <xdr:colOff>114300</xdr:colOff>
      <xdr:row>97</xdr:row>
      <xdr:rowOff>68661</xdr:rowOff>
    </xdr:to>
    <xdr:cxnSp macro="">
      <xdr:nvCxnSpPr>
        <xdr:cNvPr id="673" name="直線コネクタ 672"/>
        <xdr:cNvCxnSpPr/>
      </xdr:nvCxnSpPr>
      <xdr:spPr>
        <a:xfrm>
          <a:off x="13703300" y="16690130"/>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59480</xdr:rowOff>
    </xdr:from>
    <xdr:to>
      <xdr:col>71</xdr:col>
      <xdr:colOff>177800</xdr:colOff>
      <xdr:row>97</xdr:row>
      <xdr:rowOff>169743</xdr:rowOff>
    </xdr:to>
    <xdr:cxnSp macro="">
      <xdr:nvCxnSpPr>
        <xdr:cNvPr id="676" name="直線コネクタ 675"/>
        <xdr:cNvCxnSpPr/>
      </xdr:nvCxnSpPr>
      <xdr:spPr>
        <a:xfrm flipV="1">
          <a:off x="12814300" y="16690130"/>
          <a:ext cx="889000" cy="1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136637</xdr:rowOff>
    </xdr:from>
    <xdr:to>
      <xdr:col>72</xdr:col>
      <xdr:colOff>38100</xdr:colOff>
      <xdr:row>96</xdr:row>
      <xdr:rowOff>66787</xdr:rowOff>
    </xdr:to>
    <xdr:sp macro="" textlink="">
      <xdr:nvSpPr>
        <xdr:cNvPr id="677" name="フローチャート: 判断 676"/>
        <xdr:cNvSpPr/>
      </xdr:nvSpPr>
      <xdr:spPr>
        <a:xfrm>
          <a:off x="13652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83314</xdr:rowOff>
    </xdr:from>
    <xdr:ext cx="599010" cy="259045"/>
    <xdr:sp macro="" textlink="">
      <xdr:nvSpPr>
        <xdr:cNvPr id="678" name="テキスト ボックス 677"/>
        <xdr:cNvSpPr txBox="1"/>
      </xdr:nvSpPr>
      <xdr:spPr>
        <a:xfrm>
          <a:off x="13403795"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73231</xdr:rowOff>
    </xdr:from>
    <xdr:to>
      <xdr:col>67</xdr:col>
      <xdr:colOff>101600</xdr:colOff>
      <xdr:row>98</xdr:row>
      <xdr:rowOff>3381</xdr:rowOff>
    </xdr:to>
    <xdr:sp macro="" textlink="">
      <xdr:nvSpPr>
        <xdr:cNvPr id="679" name="フローチャート: 判断 678"/>
        <xdr:cNvSpPr/>
      </xdr:nvSpPr>
      <xdr:spPr>
        <a:xfrm>
          <a:off x="12763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19908</xdr:rowOff>
    </xdr:from>
    <xdr:ext cx="534377" cy="259045"/>
    <xdr:sp macro="" textlink="">
      <xdr:nvSpPr>
        <xdr:cNvPr id="680" name="テキスト ボックス 679"/>
        <xdr:cNvSpPr txBox="1"/>
      </xdr:nvSpPr>
      <xdr:spPr>
        <a:xfrm>
          <a:off x="12547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108076</xdr:rowOff>
    </xdr:from>
    <xdr:to>
      <xdr:col>85</xdr:col>
      <xdr:colOff>177800</xdr:colOff>
      <xdr:row>98</xdr:row>
      <xdr:rowOff>38226</xdr:rowOff>
    </xdr:to>
    <xdr:sp macro="" textlink="">
      <xdr:nvSpPr>
        <xdr:cNvPr id="686" name="楕円 685"/>
        <xdr:cNvSpPr/>
      </xdr:nvSpPr>
      <xdr:spPr>
        <a:xfrm>
          <a:off x="16268700" y="167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130953</xdr:rowOff>
    </xdr:from>
    <xdr:ext cx="534377" cy="259045"/>
    <xdr:sp macro="" textlink="">
      <xdr:nvSpPr>
        <xdr:cNvPr id="687" name="積立金該当値テキスト"/>
        <xdr:cNvSpPr txBox="1"/>
      </xdr:nvSpPr>
      <xdr:spPr>
        <a:xfrm>
          <a:off x="16370300" y="165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50147</xdr:rowOff>
    </xdr:from>
    <xdr:to>
      <xdr:col>81</xdr:col>
      <xdr:colOff>101600</xdr:colOff>
      <xdr:row>97</xdr:row>
      <xdr:rowOff>151747</xdr:rowOff>
    </xdr:to>
    <xdr:sp macro="" textlink="">
      <xdr:nvSpPr>
        <xdr:cNvPr id="688" name="楕円 687"/>
        <xdr:cNvSpPr/>
      </xdr:nvSpPr>
      <xdr:spPr>
        <a:xfrm>
          <a:off x="15430500" y="16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168274</xdr:rowOff>
    </xdr:from>
    <xdr:ext cx="534377" cy="259045"/>
    <xdr:sp macro="" textlink="">
      <xdr:nvSpPr>
        <xdr:cNvPr id="689" name="テキスト ボックス 688"/>
        <xdr:cNvSpPr txBox="1"/>
      </xdr:nvSpPr>
      <xdr:spPr>
        <a:xfrm>
          <a:off x="15214111" y="164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17861</xdr:rowOff>
    </xdr:from>
    <xdr:to>
      <xdr:col>76</xdr:col>
      <xdr:colOff>165100</xdr:colOff>
      <xdr:row>97</xdr:row>
      <xdr:rowOff>119461</xdr:rowOff>
    </xdr:to>
    <xdr:sp macro="" textlink="">
      <xdr:nvSpPr>
        <xdr:cNvPr id="690" name="楕円 689"/>
        <xdr:cNvSpPr/>
      </xdr:nvSpPr>
      <xdr:spPr>
        <a:xfrm>
          <a:off x="14541500" y="166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110588</xdr:rowOff>
    </xdr:from>
    <xdr:ext cx="534377" cy="259045"/>
    <xdr:sp macro="" textlink="">
      <xdr:nvSpPr>
        <xdr:cNvPr id="691" name="テキスト ボックス 690"/>
        <xdr:cNvSpPr txBox="1"/>
      </xdr:nvSpPr>
      <xdr:spPr>
        <a:xfrm>
          <a:off x="14325111" y="1674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8680</xdr:rowOff>
    </xdr:from>
    <xdr:to>
      <xdr:col>72</xdr:col>
      <xdr:colOff>38100</xdr:colOff>
      <xdr:row>97</xdr:row>
      <xdr:rowOff>110280</xdr:rowOff>
    </xdr:to>
    <xdr:sp macro="" textlink="">
      <xdr:nvSpPr>
        <xdr:cNvPr id="692" name="楕円 691"/>
        <xdr:cNvSpPr/>
      </xdr:nvSpPr>
      <xdr:spPr>
        <a:xfrm>
          <a:off x="13652500" y="166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101407</xdr:rowOff>
    </xdr:from>
    <xdr:ext cx="534377" cy="259045"/>
    <xdr:sp macro="" textlink="">
      <xdr:nvSpPr>
        <xdr:cNvPr id="693" name="テキスト ボックス 692"/>
        <xdr:cNvSpPr txBox="1"/>
      </xdr:nvSpPr>
      <xdr:spPr>
        <a:xfrm>
          <a:off x="13436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118943</xdr:rowOff>
    </xdr:from>
    <xdr:to>
      <xdr:col>67</xdr:col>
      <xdr:colOff>101600</xdr:colOff>
      <xdr:row>98</xdr:row>
      <xdr:rowOff>49093</xdr:rowOff>
    </xdr:to>
    <xdr:sp macro="" textlink="">
      <xdr:nvSpPr>
        <xdr:cNvPr id="694" name="楕円 693"/>
        <xdr:cNvSpPr/>
      </xdr:nvSpPr>
      <xdr:spPr>
        <a:xfrm>
          <a:off x="12763500" y="167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40220</xdr:rowOff>
    </xdr:from>
    <xdr:ext cx="534377" cy="259045"/>
    <xdr:sp macro="" textlink="">
      <xdr:nvSpPr>
        <xdr:cNvPr id="695" name="テキスト ボックス 694"/>
        <xdr:cNvSpPr txBox="1"/>
      </xdr:nvSpPr>
      <xdr:spPr>
        <a:xfrm>
          <a:off x="12547111" y="168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80518</xdr:rowOff>
    </xdr:from>
    <xdr:to>
      <xdr:col>102</xdr:col>
      <xdr:colOff>165100</xdr:colOff>
      <xdr:row>39</xdr:row>
      <xdr:rowOff>10668</xdr:rowOff>
    </xdr:to>
    <xdr:sp macro="" textlink="">
      <xdr:nvSpPr>
        <xdr:cNvPr id="734" name="フローチャート: 判断 73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27195</xdr:rowOff>
    </xdr:from>
    <xdr:ext cx="469744" cy="259045"/>
    <xdr:sp macro="" textlink="">
      <xdr:nvSpPr>
        <xdr:cNvPr id="735" name="テキスト ボックス 734"/>
        <xdr:cNvSpPr txBox="1"/>
      </xdr:nvSpPr>
      <xdr:spPr>
        <a:xfrm>
          <a:off x="19310428" y="63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44171</xdr:rowOff>
    </xdr:from>
    <xdr:to>
      <xdr:col>98</xdr:col>
      <xdr:colOff>38100</xdr:colOff>
      <xdr:row>38</xdr:row>
      <xdr:rowOff>145771</xdr:rowOff>
    </xdr:to>
    <xdr:sp macro="" textlink="">
      <xdr:nvSpPr>
        <xdr:cNvPr id="736" name="フローチャート: 判断 735"/>
        <xdr:cNvSpPr/>
      </xdr:nvSpPr>
      <xdr:spPr>
        <a:xfrm>
          <a:off x="18605500" y="655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162298</xdr:rowOff>
    </xdr:from>
    <xdr:ext cx="469744" cy="259045"/>
    <xdr:sp macro="" textlink="">
      <xdr:nvSpPr>
        <xdr:cNvPr id="737" name="テキスト ボックス 736"/>
        <xdr:cNvSpPr txBox="1"/>
      </xdr:nvSpPr>
      <xdr:spPr>
        <a:xfrm>
          <a:off x="18421428" y="63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128206</xdr:rowOff>
    </xdr:from>
    <xdr:to>
      <xdr:col>102</xdr:col>
      <xdr:colOff>165100</xdr:colOff>
      <xdr:row>59</xdr:row>
      <xdr:rowOff>58356</xdr:rowOff>
    </xdr:to>
    <xdr:sp macro="" textlink="">
      <xdr:nvSpPr>
        <xdr:cNvPr id="791" name="フローチャート: 判断 790"/>
        <xdr:cNvSpPr/>
      </xdr:nvSpPr>
      <xdr:spPr>
        <a:xfrm>
          <a:off x="19494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74883</xdr:rowOff>
    </xdr:from>
    <xdr:ext cx="469744" cy="259045"/>
    <xdr:sp macro="" textlink="">
      <xdr:nvSpPr>
        <xdr:cNvPr id="792" name="テキスト ボックス 791"/>
        <xdr:cNvSpPr txBox="1"/>
      </xdr:nvSpPr>
      <xdr:spPr>
        <a:xfrm>
          <a:off x="19310428"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127712</xdr:rowOff>
    </xdr:from>
    <xdr:to>
      <xdr:col>98</xdr:col>
      <xdr:colOff>38100</xdr:colOff>
      <xdr:row>59</xdr:row>
      <xdr:rowOff>57862</xdr:rowOff>
    </xdr:to>
    <xdr:sp macro="" textlink="">
      <xdr:nvSpPr>
        <xdr:cNvPr id="793" name="フローチャート: 判断 792"/>
        <xdr:cNvSpPr/>
      </xdr:nvSpPr>
      <xdr:spPr>
        <a:xfrm>
          <a:off x="18605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74389</xdr:rowOff>
    </xdr:from>
    <xdr:ext cx="469744" cy="259045"/>
    <xdr:sp macro="" textlink="">
      <xdr:nvSpPr>
        <xdr:cNvPr id="794" name="テキスト ボックス 793"/>
        <xdr:cNvSpPr txBox="1"/>
      </xdr:nvSpPr>
      <xdr:spPr>
        <a:xfrm>
          <a:off x="18421428"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159446</xdr:rowOff>
    </xdr:from>
    <xdr:to>
      <xdr:col>116</xdr:col>
      <xdr:colOff>63500</xdr:colOff>
      <xdr:row>76</xdr:row>
      <xdr:rowOff>2192</xdr:rowOff>
    </xdr:to>
    <xdr:cxnSp macro="">
      <xdr:nvCxnSpPr>
        <xdr:cNvPr id="840" name="直線コネクタ 839"/>
        <xdr:cNvCxnSpPr/>
      </xdr:nvCxnSpPr>
      <xdr:spPr>
        <a:xfrm>
          <a:off x="21323300" y="13018196"/>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157900</xdr:rowOff>
    </xdr:from>
    <xdr:to>
      <xdr:col>111</xdr:col>
      <xdr:colOff>177800</xdr:colOff>
      <xdr:row>75</xdr:row>
      <xdr:rowOff>159446</xdr:rowOff>
    </xdr:to>
    <xdr:cxnSp macro="">
      <xdr:nvCxnSpPr>
        <xdr:cNvPr id="843" name="直線コネクタ 842"/>
        <xdr:cNvCxnSpPr/>
      </xdr:nvCxnSpPr>
      <xdr:spPr>
        <a:xfrm>
          <a:off x="20434300" y="13016650"/>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157900</xdr:rowOff>
    </xdr:from>
    <xdr:to>
      <xdr:col>107</xdr:col>
      <xdr:colOff>50800</xdr:colOff>
      <xdr:row>75</xdr:row>
      <xdr:rowOff>167274</xdr:rowOff>
    </xdr:to>
    <xdr:cxnSp macro="">
      <xdr:nvCxnSpPr>
        <xdr:cNvPr id="846" name="直線コネクタ 845"/>
        <xdr:cNvCxnSpPr/>
      </xdr:nvCxnSpPr>
      <xdr:spPr>
        <a:xfrm flipV="1">
          <a:off x="19545300" y="13016650"/>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167274</xdr:rowOff>
    </xdr:from>
    <xdr:to>
      <xdr:col>102</xdr:col>
      <xdr:colOff>114300</xdr:colOff>
      <xdr:row>76</xdr:row>
      <xdr:rowOff>3487</xdr:rowOff>
    </xdr:to>
    <xdr:cxnSp macro="">
      <xdr:nvCxnSpPr>
        <xdr:cNvPr id="849" name="直線コネクタ 848"/>
        <xdr:cNvCxnSpPr/>
      </xdr:nvCxnSpPr>
      <xdr:spPr>
        <a:xfrm flipV="1">
          <a:off x="18656300" y="13026024"/>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141478</xdr:rowOff>
    </xdr:from>
    <xdr:to>
      <xdr:col>102</xdr:col>
      <xdr:colOff>165100</xdr:colOff>
      <xdr:row>75</xdr:row>
      <xdr:rowOff>71628</xdr:rowOff>
    </xdr:to>
    <xdr:sp macro="" textlink="">
      <xdr:nvSpPr>
        <xdr:cNvPr id="850" name="フローチャート: 判断 849"/>
        <xdr:cNvSpPr/>
      </xdr:nvSpPr>
      <xdr:spPr>
        <a:xfrm>
          <a:off x="19494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88155</xdr:rowOff>
    </xdr:from>
    <xdr:ext cx="534377" cy="259045"/>
    <xdr:sp macro="" textlink="">
      <xdr:nvSpPr>
        <xdr:cNvPr id="851" name="テキスト ボックス 850"/>
        <xdr:cNvSpPr txBox="1"/>
      </xdr:nvSpPr>
      <xdr:spPr>
        <a:xfrm>
          <a:off x="19278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166221</xdr:rowOff>
    </xdr:from>
    <xdr:to>
      <xdr:col>98</xdr:col>
      <xdr:colOff>38100</xdr:colOff>
      <xdr:row>75</xdr:row>
      <xdr:rowOff>96371</xdr:rowOff>
    </xdr:to>
    <xdr:sp macro="" textlink="">
      <xdr:nvSpPr>
        <xdr:cNvPr id="852" name="フローチャート: 判断 851"/>
        <xdr:cNvSpPr/>
      </xdr:nvSpPr>
      <xdr:spPr>
        <a:xfrm>
          <a:off x="18605500" y="1285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112898</xdr:rowOff>
    </xdr:from>
    <xdr:ext cx="534377" cy="259045"/>
    <xdr:sp macro="" textlink="">
      <xdr:nvSpPr>
        <xdr:cNvPr id="853" name="テキスト ボックス 852"/>
        <xdr:cNvSpPr txBox="1"/>
      </xdr:nvSpPr>
      <xdr:spPr>
        <a:xfrm>
          <a:off x="18389111" y="126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122841</xdr:rowOff>
    </xdr:from>
    <xdr:to>
      <xdr:col>116</xdr:col>
      <xdr:colOff>114300</xdr:colOff>
      <xdr:row>76</xdr:row>
      <xdr:rowOff>52992</xdr:rowOff>
    </xdr:to>
    <xdr:sp macro="" textlink="">
      <xdr:nvSpPr>
        <xdr:cNvPr id="859" name="楕円 858"/>
        <xdr:cNvSpPr/>
      </xdr:nvSpPr>
      <xdr:spPr>
        <a:xfrm>
          <a:off x="22110700" y="12981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101268</xdr:rowOff>
    </xdr:from>
    <xdr:ext cx="534377" cy="259045"/>
    <xdr:sp macro="" textlink="">
      <xdr:nvSpPr>
        <xdr:cNvPr id="860" name="繰出金該当値テキスト"/>
        <xdr:cNvSpPr txBox="1"/>
      </xdr:nvSpPr>
      <xdr:spPr>
        <a:xfrm>
          <a:off x="22212300" y="129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108647</xdr:rowOff>
    </xdr:from>
    <xdr:to>
      <xdr:col>112</xdr:col>
      <xdr:colOff>38100</xdr:colOff>
      <xdr:row>76</xdr:row>
      <xdr:rowOff>38798</xdr:rowOff>
    </xdr:to>
    <xdr:sp macro="" textlink="">
      <xdr:nvSpPr>
        <xdr:cNvPr id="861" name="楕円 860"/>
        <xdr:cNvSpPr/>
      </xdr:nvSpPr>
      <xdr:spPr>
        <a:xfrm>
          <a:off x="21272500" y="12967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29923</xdr:rowOff>
    </xdr:from>
    <xdr:ext cx="534377" cy="259045"/>
    <xdr:sp macro="" textlink="">
      <xdr:nvSpPr>
        <xdr:cNvPr id="862" name="テキスト ボックス 861"/>
        <xdr:cNvSpPr txBox="1"/>
      </xdr:nvSpPr>
      <xdr:spPr>
        <a:xfrm>
          <a:off x="21056111" y="130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107101</xdr:rowOff>
    </xdr:from>
    <xdr:to>
      <xdr:col>107</xdr:col>
      <xdr:colOff>101600</xdr:colOff>
      <xdr:row>76</xdr:row>
      <xdr:rowOff>37250</xdr:rowOff>
    </xdr:to>
    <xdr:sp macro="" textlink="">
      <xdr:nvSpPr>
        <xdr:cNvPr id="863" name="楕円 862"/>
        <xdr:cNvSpPr/>
      </xdr:nvSpPr>
      <xdr:spPr>
        <a:xfrm>
          <a:off x="20383500" y="12965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28377</xdr:rowOff>
    </xdr:from>
    <xdr:ext cx="534377" cy="259045"/>
    <xdr:sp macro="" textlink="">
      <xdr:nvSpPr>
        <xdr:cNvPr id="864" name="テキスト ボックス 863"/>
        <xdr:cNvSpPr txBox="1"/>
      </xdr:nvSpPr>
      <xdr:spPr>
        <a:xfrm>
          <a:off x="20167111" y="130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116474</xdr:rowOff>
    </xdr:from>
    <xdr:to>
      <xdr:col>102</xdr:col>
      <xdr:colOff>165100</xdr:colOff>
      <xdr:row>76</xdr:row>
      <xdr:rowOff>46624</xdr:rowOff>
    </xdr:to>
    <xdr:sp macro="" textlink="">
      <xdr:nvSpPr>
        <xdr:cNvPr id="865" name="楕円 864"/>
        <xdr:cNvSpPr/>
      </xdr:nvSpPr>
      <xdr:spPr>
        <a:xfrm>
          <a:off x="19494500" y="129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37751</xdr:rowOff>
    </xdr:from>
    <xdr:ext cx="534377" cy="259045"/>
    <xdr:sp macro="" textlink="">
      <xdr:nvSpPr>
        <xdr:cNvPr id="866" name="テキスト ボックス 865"/>
        <xdr:cNvSpPr txBox="1"/>
      </xdr:nvSpPr>
      <xdr:spPr>
        <a:xfrm>
          <a:off x="19278111" y="130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124137</xdr:rowOff>
    </xdr:from>
    <xdr:to>
      <xdr:col>98</xdr:col>
      <xdr:colOff>38100</xdr:colOff>
      <xdr:row>76</xdr:row>
      <xdr:rowOff>54288</xdr:rowOff>
    </xdr:to>
    <xdr:sp macro="" textlink="">
      <xdr:nvSpPr>
        <xdr:cNvPr id="867" name="楕円 866"/>
        <xdr:cNvSpPr/>
      </xdr:nvSpPr>
      <xdr:spPr>
        <a:xfrm>
          <a:off x="18605500" y="12982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45414</xdr:rowOff>
    </xdr:from>
    <xdr:ext cx="534377" cy="259045"/>
    <xdr:sp macro="" textlink="">
      <xdr:nvSpPr>
        <xdr:cNvPr id="868" name="テキスト ボックス 867"/>
        <xdr:cNvSpPr txBox="1"/>
      </xdr:nvSpPr>
      <xdr:spPr>
        <a:xfrm>
          <a:off x="18389111" y="130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性質別歳出の主たる特徴として１人あたりの普通建設事業費、特に（うち更新整備）の数値が類似団体平均の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％程度、全国平均の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％以下、三重県平均の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％以下と低い数値となっている。当町では築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となる役場庁舎をはじめ老朽化している公共施設が多いため、今後予定している個別施設計画の策定により計画的な施設の維持修繕・更新整備等、公共施設マネジメントの一層の推進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もう一つの特徴として積立金の比率が高いが、これは財政調整基金の積立額が減少したことにより、類似団体平均の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倍程度であった前年度ほどではないものの、引き続き庁舎建設に向けた基金の積み立てを行っていることにより、数値が高くなっている。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10,764
10,598
5.99
4,385,138
4,180,213
186,418
2,830,352
4,144,929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138366</xdr:rowOff>
    </xdr:from>
    <xdr:to>
      <xdr:col>24</xdr:col>
      <xdr:colOff>63500</xdr:colOff>
      <xdr:row>35</xdr:row>
      <xdr:rowOff>46546</xdr:rowOff>
    </xdr:to>
    <xdr:cxnSp macro="">
      <xdr:nvCxnSpPr>
        <xdr:cNvPr id="61" name="直線コネクタ 60"/>
        <xdr:cNvCxnSpPr/>
      </xdr:nvCxnSpPr>
      <xdr:spPr>
        <a:xfrm>
          <a:off x="3797300" y="5967666"/>
          <a:ext cx="8382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138366</xdr:rowOff>
    </xdr:from>
    <xdr:to>
      <xdr:col>19</xdr:col>
      <xdr:colOff>177800</xdr:colOff>
      <xdr:row>34</xdr:row>
      <xdr:rowOff>138557</xdr:rowOff>
    </xdr:to>
    <xdr:cxnSp macro="">
      <xdr:nvCxnSpPr>
        <xdr:cNvPr id="64" name="直線コネクタ 63"/>
        <xdr:cNvCxnSpPr/>
      </xdr:nvCxnSpPr>
      <xdr:spPr>
        <a:xfrm flipV="1">
          <a:off x="2908300" y="596766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138557</xdr:rowOff>
    </xdr:from>
    <xdr:to>
      <xdr:col>15</xdr:col>
      <xdr:colOff>50800</xdr:colOff>
      <xdr:row>34</xdr:row>
      <xdr:rowOff>158941</xdr:rowOff>
    </xdr:to>
    <xdr:cxnSp macro="">
      <xdr:nvCxnSpPr>
        <xdr:cNvPr id="67" name="直線コネクタ 66"/>
        <xdr:cNvCxnSpPr/>
      </xdr:nvCxnSpPr>
      <xdr:spPr>
        <a:xfrm flipV="1">
          <a:off x="2019300" y="596785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158941</xdr:rowOff>
    </xdr:from>
    <xdr:to>
      <xdr:col>10</xdr:col>
      <xdr:colOff>114300</xdr:colOff>
      <xdr:row>35</xdr:row>
      <xdr:rowOff>11113</xdr:rowOff>
    </xdr:to>
    <xdr:cxnSp macro="">
      <xdr:nvCxnSpPr>
        <xdr:cNvPr id="70" name="直線コネクタ 69"/>
        <xdr:cNvCxnSpPr/>
      </xdr:nvCxnSpPr>
      <xdr:spPr>
        <a:xfrm flipV="1">
          <a:off x="1130300" y="598824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76517</xdr:rowOff>
    </xdr:from>
    <xdr:to>
      <xdr:col>10</xdr:col>
      <xdr:colOff>165100</xdr:colOff>
      <xdr:row>33</xdr:row>
      <xdr:rowOff>6667</xdr:rowOff>
    </xdr:to>
    <xdr:sp macro="" textlink="">
      <xdr:nvSpPr>
        <xdr:cNvPr id="71" name="フローチャート: 判断 70"/>
        <xdr:cNvSpPr/>
      </xdr:nvSpPr>
      <xdr:spPr>
        <a:xfrm>
          <a:off x="1968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23194</xdr:rowOff>
    </xdr:from>
    <xdr:ext cx="469744" cy="259045"/>
    <xdr:sp macro="" textlink="">
      <xdr:nvSpPr>
        <xdr:cNvPr id="72" name="テキスト ボックス 71"/>
        <xdr:cNvSpPr txBox="1"/>
      </xdr:nvSpPr>
      <xdr:spPr>
        <a:xfrm>
          <a:off x="1784428"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127381</xdr:rowOff>
    </xdr:from>
    <xdr:to>
      <xdr:col>6</xdr:col>
      <xdr:colOff>38100</xdr:colOff>
      <xdr:row>33</xdr:row>
      <xdr:rowOff>57531</xdr:rowOff>
    </xdr:to>
    <xdr:sp macro="" textlink="">
      <xdr:nvSpPr>
        <xdr:cNvPr id="73" name="フローチャート: 判断 72"/>
        <xdr:cNvSpPr/>
      </xdr:nvSpPr>
      <xdr:spPr>
        <a:xfrm>
          <a:off x="1079500" y="561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74058</xdr:rowOff>
    </xdr:from>
    <xdr:ext cx="469744" cy="259045"/>
    <xdr:sp macro="" textlink="">
      <xdr:nvSpPr>
        <xdr:cNvPr id="74" name="テキスト ボックス 73"/>
        <xdr:cNvSpPr txBox="1"/>
      </xdr:nvSpPr>
      <xdr:spPr>
        <a:xfrm>
          <a:off x="895428"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167196</xdr:rowOff>
    </xdr:from>
    <xdr:to>
      <xdr:col>24</xdr:col>
      <xdr:colOff>114300</xdr:colOff>
      <xdr:row>35</xdr:row>
      <xdr:rowOff>97346</xdr:rowOff>
    </xdr:to>
    <xdr:sp macro="" textlink="">
      <xdr:nvSpPr>
        <xdr:cNvPr id="80" name="楕円 79"/>
        <xdr:cNvSpPr/>
      </xdr:nvSpPr>
      <xdr:spPr>
        <a:xfrm>
          <a:off x="4584700" y="5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18623</xdr:rowOff>
    </xdr:from>
    <xdr:ext cx="469744" cy="259045"/>
    <xdr:sp macro="" textlink="">
      <xdr:nvSpPr>
        <xdr:cNvPr id="81" name="議会費該当値テキスト"/>
        <xdr:cNvSpPr txBox="1"/>
      </xdr:nvSpPr>
      <xdr:spPr>
        <a:xfrm>
          <a:off x="4686300"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87566</xdr:rowOff>
    </xdr:from>
    <xdr:to>
      <xdr:col>20</xdr:col>
      <xdr:colOff>38100</xdr:colOff>
      <xdr:row>35</xdr:row>
      <xdr:rowOff>17716</xdr:rowOff>
    </xdr:to>
    <xdr:sp macro="" textlink="">
      <xdr:nvSpPr>
        <xdr:cNvPr id="82" name="楕円 81"/>
        <xdr:cNvSpPr/>
      </xdr:nvSpPr>
      <xdr:spPr>
        <a:xfrm>
          <a:off x="3746500" y="59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34243</xdr:rowOff>
    </xdr:from>
    <xdr:ext cx="469744" cy="259045"/>
    <xdr:sp macro="" textlink="">
      <xdr:nvSpPr>
        <xdr:cNvPr id="83" name="テキスト ボックス 82"/>
        <xdr:cNvSpPr txBox="1"/>
      </xdr:nvSpPr>
      <xdr:spPr>
        <a:xfrm>
          <a:off x="3562428" y="56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87757</xdr:rowOff>
    </xdr:from>
    <xdr:to>
      <xdr:col>15</xdr:col>
      <xdr:colOff>101600</xdr:colOff>
      <xdr:row>35</xdr:row>
      <xdr:rowOff>17907</xdr:rowOff>
    </xdr:to>
    <xdr:sp macro="" textlink="">
      <xdr:nvSpPr>
        <xdr:cNvPr id="84" name="楕円 83"/>
        <xdr:cNvSpPr/>
      </xdr:nvSpPr>
      <xdr:spPr>
        <a:xfrm>
          <a:off x="2857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34434</xdr:rowOff>
    </xdr:from>
    <xdr:ext cx="469744" cy="259045"/>
    <xdr:sp macro="" textlink="">
      <xdr:nvSpPr>
        <xdr:cNvPr id="85" name="テキスト ボックス 84"/>
        <xdr:cNvSpPr txBox="1"/>
      </xdr:nvSpPr>
      <xdr:spPr>
        <a:xfrm>
          <a:off x="2673428"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108141</xdr:rowOff>
    </xdr:from>
    <xdr:to>
      <xdr:col>10</xdr:col>
      <xdr:colOff>165100</xdr:colOff>
      <xdr:row>35</xdr:row>
      <xdr:rowOff>38291</xdr:rowOff>
    </xdr:to>
    <xdr:sp macro="" textlink="">
      <xdr:nvSpPr>
        <xdr:cNvPr id="86" name="楕円 85"/>
        <xdr:cNvSpPr/>
      </xdr:nvSpPr>
      <xdr:spPr>
        <a:xfrm>
          <a:off x="1968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29418</xdr:rowOff>
    </xdr:from>
    <xdr:ext cx="469744" cy="259045"/>
    <xdr:sp macro="" textlink="">
      <xdr:nvSpPr>
        <xdr:cNvPr id="87" name="テキスト ボックス 86"/>
        <xdr:cNvSpPr txBox="1"/>
      </xdr:nvSpPr>
      <xdr:spPr>
        <a:xfrm>
          <a:off x="1784428" y="603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131763</xdr:rowOff>
    </xdr:from>
    <xdr:to>
      <xdr:col>6</xdr:col>
      <xdr:colOff>38100</xdr:colOff>
      <xdr:row>35</xdr:row>
      <xdr:rowOff>61913</xdr:rowOff>
    </xdr:to>
    <xdr:sp macro="" textlink="">
      <xdr:nvSpPr>
        <xdr:cNvPr id="88" name="楕円 87"/>
        <xdr:cNvSpPr/>
      </xdr:nvSpPr>
      <xdr:spPr>
        <a:xfrm>
          <a:off x="1079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53040</xdr:rowOff>
    </xdr:from>
    <xdr:ext cx="469744" cy="259045"/>
    <xdr:sp macro="" textlink="">
      <xdr:nvSpPr>
        <xdr:cNvPr id="89" name="テキスト ボックス 88"/>
        <xdr:cNvSpPr txBox="1"/>
      </xdr:nvSpPr>
      <xdr:spPr>
        <a:xfrm>
          <a:off x="895428" y="605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131614</xdr:rowOff>
    </xdr:from>
    <xdr:to>
      <xdr:col>24</xdr:col>
      <xdr:colOff>63500</xdr:colOff>
      <xdr:row>58</xdr:row>
      <xdr:rowOff>14542</xdr:rowOff>
    </xdr:to>
    <xdr:cxnSp macro="">
      <xdr:nvCxnSpPr>
        <xdr:cNvPr id="120" name="直線コネクタ 119"/>
        <xdr:cNvCxnSpPr/>
      </xdr:nvCxnSpPr>
      <xdr:spPr>
        <a:xfrm>
          <a:off x="3797300" y="9904264"/>
          <a:ext cx="838200" cy="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104375</xdr:rowOff>
    </xdr:from>
    <xdr:to>
      <xdr:col>19</xdr:col>
      <xdr:colOff>177800</xdr:colOff>
      <xdr:row>57</xdr:row>
      <xdr:rowOff>131614</xdr:rowOff>
    </xdr:to>
    <xdr:cxnSp macro="">
      <xdr:nvCxnSpPr>
        <xdr:cNvPr id="123" name="直線コネクタ 122"/>
        <xdr:cNvCxnSpPr/>
      </xdr:nvCxnSpPr>
      <xdr:spPr>
        <a:xfrm>
          <a:off x="2908300" y="9877025"/>
          <a:ext cx="889000" cy="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104375</xdr:rowOff>
    </xdr:from>
    <xdr:to>
      <xdr:col>15</xdr:col>
      <xdr:colOff>50800</xdr:colOff>
      <xdr:row>57</xdr:row>
      <xdr:rowOff>126004</xdr:rowOff>
    </xdr:to>
    <xdr:cxnSp macro="">
      <xdr:nvCxnSpPr>
        <xdr:cNvPr id="126" name="直線コネクタ 125"/>
        <xdr:cNvCxnSpPr/>
      </xdr:nvCxnSpPr>
      <xdr:spPr>
        <a:xfrm flipV="1">
          <a:off x="2019300" y="9877025"/>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126004</xdr:rowOff>
    </xdr:from>
    <xdr:to>
      <xdr:col>10</xdr:col>
      <xdr:colOff>114300</xdr:colOff>
      <xdr:row>58</xdr:row>
      <xdr:rowOff>38479</xdr:rowOff>
    </xdr:to>
    <xdr:cxnSp macro="">
      <xdr:nvCxnSpPr>
        <xdr:cNvPr id="129" name="直線コネクタ 128"/>
        <xdr:cNvCxnSpPr/>
      </xdr:nvCxnSpPr>
      <xdr:spPr>
        <a:xfrm flipV="1">
          <a:off x="1130300" y="9898654"/>
          <a:ext cx="889000" cy="8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109203</xdr:rowOff>
    </xdr:from>
    <xdr:to>
      <xdr:col>10</xdr:col>
      <xdr:colOff>165100</xdr:colOff>
      <xdr:row>56</xdr:row>
      <xdr:rowOff>39353</xdr:rowOff>
    </xdr:to>
    <xdr:sp macro="" textlink="">
      <xdr:nvSpPr>
        <xdr:cNvPr id="130" name="フローチャート: 判断 129"/>
        <xdr:cNvSpPr/>
      </xdr:nvSpPr>
      <xdr:spPr>
        <a:xfrm>
          <a:off x="1968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55880</xdr:rowOff>
    </xdr:from>
    <xdr:ext cx="599010" cy="259045"/>
    <xdr:sp macro="" textlink="">
      <xdr:nvSpPr>
        <xdr:cNvPr id="131" name="テキスト ボックス 130"/>
        <xdr:cNvSpPr txBox="1"/>
      </xdr:nvSpPr>
      <xdr:spPr>
        <a:xfrm>
          <a:off x="1719795"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150099</xdr:rowOff>
    </xdr:from>
    <xdr:to>
      <xdr:col>6</xdr:col>
      <xdr:colOff>38100</xdr:colOff>
      <xdr:row>57</xdr:row>
      <xdr:rowOff>80249</xdr:rowOff>
    </xdr:to>
    <xdr:sp macro="" textlink="">
      <xdr:nvSpPr>
        <xdr:cNvPr id="132" name="フローチャート: 判断 131"/>
        <xdr:cNvSpPr/>
      </xdr:nvSpPr>
      <xdr:spPr>
        <a:xfrm>
          <a:off x="1079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96776</xdr:rowOff>
    </xdr:from>
    <xdr:ext cx="599010" cy="259045"/>
    <xdr:sp macro="" textlink="">
      <xdr:nvSpPr>
        <xdr:cNvPr id="133" name="テキスト ボックス 132"/>
        <xdr:cNvSpPr txBox="1"/>
      </xdr:nvSpPr>
      <xdr:spPr>
        <a:xfrm>
          <a:off x="830795"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135192</xdr:rowOff>
    </xdr:from>
    <xdr:to>
      <xdr:col>24</xdr:col>
      <xdr:colOff>114300</xdr:colOff>
      <xdr:row>58</xdr:row>
      <xdr:rowOff>65342</xdr:rowOff>
    </xdr:to>
    <xdr:sp macro="" textlink="">
      <xdr:nvSpPr>
        <xdr:cNvPr id="139" name="楕円 138"/>
        <xdr:cNvSpPr/>
      </xdr:nvSpPr>
      <xdr:spPr>
        <a:xfrm>
          <a:off x="4584700" y="99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50119</xdr:rowOff>
    </xdr:from>
    <xdr:ext cx="534377" cy="259045"/>
    <xdr:sp macro="" textlink="">
      <xdr:nvSpPr>
        <xdr:cNvPr id="140" name="総務費該当値テキスト"/>
        <xdr:cNvSpPr txBox="1"/>
      </xdr:nvSpPr>
      <xdr:spPr>
        <a:xfrm>
          <a:off x="4686300" y="98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80814</xdr:rowOff>
    </xdr:from>
    <xdr:to>
      <xdr:col>20</xdr:col>
      <xdr:colOff>38100</xdr:colOff>
      <xdr:row>58</xdr:row>
      <xdr:rowOff>10964</xdr:rowOff>
    </xdr:to>
    <xdr:sp macro="" textlink="">
      <xdr:nvSpPr>
        <xdr:cNvPr id="141" name="楕円 140"/>
        <xdr:cNvSpPr/>
      </xdr:nvSpPr>
      <xdr:spPr>
        <a:xfrm>
          <a:off x="3746500" y="98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2091</xdr:rowOff>
    </xdr:from>
    <xdr:ext cx="534377" cy="259045"/>
    <xdr:sp macro="" textlink="">
      <xdr:nvSpPr>
        <xdr:cNvPr id="142" name="テキスト ボックス 141"/>
        <xdr:cNvSpPr txBox="1"/>
      </xdr:nvSpPr>
      <xdr:spPr>
        <a:xfrm>
          <a:off x="3530111" y="99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53575</xdr:rowOff>
    </xdr:from>
    <xdr:to>
      <xdr:col>15</xdr:col>
      <xdr:colOff>101600</xdr:colOff>
      <xdr:row>57</xdr:row>
      <xdr:rowOff>155175</xdr:rowOff>
    </xdr:to>
    <xdr:sp macro="" textlink="">
      <xdr:nvSpPr>
        <xdr:cNvPr id="143" name="楕円 142"/>
        <xdr:cNvSpPr/>
      </xdr:nvSpPr>
      <xdr:spPr>
        <a:xfrm>
          <a:off x="2857500" y="98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146302</xdr:rowOff>
    </xdr:from>
    <xdr:ext cx="599010" cy="259045"/>
    <xdr:sp macro="" textlink="">
      <xdr:nvSpPr>
        <xdr:cNvPr id="144" name="テキスト ボックス 143"/>
        <xdr:cNvSpPr txBox="1"/>
      </xdr:nvSpPr>
      <xdr:spPr>
        <a:xfrm>
          <a:off x="2608795" y="99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75204</xdr:rowOff>
    </xdr:from>
    <xdr:to>
      <xdr:col>10</xdr:col>
      <xdr:colOff>165100</xdr:colOff>
      <xdr:row>58</xdr:row>
      <xdr:rowOff>5354</xdr:rowOff>
    </xdr:to>
    <xdr:sp macro="" textlink="">
      <xdr:nvSpPr>
        <xdr:cNvPr id="145" name="楕円 144"/>
        <xdr:cNvSpPr/>
      </xdr:nvSpPr>
      <xdr:spPr>
        <a:xfrm>
          <a:off x="1968500" y="98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167931</xdr:rowOff>
    </xdr:from>
    <xdr:ext cx="534377" cy="259045"/>
    <xdr:sp macro="" textlink="">
      <xdr:nvSpPr>
        <xdr:cNvPr id="146" name="テキスト ボックス 145"/>
        <xdr:cNvSpPr txBox="1"/>
      </xdr:nvSpPr>
      <xdr:spPr>
        <a:xfrm>
          <a:off x="1752111" y="99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159129</xdr:rowOff>
    </xdr:from>
    <xdr:to>
      <xdr:col>6</xdr:col>
      <xdr:colOff>38100</xdr:colOff>
      <xdr:row>58</xdr:row>
      <xdr:rowOff>89279</xdr:rowOff>
    </xdr:to>
    <xdr:sp macro="" textlink="">
      <xdr:nvSpPr>
        <xdr:cNvPr id="147" name="楕円 146"/>
        <xdr:cNvSpPr/>
      </xdr:nvSpPr>
      <xdr:spPr>
        <a:xfrm>
          <a:off x="1079500" y="99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80406</xdr:rowOff>
    </xdr:from>
    <xdr:ext cx="534377" cy="259045"/>
    <xdr:sp macro="" textlink="">
      <xdr:nvSpPr>
        <xdr:cNvPr id="148" name="テキスト ボックス 147"/>
        <xdr:cNvSpPr txBox="1"/>
      </xdr:nvSpPr>
      <xdr:spPr>
        <a:xfrm>
          <a:off x="863111" y="100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xdr:rowOff>
    </xdr:from>
    <xdr:to>
      <xdr:col>24</xdr:col>
      <xdr:colOff>63500</xdr:colOff>
      <xdr:row>78</xdr:row>
      <xdr:rowOff>30811</xdr:rowOff>
    </xdr:to>
    <xdr:cxnSp macro="">
      <xdr:nvCxnSpPr>
        <xdr:cNvPr id="182" name="直線コネクタ 181"/>
        <xdr:cNvCxnSpPr/>
      </xdr:nvCxnSpPr>
      <xdr:spPr>
        <a:xfrm flipV="1">
          <a:off x="3797300" y="13373391"/>
          <a:ext cx="838200" cy="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30811</xdr:rowOff>
    </xdr:from>
    <xdr:to>
      <xdr:col>19</xdr:col>
      <xdr:colOff>177800</xdr:colOff>
      <xdr:row>78</xdr:row>
      <xdr:rowOff>38288</xdr:rowOff>
    </xdr:to>
    <xdr:cxnSp macro="">
      <xdr:nvCxnSpPr>
        <xdr:cNvPr id="185" name="直線コネクタ 184"/>
        <xdr:cNvCxnSpPr/>
      </xdr:nvCxnSpPr>
      <xdr:spPr>
        <a:xfrm flipV="1">
          <a:off x="2908300" y="13403911"/>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38288</xdr:rowOff>
    </xdr:from>
    <xdr:to>
      <xdr:col>15</xdr:col>
      <xdr:colOff>50800</xdr:colOff>
      <xdr:row>78</xdr:row>
      <xdr:rowOff>54460</xdr:rowOff>
    </xdr:to>
    <xdr:cxnSp macro="">
      <xdr:nvCxnSpPr>
        <xdr:cNvPr id="188" name="直線コネクタ 187"/>
        <xdr:cNvCxnSpPr/>
      </xdr:nvCxnSpPr>
      <xdr:spPr>
        <a:xfrm flipV="1">
          <a:off x="2019300" y="13411388"/>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145601</xdr:rowOff>
    </xdr:from>
    <xdr:ext cx="599010" cy="259045"/>
    <xdr:sp macro="" textlink="">
      <xdr:nvSpPr>
        <xdr:cNvPr id="190" name="テキスト ボックス 189"/>
        <xdr:cNvSpPr txBox="1"/>
      </xdr:nvSpPr>
      <xdr:spPr>
        <a:xfrm>
          <a:off x="2608795" y="128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54460</xdr:rowOff>
    </xdr:from>
    <xdr:to>
      <xdr:col>10</xdr:col>
      <xdr:colOff>114300</xdr:colOff>
      <xdr:row>78</xdr:row>
      <xdr:rowOff>119621</xdr:rowOff>
    </xdr:to>
    <xdr:cxnSp macro="">
      <xdr:nvCxnSpPr>
        <xdr:cNvPr id="191" name="直線コネクタ 190"/>
        <xdr:cNvCxnSpPr/>
      </xdr:nvCxnSpPr>
      <xdr:spPr>
        <a:xfrm flipV="1">
          <a:off x="1130300" y="13427560"/>
          <a:ext cx="889000" cy="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9785</xdr:rowOff>
    </xdr:from>
    <xdr:to>
      <xdr:col>10</xdr:col>
      <xdr:colOff>165100</xdr:colOff>
      <xdr:row>76</xdr:row>
      <xdr:rowOff>111385</xdr:rowOff>
    </xdr:to>
    <xdr:sp macro="" textlink="">
      <xdr:nvSpPr>
        <xdr:cNvPr id="192" name="フローチャート: 判断 191"/>
        <xdr:cNvSpPr/>
      </xdr:nvSpPr>
      <xdr:spPr>
        <a:xfrm>
          <a:off x="1968500" y="13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127912</xdr:rowOff>
    </xdr:from>
    <xdr:ext cx="599010" cy="259045"/>
    <xdr:sp macro="" textlink="">
      <xdr:nvSpPr>
        <xdr:cNvPr id="193" name="テキスト ボックス 192"/>
        <xdr:cNvSpPr txBox="1"/>
      </xdr:nvSpPr>
      <xdr:spPr>
        <a:xfrm>
          <a:off x="1719795" y="1281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146422</xdr:rowOff>
    </xdr:from>
    <xdr:to>
      <xdr:col>6</xdr:col>
      <xdr:colOff>38100</xdr:colOff>
      <xdr:row>77</xdr:row>
      <xdr:rowOff>76572</xdr:rowOff>
    </xdr:to>
    <xdr:sp macro="" textlink="">
      <xdr:nvSpPr>
        <xdr:cNvPr id="194" name="フローチャート: 判断 193"/>
        <xdr:cNvSpPr/>
      </xdr:nvSpPr>
      <xdr:spPr>
        <a:xfrm>
          <a:off x="1079500" y="1317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93098</xdr:rowOff>
    </xdr:from>
    <xdr:ext cx="599010" cy="259045"/>
    <xdr:sp macro="" textlink="">
      <xdr:nvSpPr>
        <xdr:cNvPr id="195" name="テキスト ボックス 194"/>
        <xdr:cNvSpPr txBox="1"/>
      </xdr:nvSpPr>
      <xdr:spPr>
        <a:xfrm>
          <a:off x="830795" y="129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120941</xdr:rowOff>
    </xdr:from>
    <xdr:to>
      <xdr:col>24</xdr:col>
      <xdr:colOff>114300</xdr:colOff>
      <xdr:row>78</xdr:row>
      <xdr:rowOff>51091</xdr:rowOff>
    </xdr:to>
    <xdr:sp macro="" textlink="">
      <xdr:nvSpPr>
        <xdr:cNvPr id="201" name="楕円 200"/>
        <xdr:cNvSpPr/>
      </xdr:nvSpPr>
      <xdr:spPr>
        <a:xfrm>
          <a:off x="4584700" y="133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99368</xdr:rowOff>
    </xdr:from>
    <xdr:ext cx="599010" cy="259045"/>
    <xdr:sp macro="" textlink="">
      <xdr:nvSpPr>
        <xdr:cNvPr id="202" name="民生費該当値テキスト"/>
        <xdr:cNvSpPr txBox="1"/>
      </xdr:nvSpPr>
      <xdr:spPr>
        <a:xfrm>
          <a:off x="4686300" y="1330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151461</xdr:rowOff>
    </xdr:from>
    <xdr:to>
      <xdr:col>20</xdr:col>
      <xdr:colOff>38100</xdr:colOff>
      <xdr:row>78</xdr:row>
      <xdr:rowOff>81611</xdr:rowOff>
    </xdr:to>
    <xdr:sp macro="" textlink="">
      <xdr:nvSpPr>
        <xdr:cNvPr id="203" name="楕円 202"/>
        <xdr:cNvSpPr/>
      </xdr:nvSpPr>
      <xdr:spPr>
        <a:xfrm>
          <a:off x="3746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72738</xdr:rowOff>
    </xdr:from>
    <xdr:ext cx="599010" cy="259045"/>
    <xdr:sp macro="" textlink="">
      <xdr:nvSpPr>
        <xdr:cNvPr id="204" name="テキスト ボックス 203"/>
        <xdr:cNvSpPr txBox="1"/>
      </xdr:nvSpPr>
      <xdr:spPr>
        <a:xfrm>
          <a:off x="3497795" y="1344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158938</xdr:rowOff>
    </xdr:from>
    <xdr:to>
      <xdr:col>15</xdr:col>
      <xdr:colOff>101600</xdr:colOff>
      <xdr:row>78</xdr:row>
      <xdr:rowOff>89088</xdr:rowOff>
    </xdr:to>
    <xdr:sp macro="" textlink="">
      <xdr:nvSpPr>
        <xdr:cNvPr id="205" name="楕円 204"/>
        <xdr:cNvSpPr/>
      </xdr:nvSpPr>
      <xdr:spPr>
        <a:xfrm>
          <a:off x="2857500" y="133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80215</xdr:rowOff>
    </xdr:from>
    <xdr:ext cx="599010" cy="259045"/>
    <xdr:sp macro="" textlink="">
      <xdr:nvSpPr>
        <xdr:cNvPr id="206" name="テキスト ボックス 205"/>
        <xdr:cNvSpPr txBox="1"/>
      </xdr:nvSpPr>
      <xdr:spPr>
        <a:xfrm>
          <a:off x="2608795" y="1345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3660</xdr:rowOff>
    </xdr:from>
    <xdr:to>
      <xdr:col>10</xdr:col>
      <xdr:colOff>165100</xdr:colOff>
      <xdr:row>78</xdr:row>
      <xdr:rowOff>105260</xdr:rowOff>
    </xdr:to>
    <xdr:sp macro="" textlink="">
      <xdr:nvSpPr>
        <xdr:cNvPr id="207" name="楕円 206"/>
        <xdr:cNvSpPr/>
      </xdr:nvSpPr>
      <xdr:spPr>
        <a:xfrm>
          <a:off x="1968500" y="133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96387</xdr:rowOff>
    </xdr:from>
    <xdr:ext cx="599010" cy="259045"/>
    <xdr:sp macro="" textlink="">
      <xdr:nvSpPr>
        <xdr:cNvPr id="208" name="テキスト ボックス 207"/>
        <xdr:cNvSpPr txBox="1"/>
      </xdr:nvSpPr>
      <xdr:spPr>
        <a:xfrm>
          <a:off x="1719795" y="134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68821</xdr:rowOff>
    </xdr:from>
    <xdr:to>
      <xdr:col>6</xdr:col>
      <xdr:colOff>38100</xdr:colOff>
      <xdr:row>78</xdr:row>
      <xdr:rowOff>170421</xdr:rowOff>
    </xdr:to>
    <xdr:sp macro="" textlink="">
      <xdr:nvSpPr>
        <xdr:cNvPr id="209" name="楕円 208"/>
        <xdr:cNvSpPr/>
      </xdr:nvSpPr>
      <xdr:spPr>
        <a:xfrm>
          <a:off x="1079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161548</xdr:rowOff>
    </xdr:from>
    <xdr:ext cx="599010" cy="259045"/>
    <xdr:sp macro="" textlink="">
      <xdr:nvSpPr>
        <xdr:cNvPr id="210" name="テキスト ボックス 209"/>
        <xdr:cNvSpPr txBox="1"/>
      </xdr:nvSpPr>
      <xdr:spPr>
        <a:xfrm>
          <a:off x="830795" y="1353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33652</xdr:rowOff>
    </xdr:from>
    <xdr:to>
      <xdr:col>24</xdr:col>
      <xdr:colOff>63500</xdr:colOff>
      <xdr:row>98</xdr:row>
      <xdr:rowOff>35815</xdr:rowOff>
    </xdr:to>
    <xdr:cxnSp macro="">
      <xdr:nvCxnSpPr>
        <xdr:cNvPr id="237" name="直線コネクタ 236"/>
        <xdr:cNvCxnSpPr/>
      </xdr:nvCxnSpPr>
      <xdr:spPr>
        <a:xfrm flipV="1">
          <a:off x="3797300" y="16835752"/>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109465</xdr:rowOff>
    </xdr:from>
    <xdr:to>
      <xdr:col>19</xdr:col>
      <xdr:colOff>177800</xdr:colOff>
      <xdr:row>98</xdr:row>
      <xdr:rowOff>35815</xdr:rowOff>
    </xdr:to>
    <xdr:cxnSp macro="">
      <xdr:nvCxnSpPr>
        <xdr:cNvPr id="240" name="直線コネクタ 239"/>
        <xdr:cNvCxnSpPr/>
      </xdr:nvCxnSpPr>
      <xdr:spPr>
        <a:xfrm>
          <a:off x="2908300" y="16740115"/>
          <a:ext cx="889000" cy="9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109465</xdr:rowOff>
    </xdr:from>
    <xdr:to>
      <xdr:col>15</xdr:col>
      <xdr:colOff>50800</xdr:colOff>
      <xdr:row>97</xdr:row>
      <xdr:rowOff>170886</xdr:rowOff>
    </xdr:to>
    <xdr:cxnSp macro="">
      <xdr:nvCxnSpPr>
        <xdr:cNvPr id="243" name="直線コネクタ 242"/>
        <xdr:cNvCxnSpPr/>
      </xdr:nvCxnSpPr>
      <xdr:spPr>
        <a:xfrm flipV="1">
          <a:off x="2019300" y="16740115"/>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45" name="テキスト ボックス 244"/>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170886</xdr:rowOff>
    </xdr:from>
    <xdr:to>
      <xdr:col>10</xdr:col>
      <xdr:colOff>114300</xdr:colOff>
      <xdr:row>98</xdr:row>
      <xdr:rowOff>149</xdr:rowOff>
    </xdr:to>
    <xdr:cxnSp macro="">
      <xdr:nvCxnSpPr>
        <xdr:cNvPr id="246" name="直線コネクタ 245"/>
        <xdr:cNvCxnSpPr/>
      </xdr:nvCxnSpPr>
      <xdr:spPr>
        <a:xfrm flipV="1">
          <a:off x="1130300" y="16801536"/>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106113</xdr:rowOff>
    </xdr:from>
    <xdr:to>
      <xdr:col>10</xdr:col>
      <xdr:colOff>165100</xdr:colOff>
      <xdr:row>97</xdr:row>
      <xdr:rowOff>36263</xdr:rowOff>
    </xdr:to>
    <xdr:sp macro="" textlink="">
      <xdr:nvSpPr>
        <xdr:cNvPr id="247" name="フローチャート: 判断 246"/>
        <xdr:cNvSpPr/>
      </xdr:nvSpPr>
      <xdr:spPr>
        <a:xfrm>
          <a:off x="1968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52790</xdr:rowOff>
    </xdr:from>
    <xdr:ext cx="534377" cy="259045"/>
    <xdr:sp macro="" textlink="">
      <xdr:nvSpPr>
        <xdr:cNvPr id="248" name="テキスト ボックス 247"/>
        <xdr:cNvSpPr txBox="1"/>
      </xdr:nvSpPr>
      <xdr:spPr>
        <a:xfrm>
          <a:off x="1752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130972</xdr:rowOff>
    </xdr:from>
    <xdr:to>
      <xdr:col>6</xdr:col>
      <xdr:colOff>38100</xdr:colOff>
      <xdr:row>97</xdr:row>
      <xdr:rowOff>61122</xdr:rowOff>
    </xdr:to>
    <xdr:sp macro="" textlink="">
      <xdr:nvSpPr>
        <xdr:cNvPr id="249" name="フローチャート: 判断 248"/>
        <xdr:cNvSpPr/>
      </xdr:nvSpPr>
      <xdr:spPr>
        <a:xfrm>
          <a:off x="1079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77649</xdr:rowOff>
    </xdr:from>
    <xdr:ext cx="534377" cy="259045"/>
    <xdr:sp macro="" textlink="">
      <xdr:nvSpPr>
        <xdr:cNvPr id="250" name="テキスト ボックス 249"/>
        <xdr:cNvSpPr txBox="1"/>
      </xdr:nvSpPr>
      <xdr:spPr>
        <a:xfrm>
          <a:off x="863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154302</xdr:rowOff>
    </xdr:from>
    <xdr:to>
      <xdr:col>24</xdr:col>
      <xdr:colOff>114300</xdr:colOff>
      <xdr:row>98</xdr:row>
      <xdr:rowOff>84452</xdr:rowOff>
    </xdr:to>
    <xdr:sp macro="" textlink="">
      <xdr:nvSpPr>
        <xdr:cNvPr id="256" name="楕円 255"/>
        <xdr:cNvSpPr/>
      </xdr:nvSpPr>
      <xdr:spPr>
        <a:xfrm>
          <a:off x="4584700" y="167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69229</xdr:rowOff>
    </xdr:from>
    <xdr:ext cx="534377" cy="259045"/>
    <xdr:sp macro="" textlink="">
      <xdr:nvSpPr>
        <xdr:cNvPr id="257" name="衛生費該当値テキスト"/>
        <xdr:cNvSpPr txBox="1"/>
      </xdr:nvSpPr>
      <xdr:spPr>
        <a:xfrm>
          <a:off x="4686300" y="166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156465</xdr:rowOff>
    </xdr:from>
    <xdr:to>
      <xdr:col>20</xdr:col>
      <xdr:colOff>38100</xdr:colOff>
      <xdr:row>98</xdr:row>
      <xdr:rowOff>86615</xdr:rowOff>
    </xdr:to>
    <xdr:sp macro="" textlink="">
      <xdr:nvSpPr>
        <xdr:cNvPr id="258" name="楕円 257"/>
        <xdr:cNvSpPr/>
      </xdr:nvSpPr>
      <xdr:spPr>
        <a:xfrm>
          <a:off x="3746500" y="16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77742</xdr:rowOff>
    </xdr:from>
    <xdr:ext cx="534377" cy="259045"/>
    <xdr:sp macro="" textlink="">
      <xdr:nvSpPr>
        <xdr:cNvPr id="259" name="テキスト ボックス 258"/>
        <xdr:cNvSpPr txBox="1"/>
      </xdr:nvSpPr>
      <xdr:spPr>
        <a:xfrm>
          <a:off x="3530111" y="16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58665</xdr:rowOff>
    </xdr:from>
    <xdr:to>
      <xdr:col>15</xdr:col>
      <xdr:colOff>101600</xdr:colOff>
      <xdr:row>97</xdr:row>
      <xdr:rowOff>160265</xdr:rowOff>
    </xdr:to>
    <xdr:sp macro="" textlink="">
      <xdr:nvSpPr>
        <xdr:cNvPr id="260" name="楕円 259"/>
        <xdr:cNvSpPr/>
      </xdr:nvSpPr>
      <xdr:spPr>
        <a:xfrm>
          <a:off x="2857500" y="166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151392</xdr:rowOff>
    </xdr:from>
    <xdr:ext cx="534377" cy="259045"/>
    <xdr:sp macro="" textlink="">
      <xdr:nvSpPr>
        <xdr:cNvPr id="261" name="テキスト ボックス 260"/>
        <xdr:cNvSpPr txBox="1"/>
      </xdr:nvSpPr>
      <xdr:spPr>
        <a:xfrm>
          <a:off x="2641111" y="167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120086</xdr:rowOff>
    </xdr:from>
    <xdr:to>
      <xdr:col>10</xdr:col>
      <xdr:colOff>165100</xdr:colOff>
      <xdr:row>98</xdr:row>
      <xdr:rowOff>50236</xdr:rowOff>
    </xdr:to>
    <xdr:sp macro="" textlink="">
      <xdr:nvSpPr>
        <xdr:cNvPr id="262" name="楕円 261"/>
        <xdr:cNvSpPr/>
      </xdr:nvSpPr>
      <xdr:spPr>
        <a:xfrm>
          <a:off x="1968500" y="16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41363</xdr:rowOff>
    </xdr:from>
    <xdr:ext cx="534377" cy="259045"/>
    <xdr:sp macro="" textlink="">
      <xdr:nvSpPr>
        <xdr:cNvPr id="263" name="テキスト ボックス 262"/>
        <xdr:cNvSpPr txBox="1"/>
      </xdr:nvSpPr>
      <xdr:spPr>
        <a:xfrm>
          <a:off x="1752111" y="168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120799</xdr:rowOff>
    </xdr:from>
    <xdr:to>
      <xdr:col>6</xdr:col>
      <xdr:colOff>38100</xdr:colOff>
      <xdr:row>98</xdr:row>
      <xdr:rowOff>50949</xdr:rowOff>
    </xdr:to>
    <xdr:sp macro="" textlink="">
      <xdr:nvSpPr>
        <xdr:cNvPr id="264" name="楕円 263"/>
        <xdr:cNvSpPr/>
      </xdr:nvSpPr>
      <xdr:spPr>
        <a:xfrm>
          <a:off x="1079500" y="167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42076</xdr:rowOff>
    </xdr:from>
    <xdr:ext cx="534377" cy="259045"/>
    <xdr:sp macro="" textlink="">
      <xdr:nvSpPr>
        <xdr:cNvPr id="265" name="テキスト ボックス 264"/>
        <xdr:cNvSpPr txBox="1"/>
      </xdr:nvSpPr>
      <xdr:spPr>
        <a:xfrm>
          <a:off x="863111" y="168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70285</xdr:rowOff>
    </xdr:from>
    <xdr:to>
      <xdr:col>41</xdr:col>
      <xdr:colOff>101600</xdr:colOff>
      <xdr:row>35</xdr:row>
      <xdr:rowOff>435</xdr:rowOff>
    </xdr:to>
    <xdr:sp macro="" textlink="">
      <xdr:nvSpPr>
        <xdr:cNvPr id="306" name="フローチャート: 判断 305"/>
        <xdr:cNvSpPr/>
      </xdr:nvSpPr>
      <xdr:spPr>
        <a:xfrm>
          <a:off x="7810500" y="58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16962</xdr:rowOff>
    </xdr:from>
    <xdr:ext cx="469744" cy="259045"/>
    <xdr:sp macro="" textlink="">
      <xdr:nvSpPr>
        <xdr:cNvPr id="307" name="テキスト ボックス 306"/>
        <xdr:cNvSpPr txBox="1"/>
      </xdr:nvSpPr>
      <xdr:spPr>
        <a:xfrm>
          <a:off x="7626428" y="56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114372</xdr:rowOff>
    </xdr:from>
    <xdr:to>
      <xdr:col>36</xdr:col>
      <xdr:colOff>165100</xdr:colOff>
      <xdr:row>34</xdr:row>
      <xdr:rowOff>44522</xdr:rowOff>
    </xdr:to>
    <xdr:sp macro="" textlink="">
      <xdr:nvSpPr>
        <xdr:cNvPr id="308" name="フローチャート: 判断 307"/>
        <xdr:cNvSpPr/>
      </xdr:nvSpPr>
      <xdr:spPr>
        <a:xfrm>
          <a:off x="6921500" y="577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61049</xdr:rowOff>
    </xdr:from>
    <xdr:ext cx="469744" cy="259045"/>
    <xdr:sp macro="" textlink="">
      <xdr:nvSpPr>
        <xdr:cNvPr id="309" name="テキスト ボックス 308"/>
        <xdr:cNvSpPr txBox="1"/>
      </xdr:nvSpPr>
      <xdr:spPr>
        <a:xfrm>
          <a:off x="6737428"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170441</xdr:rowOff>
    </xdr:from>
    <xdr:to>
      <xdr:col>55</xdr:col>
      <xdr:colOff>0</xdr:colOff>
      <xdr:row>58</xdr:row>
      <xdr:rowOff>5855</xdr:rowOff>
    </xdr:to>
    <xdr:cxnSp macro="">
      <xdr:nvCxnSpPr>
        <xdr:cNvPr id="349" name="直線コネクタ 348"/>
        <xdr:cNvCxnSpPr/>
      </xdr:nvCxnSpPr>
      <xdr:spPr>
        <a:xfrm>
          <a:off x="9639300" y="9943091"/>
          <a:ext cx="8382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147398</xdr:rowOff>
    </xdr:from>
    <xdr:to>
      <xdr:col>50</xdr:col>
      <xdr:colOff>114300</xdr:colOff>
      <xdr:row>57</xdr:row>
      <xdr:rowOff>170441</xdr:rowOff>
    </xdr:to>
    <xdr:cxnSp macro="">
      <xdr:nvCxnSpPr>
        <xdr:cNvPr id="352" name="直線コネクタ 351"/>
        <xdr:cNvCxnSpPr/>
      </xdr:nvCxnSpPr>
      <xdr:spPr>
        <a:xfrm>
          <a:off x="8750300" y="9920048"/>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147398</xdr:rowOff>
    </xdr:from>
    <xdr:to>
      <xdr:col>45</xdr:col>
      <xdr:colOff>177800</xdr:colOff>
      <xdr:row>57</xdr:row>
      <xdr:rowOff>167932</xdr:rowOff>
    </xdr:to>
    <xdr:cxnSp macro="">
      <xdr:nvCxnSpPr>
        <xdr:cNvPr id="355" name="直線コネクタ 354"/>
        <xdr:cNvCxnSpPr/>
      </xdr:nvCxnSpPr>
      <xdr:spPr>
        <a:xfrm flipV="1">
          <a:off x="7861300" y="9920048"/>
          <a:ext cx="8890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167932</xdr:rowOff>
    </xdr:from>
    <xdr:to>
      <xdr:col>41</xdr:col>
      <xdr:colOff>50800</xdr:colOff>
      <xdr:row>58</xdr:row>
      <xdr:rowOff>8655</xdr:rowOff>
    </xdr:to>
    <xdr:cxnSp macro="">
      <xdr:nvCxnSpPr>
        <xdr:cNvPr id="358" name="直線コネクタ 357"/>
        <xdr:cNvCxnSpPr/>
      </xdr:nvCxnSpPr>
      <xdr:spPr>
        <a:xfrm flipV="1">
          <a:off x="6972300" y="994058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98038</xdr:rowOff>
    </xdr:from>
    <xdr:to>
      <xdr:col>41</xdr:col>
      <xdr:colOff>101600</xdr:colOff>
      <xdr:row>57</xdr:row>
      <xdr:rowOff>28188</xdr:rowOff>
    </xdr:to>
    <xdr:sp macro="" textlink="">
      <xdr:nvSpPr>
        <xdr:cNvPr id="359" name="フローチャート: 判断 358"/>
        <xdr:cNvSpPr/>
      </xdr:nvSpPr>
      <xdr:spPr>
        <a:xfrm>
          <a:off x="7810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44715</xdr:rowOff>
    </xdr:from>
    <xdr:ext cx="534377" cy="259045"/>
    <xdr:sp macro="" textlink="">
      <xdr:nvSpPr>
        <xdr:cNvPr id="360" name="テキスト ボックス 359"/>
        <xdr:cNvSpPr txBox="1"/>
      </xdr:nvSpPr>
      <xdr:spPr>
        <a:xfrm>
          <a:off x="7594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95032</xdr:rowOff>
    </xdr:from>
    <xdr:to>
      <xdr:col>36</xdr:col>
      <xdr:colOff>165100</xdr:colOff>
      <xdr:row>57</xdr:row>
      <xdr:rowOff>25182</xdr:rowOff>
    </xdr:to>
    <xdr:sp macro="" textlink="">
      <xdr:nvSpPr>
        <xdr:cNvPr id="361" name="フローチャート: 判断 360"/>
        <xdr:cNvSpPr/>
      </xdr:nvSpPr>
      <xdr:spPr>
        <a:xfrm>
          <a:off x="6921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41709</xdr:rowOff>
    </xdr:from>
    <xdr:ext cx="534377" cy="259045"/>
    <xdr:sp macro="" textlink="">
      <xdr:nvSpPr>
        <xdr:cNvPr id="362" name="テキスト ボックス 361"/>
        <xdr:cNvSpPr txBox="1"/>
      </xdr:nvSpPr>
      <xdr:spPr>
        <a:xfrm>
          <a:off x="6705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126505</xdr:rowOff>
    </xdr:from>
    <xdr:to>
      <xdr:col>55</xdr:col>
      <xdr:colOff>50800</xdr:colOff>
      <xdr:row>58</xdr:row>
      <xdr:rowOff>56655</xdr:rowOff>
    </xdr:to>
    <xdr:sp macro="" textlink="">
      <xdr:nvSpPr>
        <xdr:cNvPr id="368" name="楕円 367"/>
        <xdr:cNvSpPr/>
      </xdr:nvSpPr>
      <xdr:spPr>
        <a:xfrm>
          <a:off x="10426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41432</xdr:rowOff>
    </xdr:from>
    <xdr:ext cx="469744" cy="259045"/>
    <xdr:sp macro="" textlink="">
      <xdr:nvSpPr>
        <xdr:cNvPr id="369" name="農林水産業費該当値テキスト"/>
        <xdr:cNvSpPr txBox="1"/>
      </xdr:nvSpPr>
      <xdr:spPr>
        <a:xfrm>
          <a:off x="10528300" y="981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119641</xdr:rowOff>
    </xdr:from>
    <xdr:to>
      <xdr:col>50</xdr:col>
      <xdr:colOff>165100</xdr:colOff>
      <xdr:row>58</xdr:row>
      <xdr:rowOff>49791</xdr:rowOff>
    </xdr:to>
    <xdr:sp macro="" textlink="">
      <xdr:nvSpPr>
        <xdr:cNvPr id="370" name="楕円 369"/>
        <xdr:cNvSpPr/>
      </xdr:nvSpPr>
      <xdr:spPr>
        <a:xfrm>
          <a:off x="9588500" y="98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40918</xdr:rowOff>
    </xdr:from>
    <xdr:ext cx="469744" cy="259045"/>
    <xdr:sp macro="" textlink="">
      <xdr:nvSpPr>
        <xdr:cNvPr id="371" name="テキスト ボックス 370"/>
        <xdr:cNvSpPr txBox="1"/>
      </xdr:nvSpPr>
      <xdr:spPr>
        <a:xfrm>
          <a:off x="9404428" y="99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96598</xdr:rowOff>
    </xdr:from>
    <xdr:to>
      <xdr:col>46</xdr:col>
      <xdr:colOff>38100</xdr:colOff>
      <xdr:row>58</xdr:row>
      <xdr:rowOff>26748</xdr:rowOff>
    </xdr:to>
    <xdr:sp macro="" textlink="">
      <xdr:nvSpPr>
        <xdr:cNvPr id="372" name="楕円 371"/>
        <xdr:cNvSpPr/>
      </xdr:nvSpPr>
      <xdr:spPr>
        <a:xfrm>
          <a:off x="8699500" y="98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17875</xdr:rowOff>
    </xdr:from>
    <xdr:ext cx="469744" cy="259045"/>
    <xdr:sp macro="" textlink="">
      <xdr:nvSpPr>
        <xdr:cNvPr id="373" name="テキスト ボックス 372"/>
        <xdr:cNvSpPr txBox="1"/>
      </xdr:nvSpPr>
      <xdr:spPr>
        <a:xfrm>
          <a:off x="8515428" y="996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117132</xdr:rowOff>
    </xdr:from>
    <xdr:to>
      <xdr:col>41</xdr:col>
      <xdr:colOff>101600</xdr:colOff>
      <xdr:row>58</xdr:row>
      <xdr:rowOff>47282</xdr:rowOff>
    </xdr:to>
    <xdr:sp macro="" textlink="">
      <xdr:nvSpPr>
        <xdr:cNvPr id="374" name="楕円 373"/>
        <xdr:cNvSpPr/>
      </xdr:nvSpPr>
      <xdr:spPr>
        <a:xfrm>
          <a:off x="7810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38409</xdr:rowOff>
    </xdr:from>
    <xdr:ext cx="469744" cy="259045"/>
    <xdr:sp macro="" textlink="">
      <xdr:nvSpPr>
        <xdr:cNvPr id="375" name="テキスト ボックス 374"/>
        <xdr:cNvSpPr txBox="1"/>
      </xdr:nvSpPr>
      <xdr:spPr>
        <a:xfrm>
          <a:off x="7626428" y="998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129305</xdr:rowOff>
    </xdr:from>
    <xdr:to>
      <xdr:col>36</xdr:col>
      <xdr:colOff>165100</xdr:colOff>
      <xdr:row>58</xdr:row>
      <xdr:rowOff>59455</xdr:rowOff>
    </xdr:to>
    <xdr:sp macro="" textlink="">
      <xdr:nvSpPr>
        <xdr:cNvPr id="376" name="楕円 375"/>
        <xdr:cNvSpPr/>
      </xdr:nvSpPr>
      <xdr:spPr>
        <a:xfrm>
          <a:off x="6921500" y="99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50582</xdr:rowOff>
    </xdr:from>
    <xdr:ext cx="469744" cy="259045"/>
    <xdr:sp macro="" textlink="">
      <xdr:nvSpPr>
        <xdr:cNvPr id="377" name="テキスト ボックス 376"/>
        <xdr:cNvSpPr txBox="1"/>
      </xdr:nvSpPr>
      <xdr:spPr>
        <a:xfrm>
          <a:off x="6737428" y="99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30429</xdr:rowOff>
    </xdr:from>
    <xdr:to>
      <xdr:col>55</xdr:col>
      <xdr:colOff>0</xdr:colOff>
      <xdr:row>79</xdr:row>
      <xdr:rowOff>34480</xdr:rowOff>
    </xdr:to>
    <xdr:cxnSp macro="">
      <xdr:nvCxnSpPr>
        <xdr:cNvPr id="406" name="直線コネクタ 405"/>
        <xdr:cNvCxnSpPr/>
      </xdr:nvCxnSpPr>
      <xdr:spPr>
        <a:xfrm flipV="1">
          <a:off x="9639300" y="13574979"/>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22644</xdr:rowOff>
    </xdr:from>
    <xdr:to>
      <xdr:col>50</xdr:col>
      <xdr:colOff>114300</xdr:colOff>
      <xdr:row>79</xdr:row>
      <xdr:rowOff>34480</xdr:rowOff>
    </xdr:to>
    <xdr:cxnSp macro="">
      <xdr:nvCxnSpPr>
        <xdr:cNvPr id="409" name="直線コネクタ 408"/>
        <xdr:cNvCxnSpPr/>
      </xdr:nvCxnSpPr>
      <xdr:spPr>
        <a:xfrm>
          <a:off x="8750300" y="13567194"/>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22644</xdr:rowOff>
    </xdr:from>
    <xdr:to>
      <xdr:col>45</xdr:col>
      <xdr:colOff>177800</xdr:colOff>
      <xdr:row>79</xdr:row>
      <xdr:rowOff>29756</xdr:rowOff>
    </xdr:to>
    <xdr:cxnSp macro="">
      <xdr:nvCxnSpPr>
        <xdr:cNvPr id="412" name="直線コネクタ 411"/>
        <xdr:cNvCxnSpPr/>
      </xdr:nvCxnSpPr>
      <xdr:spPr>
        <a:xfrm flipV="1">
          <a:off x="7861300" y="1356719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25564</xdr:rowOff>
    </xdr:from>
    <xdr:to>
      <xdr:col>41</xdr:col>
      <xdr:colOff>50800</xdr:colOff>
      <xdr:row>79</xdr:row>
      <xdr:rowOff>29756</xdr:rowOff>
    </xdr:to>
    <xdr:cxnSp macro="">
      <xdr:nvCxnSpPr>
        <xdr:cNvPr id="415" name="直線コネクタ 414"/>
        <xdr:cNvCxnSpPr/>
      </xdr:nvCxnSpPr>
      <xdr:spPr>
        <a:xfrm>
          <a:off x="6972300" y="1357011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71540</xdr:rowOff>
    </xdr:from>
    <xdr:to>
      <xdr:col>41</xdr:col>
      <xdr:colOff>101600</xdr:colOff>
      <xdr:row>78</xdr:row>
      <xdr:rowOff>1690</xdr:rowOff>
    </xdr:to>
    <xdr:sp macro="" textlink="">
      <xdr:nvSpPr>
        <xdr:cNvPr id="416" name="フローチャート: 判断 415"/>
        <xdr:cNvSpPr/>
      </xdr:nvSpPr>
      <xdr:spPr>
        <a:xfrm>
          <a:off x="7810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18217</xdr:rowOff>
    </xdr:from>
    <xdr:ext cx="534377" cy="259045"/>
    <xdr:sp macro="" textlink="">
      <xdr:nvSpPr>
        <xdr:cNvPr id="417" name="テキスト ボックス 416"/>
        <xdr:cNvSpPr txBox="1"/>
      </xdr:nvSpPr>
      <xdr:spPr>
        <a:xfrm>
          <a:off x="7594111" y="130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111455</xdr:rowOff>
    </xdr:from>
    <xdr:to>
      <xdr:col>36</xdr:col>
      <xdr:colOff>165100</xdr:colOff>
      <xdr:row>78</xdr:row>
      <xdr:rowOff>41605</xdr:rowOff>
    </xdr:to>
    <xdr:sp macro="" textlink="">
      <xdr:nvSpPr>
        <xdr:cNvPr id="418" name="フローチャート: 判断 417"/>
        <xdr:cNvSpPr/>
      </xdr:nvSpPr>
      <xdr:spPr>
        <a:xfrm>
          <a:off x="6921500" y="1331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58132</xdr:rowOff>
    </xdr:from>
    <xdr:ext cx="534377" cy="259045"/>
    <xdr:sp macro="" textlink="">
      <xdr:nvSpPr>
        <xdr:cNvPr id="419" name="テキスト ボックス 418"/>
        <xdr:cNvSpPr txBox="1"/>
      </xdr:nvSpPr>
      <xdr:spPr>
        <a:xfrm>
          <a:off x="6705111" y="130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151079</xdr:rowOff>
    </xdr:from>
    <xdr:to>
      <xdr:col>55</xdr:col>
      <xdr:colOff>50800</xdr:colOff>
      <xdr:row>79</xdr:row>
      <xdr:rowOff>81229</xdr:rowOff>
    </xdr:to>
    <xdr:sp macro="" textlink="">
      <xdr:nvSpPr>
        <xdr:cNvPr id="425" name="楕円 424"/>
        <xdr:cNvSpPr/>
      </xdr:nvSpPr>
      <xdr:spPr>
        <a:xfrm>
          <a:off x="104267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66006</xdr:rowOff>
    </xdr:from>
    <xdr:ext cx="469744" cy="259045"/>
    <xdr:sp macro="" textlink="">
      <xdr:nvSpPr>
        <xdr:cNvPr id="426" name="商工費該当値テキスト"/>
        <xdr:cNvSpPr txBox="1"/>
      </xdr:nvSpPr>
      <xdr:spPr>
        <a:xfrm>
          <a:off x="10528300" y="134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155130</xdr:rowOff>
    </xdr:from>
    <xdr:to>
      <xdr:col>50</xdr:col>
      <xdr:colOff>165100</xdr:colOff>
      <xdr:row>79</xdr:row>
      <xdr:rowOff>85280</xdr:rowOff>
    </xdr:to>
    <xdr:sp macro="" textlink="">
      <xdr:nvSpPr>
        <xdr:cNvPr id="427" name="楕円 426"/>
        <xdr:cNvSpPr/>
      </xdr:nvSpPr>
      <xdr:spPr>
        <a:xfrm>
          <a:off x="9588500" y="135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76407</xdr:rowOff>
    </xdr:from>
    <xdr:ext cx="378565" cy="259045"/>
    <xdr:sp macro="" textlink="">
      <xdr:nvSpPr>
        <xdr:cNvPr id="428" name="テキスト ボックス 427"/>
        <xdr:cNvSpPr txBox="1"/>
      </xdr:nvSpPr>
      <xdr:spPr>
        <a:xfrm>
          <a:off x="9450017" y="1362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143294</xdr:rowOff>
    </xdr:from>
    <xdr:to>
      <xdr:col>46</xdr:col>
      <xdr:colOff>38100</xdr:colOff>
      <xdr:row>79</xdr:row>
      <xdr:rowOff>73444</xdr:rowOff>
    </xdr:to>
    <xdr:sp macro="" textlink="">
      <xdr:nvSpPr>
        <xdr:cNvPr id="429" name="楕円 428"/>
        <xdr:cNvSpPr/>
      </xdr:nvSpPr>
      <xdr:spPr>
        <a:xfrm>
          <a:off x="8699500" y="135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64571</xdr:rowOff>
    </xdr:from>
    <xdr:ext cx="469744" cy="259045"/>
    <xdr:sp macro="" textlink="">
      <xdr:nvSpPr>
        <xdr:cNvPr id="430" name="テキスト ボックス 429"/>
        <xdr:cNvSpPr txBox="1"/>
      </xdr:nvSpPr>
      <xdr:spPr>
        <a:xfrm>
          <a:off x="8515428" y="1360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150406</xdr:rowOff>
    </xdr:from>
    <xdr:to>
      <xdr:col>41</xdr:col>
      <xdr:colOff>101600</xdr:colOff>
      <xdr:row>79</xdr:row>
      <xdr:rowOff>80556</xdr:rowOff>
    </xdr:to>
    <xdr:sp macro="" textlink="">
      <xdr:nvSpPr>
        <xdr:cNvPr id="431" name="楕円 430"/>
        <xdr:cNvSpPr/>
      </xdr:nvSpPr>
      <xdr:spPr>
        <a:xfrm>
          <a:off x="7810500" y="135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71683</xdr:rowOff>
    </xdr:from>
    <xdr:ext cx="469744" cy="259045"/>
    <xdr:sp macro="" textlink="">
      <xdr:nvSpPr>
        <xdr:cNvPr id="432" name="テキスト ボックス 431"/>
        <xdr:cNvSpPr txBox="1"/>
      </xdr:nvSpPr>
      <xdr:spPr>
        <a:xfrm>
          <a:off x="7626428" y="136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146214</xdr:rowOff>
    </xdr:from>
    <xdr:to>
      <xdr:col>36</xdr:col>
      <xdr:colOff>165100</xdr:colOff>
      <xdr:row>79</xdr:row>
      <xdr:rowOff>76364</xdr:rowOff>
    </xdr:to>
    <xdr:sp macro="" textlink="">
      <xdr:nvSpPr>
        <xdr:cNvPr id="433" name="楕円 432"/>
        <xdr:cNvSpPr/>
      </xdr:nvSpPr>
      <xdr:spPr>
        <a:xfrm>
          <a:off x="6921500" y="135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67491</xdr:rowOff>
    </xdr:from>
    <xdr:ext cx="469744" cy="259045"/>
    <xdr:sp macro="" textlink="">
      <xdr:nvSpPr>
        <xdr:cNvPr id="434" name="テキスト ボックス 433"/>
        <xdr:cNvSpPr txBox="1"/>
      </xdr:nvSpPr>
      <xdr:spPr>
        <a:xfrm>
          <a:off x="6737428" y="1361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2685</xdr:rowOff>
    </xdr:from>
    <xdr:to>
      <xdr:col>55</xdr:col>
      <xdr:colOff>0</xdr:colOff>
      <xdr:row>97</xdr:row>
      <xdr:rowOff>11805</xdr:rowOff>
    </xdr:to>
    <xdr:cxnSp macro="">
      <xdr:nvCxnSpPr>
        <xdr:cNvPr id="463" name="直線コネクタ 462"/>
        <xdr:cNvCxnSpPr/>
      </xdr:nvCxnSpPr>
      <xdr:spPr>
        <a:xfrm>
          <a:off x="9639300" y="16633335"/>
          <a:ext cx="8382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xdr:rowOff>
    </xdr:from>
    <xdr:to>
      <xdr:col>50</xdr:col>
      <xdr:colOff>114300</xdr:colOff>
      <xdr:row>97</xdr:row>
      <xdr:rowOff>2685</xdr:rowOff>
    </xdr:to>
    <xdr:cxnSp macro="">
      <xdr:nvCxnSpPr>
        <xdr:cNvPr id="466" name="直線コネクタ 465"/>
        <xdr:cNvCxnSpPr/>
      </xdr:nvCxnSpPr>
      <xdr:spPr>
        <a:xfrm>
          <a:off x="8750300" y="16632162"/>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155488</xdr:rowOff>
    </xdr:from>
    <xdr:to>
      <xdr:col>45</xdr:col>
      <xdr:colOff>177800</xdr:colOff>
      <xdr:row>97</xdr:row>
      <xdr:rowOff>1512</xdr:rowOff>
    </xdr:to>
    <xdr:cxnSp macro="">
      <xdr:nvCxnSpPr>
        <xdr:cNvPr id="469" name="直線コネクタ 468"/>
        <xdr:cNvCxnSpPr/>
      </xdr:nvCxnSpPr>
      <xdr:spPr>
        <a:xfrm>
          <a:off x="7861300" y="16614688"/>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155488</xdr:rowOff>
    </xdr:from>
    <xdr:to>
      <xdr:col>41</xdr:col>
      <xdr:colOff>50800</xdr:colOff>
      <xdr:row>97</xdr:row>
      <xdr:rowOff>27815</xdr:rowOff>
    </xdr:to>
    <xdr:cxnSp macro="">
      <xdr:nvCxnSpPr>
        <xdr:cNvPr id="472" name="直線コネクタ 471"/>
        <xdr:cNvCxnSpPr/>
      </xdr:nvCxnSpPr>
      <xdr:spPr>
        <a:xfrm flipV="1">
          <a:off x="6972300" y="16614688"/>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110434</xdr:rowOff>
    </xdr:from>
    <xdr:to>
      <xdr:col>41</xdr:col>
      <xdr:colOff>101600</xdr:colOff>
      <xdr:row>96</xdr:row>
      <xdr:rowOff>40584</xdr:rowOff>
    </xdr:to>
    <xdr:sp macro="" textlink="">
      <xdr:nvSpPr>
        <xdr:cNvPr id="473" name="フローチャート: 判断 472"/>
        <xdr:cNvSpPr/>
      </xdr:nvSpPr>
      <xdr:spPr>
        <a:xfrm>
          <a:off x="7810500" y="163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57111</xdr:rowOff>
    </xdr:from>
    <xdr:ext cx="534377" cy="259045"/>
    <xdr:sp macro="" textlink="">
      <xdr:nvSpPr>
        <xdr:cNvPr id="474" name="テキスト ボックス 473"/>
        <xdr:cNvSpPr txBox="1"/>
      </xdr:nvSpPr>
      <xdr:spPr>
        <a:xfrm>
          <a:off x="7594111" y="1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103431</xdr:rowOff>
    </xdr:from>
    <xdr:to>
      <xdr:col>36</xdr:col>
      <xdr:colOff>165100</xdr:colOff>
      <xdr:row>96</xdr:row>
      <xdr:rowOff>33581</xdr:rowOff>
    </xdr:to>
    <xdr:sp macro="" textlink="">
      <xdr:nvSpPr>
        <xdr:cNvPr id="475" name="フローチャート: 判断 474"/>
        <xdr:cNvSpPr/>
      </xdr:nvSpPr>
      <xdr:spPr>
        <a:xfrm>
          <a:off x="6921500" y="1639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50108</xdr:rowOff>
    </xdr:from>
    <xdr:ext cx="534377" cy="259045"/>
    <xdr:sp macro="" textlink="">
      <xdr:nvSpPr>
        <xdr:cNvPr id="476" name="テキスト ボックス 475"/>
        <xdr:cNvSpPr txBox="1"/>
      </xdr:nvSpPr>
      <xdr:spPr>
        <a:xfrm>
          <a:off x="6705111" y="161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132455</xdr:rowOff>
    </xdr:from>
    <xdr:to>
      <xdr:col>55</xdr:col>
      <xdr:colOff>50800</xdr:colOff>
      <xdr:row>97</xdr:row>
      <xdr:rowOff>62605</xdr:rowOff>
    </xdr:to>
    <xdr:sp macro="" textlink="">
      <xdr:nvSpPr>
        <xdr:cNvPr id="482" name="楕円 481"/>
        <xdr:cNvSpPr/>
      </xdr:nvSpPr>
      <xdr:spPr>
        <a:xfrm>
          <a:off x="10426700" y="165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110882</xdr:rowOff>
    </xdr:from>
    <xdr:ext cx="534377" cy="259045"/>
    <xdr:sp macro="" textlink="">
      <xdr:nvSpPr>
        <xdr:cNvPr id="483" name="土木費該当値テキスト"/>
        <xdr:cNvSpPr txBox="1"/>
      </xdr:nvSpPr>
      <xdr:spPr>
        <a:xfrm>
          <a:off x="10528300" y="165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123335</xdr:rowOff>
    </xdr:from>
    <xdr:to>
      <xdr:col>50</xdr:col>
      <xdr:colOff>165100</xdr:colOff>
      <xdr:row>97</xdr:row>
      <xdr:rowOff>53485</xdr:rowOff>
    </xdr:to>
    <xdr:sp macro="" textlink="">
      <xdr:nvSpPr>
        <xdr:cNvPr id="484" name="楕円 483"/>
        <xdr:cNvSpPr/>
      </xdr:nvSpPr>
      <xdr:spPr>
        <a:xfrm>
          <a:off x="9588500" y="1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44612</xdr:rowOff>
    </xdr:from>
    <xdr:ext cx="534377" cy="259045"/>
    <xdr:sp macro="" textlink="">
      <xdr:nvSpPr>
        <xdr:cNvPr id="485" name="テキスト ボックス 484"/>
        <xdr:cNvSpPr txBox="1"/>
      </xdr:nvSpPr>
      <xdr:spPr>
        <a:xfrm>
          <a:off x="9372111" y="166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122162</xdr:rowOff>
    </xdr:from>
    <xdr:to>
      <xdr:col>46</xdr:col>
      <xdr:colOff>38100</xdr:colOff>
      <xdr:row>97</xdr:row>
      <xdr:rowOff>52312</xdr:rowOff>
    </xdr:to>
    <xdr:sp macro="" textlink="">
      <xdr:nvSpPr>
        <xdr:cNvPr id="486" name="楕円 485"/>
        <xdr:cNvSpPr/>
      </xdr:nvSpPr>
      <xdr:spPr>
        <a:xfrm>
          <a:off x="8699500" y="16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43439</xdr:rowOff>
    </xdr:from>
    <xdr:ext cx="534377" cy="259045"/>
    <xdr:sp macro="" textlink="">
      <xdr:nvSpPr>
        <xdr:cNvPr id="487" name="テキスト ボックス 486"/>
        <xdr:cNvSpPr txBox="1"/>
      </xdr:nvSpPr>
      <xdr:spPr>
        <a:xfrm>
          <a:off x="8483111" y="166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104688</xdr:rowOff>
    </xdr:from>
    <xdr:to>
      <xdr:col>41</xdr:col>
      <xdr:colOff>101600</xdr:colOff>
      <xdr:row>97</xdr:row>
      <xdr:rowOff>34838</xdr:rowOff>
    </xdr:to>
    <xdr:sp macro="" textlink="">
      <xdr:nvSpPr>
        <xdr:cNvPr id="488" name="楕円 487"/>
        <xdr:cNvSpPr/>
      </xdr:nvSpPr>
      <xdr:spPr>
        <a:xfrm>
          <a:off x="7810500" y="165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25965</xdr:rowOff>
    </xdr:from>
    <xdr:ext cx="534377" cy="259045"/>
    <xdr:sp macro="" textlink="">
      <xdr:nvSpPr>
        <xdr:cNvPr id="489" name="テキスト ボックス 488"/>
        <xdr:cNvSpPr txBox="1"/>
      </xdr:nvSpPr>
      <xdr:spPr>
        <a:xfrm>
          <a:off x="7594111" y="166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148465</xdr:rowOff>
    </xdr:from>
    <xdr:to>
      <xdr:col>36</xdr:col>
      <xdr:colOff>165100</xdr:colOff>
      <xdr:row>97</xdr:row>
      <xdr:rowOff>78615</xdr:rowOff>
    </xdr:to>
    <xdr:sp macro="" textlink="">
      <xdr:nvSpPr>
        <xdr:cNvPr id="490" name="楕円 489"/>
        <xdr:cNvSpPr/>
      </xdr:nvSpPr>
      <xdr:spPr>
        <a:xfrm>
          <a:off x="6921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69742</xdr:rowOff>
    </xdr:from>
    <xdr:ext cx="534377" cy="259045"/>
    <xdr:sp macro="" textlink="">
      <xdr:nvSpPr>
        <xdr:cNvPr id="491" name="テキスト ボックス 490"/>
        <xdr:cNvSpPr txBox="1"/>
      </xdr:nvSpPr>
      <xdr:spPr>
        <a:xfrm>
          <a:off x="6705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42964</xdr:rowOff>
    </xdr:from>
    <xdr:to>
      <xdr:col>85</xdr:col>
      <xdr:colOff>127000</xdr:colOff>
      <xdr:row>37</xdr:row>
      <xdr:rowOff>92627</xdr:rowOff>
    </xdr:to>
    <xdr:cxnSp macro="">
      <xdr:nvCxnSpPr>
        <xdr:cNvPr id="520" name="直線コネクタ 519"/>
        <xdr:cNvCxnSpPr/>
      </xdr:nvCxnSpPr>
      <xdr:spPr>
        <a:xfrm>
          <a:off x="15481300" y="6386614"/>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42964</xdr:rowOff>
    </xdr:from>
    <xdr:to>
      <xdr:col>81</xdr:col>
      <xdr:colOff>50800</xdr:colOff>
      <xdr:row>37</xdr:row>
      <xdr:rowOff>123031</xdr:rowOff>
    </xdr:to>
    <xdr:cxnSp macro="">
      <xdr:nvCxnSpPr>
        <xdr:cNvPr id="523" name="直線コネクタ 522"/>
        <xdr:cNvCxnSpPr/>
      </xdr:nvCxnSpPr>
      <xdr:spPr>
        <a:xfrm flipV="1">
          <a:off x="14592300" y="6386614"/>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116078</xdr:rowOff>
    </xdr:from>
    <xdr:to>
      <xdr:col>76</xdr:col>
      <xdr:colOff>114300</xdr:colOff>
      <xdr:row>37</xdr:row>
      <xdr:rowOff>123031</xdr:rowOff>
    </xdr:to>
    <xdr:cxnSp macro="">
      <xdr:nvCxnSpPr>
        <xdr:cNvPr id="526" name="直線コネクタ 525"/>
        <xdr:cNvCxnSpPr/>
      </xdr:nvCxnSpPr>
      <xdr:spPr>
        <a:xfrm>
          <a:off x="13703300" y="645972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116078</xdr:rowOff>
    </xdr:from>
    <xdr:to>
      <xdr:col>71</xdr:col>
      <xdr:colOff>177800</xdr:colOff>
      <xdr:row>37</xdr:row>
      <xdr:rowOff>140424</xdr:rowOff>
    </xdr:to>
    <xdr:cxnSp macro="">
      <xdr:nvCxnSpPr>
        <xdr:cNvPr id="529" name="直線コネクタ 528"/>
        <xdr:cNvCxnSpPr/>
      </xdr:nvCxnSpPr>
      <xdr:spPr>
        <a:xfrm flipV="1">
          <a:off x="12814300" y="6459728"/>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36874</xdr:rowOff>
    </xdr:from>
    <xdr:to>
      <xdr:col>72</xdr:col>
      <xdr:colOff>38100</xdr:colOff>
      <xdr:row>35</xdr:row>
      <xdr:rowOff>138474</xdr:rowOff>
    </xdr:to>
    <xdr:sp macro="" textlink="">
      <xdr:nvSpPr>
        <xdr:cNvPr id="530" name="フローチャート: 判断 529"/>
        <xdr:cNvSpPr/>
      </xdr:nvSpPr>
      <xdr:spPr>
        <a:xfrm>
          <a:off x="13652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155001</xdr:rowOff>
    </xdr:from>
    <xdr:ext cx="534377" cy="259045"/>
    <xdr:sp macro="" textlink="">
      <xdr:nvSpPr>
        <xdr:cNvPr id="531" name="テキスト ボックス 530"/>
        <xdr:cNvSpPr txBox="1"/>
      </xdr:nvSpPr>
      <xdr:spPr>
        <a:xfrm>
          <a:off x="13436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52553</xdr:rowOff>
    </xdr:from>
    <xdr:to>
      <xdr:col>67</xdr:col>
      <xdr:colOff>101600</xdr:colOff>
      <xdr:row>35</xdr:row>
      <xdr:rowOff>154153</xdr:rowOff>
    </xdr:to>
    <xdr:sp macro="" textlink="">
      <xdr:nvSpPr>
        <xdr:cNvPr id="532" name="フローチャート: 判断 531"/>
        <xdr:cNvSpPr/>
      </xdr:nvSpPr>
      <xdr:spPr>
        <a:xfrm>
          <a:off x="12763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170680</xdr:rowOff>
    </xdr:from>
    <xdr:ext cx="534377" cy="259045"/>
    <xdr:sp macro="" textlink="">
      <xdr:nvSpPr>
        <xdr:cNvPr id="533" name="テキスト ボックス 532"/>
        <xdr:cNvSpPr txBox="1"/>
      </xdr:nvSpPr>
      <xdr:spPr>
        <a:xfrm>
          <a:off x="12547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41827</xdr:rowOff>
    </xdr:from>
    <xdr:to>
      <xdr:col>85</xdr:col>
      <xdr:colOff>177800</xdr:colOff>
      <xdr:row>37</xdr:row>
      <xdr:rowOff>143427</xdr:rowOff>
    </xdr:to>
    <xdr:sp macro="" textlink="">
      <xdr:nvSpPr>
        <xdr:cNvPr id="539" name="楕円 538"/>
        <xdr:cNvSpPr/>
      </xdr:nvSpPr>
      <xdr:spPr>
        <a:xfrm>
          <a:off x="16268700" y="63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128204</xdr:rowOff>
    </xdr:from>
    <xdr:ext cx="534377" cy="259045"/>
    <xdr:sp macro="" textlink="">
      <xdr:nvSpPr>
        <xdr:cNvPr id="540" name="消防費該当値テキスト"/>
        <xdr:cNvSpPr txBox="1"/>
      </xdr:nvSpPr>
      <xdr:spPr>
        <a:xfrm>
          <a:off x="16370300" y="63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163614</xdr:rowOff>
    </xdr:from>
    <xdr:to>
      <xdr:col>81</xdr:col>
      <xdr:colOff>101600</xdr:colOff>
      <xdr:row>37</xdr:row>
      <xdr:rowOff>93764</xdr:rowOff>
    </xdr:to>
    <xdr:sp macro="" textlink="">
      <xdr:nvSpPr>
        <xdr:cNvPr id="541" name="楕円 540"/>
        <xdr:cNvSpPr/>
      </xdr:nvSpPr>
      <xdr:spPr>
        <a:xfrm>
          <a:off x="15430500" y="63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84891</xdr:rowOff>
    </xdr:from>
    <xdr:ext cx="534377" cy="259045"/>
    <xdr:sp macro="" textlink="">
      <xdr:nvSpPr>
        <xdr:cNvPr id="542" name="テキスト ボックス 541"/>
        <xdr:cNvSpPr txBox="1"/>
      </xdr:nvSpPr>
      <xdr:spPr>
        <a:xfrm>
          <a:off x="15214111" y="64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72231</xdr:rowOff>
    </xdr:from>
    <xdr:to>
      <xdr:col>76</xdr:col>
      <xdr:colOff>165100</xdr:colOff>
      <xdr:row>38</xdr:row>
      <xdr:rowOff>2381</xdr:rowOff>
    </xdr:to>
    <xdr:sp macro="" textlink="">
      <xdr:nvSpPr>
        <xdr:cNvPr id="543" name="楕円 542"/>
        <xdr:cNvSpPr/>
      </xdr:nvSpPr>
      <xdr:spPr>
        <a:xfrm>
          <a:off x="145415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164958</xdr:rowOff>
    </xdr:from>
    <xdr:ext cx="534377" cy="259045"/>
    <xdr:sp macro="" textlink="">
      <xdr:nvSpPr>
        <xdr:cNvPr id="544" name="テキスト ボックス 543"/>
        <xdr:cNvSpPr txBox="1"/>
      </xdr:nvSpPr>
      <xdr:spPr>
        <a:xfrm>
          <a:off x="14325111"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65278</xdr:rowOff>
    </xdr:from>
    <xdr:to>
      <xdr:col>72</xdr:col>
      <xdr:colOff>38100</xdr:colOff>
      <xdr:row>37</xdr:row>
      <xdr:rowOff>166878</xdr:rowOff>
    </xdr:to>
    <xdr:sp macro="" textlink="">
      <xdr:nvSpPr>
        <xdr:cNvPr id="545" name="楕円 544"/>
        <xdr:cNvSpPr/>
      </xdr:nvSpPr>
      <xdr:spPr>
        <a:xfrm>
          <a:off x="13652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158005</xdr:rowOff>
    </xdr:from>
    <xdr:ext cx="534377" cy="259045"/>
    <xdr:sp macro="" textlink="">
      <xdr:nvSpPr>
        <xdr:cNvPr id="546" name="テキスト ボックス 545"/>
        <xdr:cNvSpPr txBox="1"/>
      </xdr:nvSpPr>
      <xdr:spPr>
        <a:xfrm>
          <a:off x="13436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89624</xdr:rowOff>
    </xdr:from>
    <xdr:to>
      <xdr:col>67</xdr:col>
      <xdr:colOff>101600</xdr:colOff>
      <xdr:row>38</xdr:row>
      <xdr:rowOff>19774</xdr:rowOff>
    </xdr:to>
    <xdr:sp macro="" textlink="">
      <xdr:nvSpPr>
        <xdr:cNvPr id="547" name="楕円 546"/>
        <xdr:cNvSpPr/>
      </xdr:nvSpPr>
      <xdr:spPr>
        <a:xfrm>
          <a:off x="12763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10901</xdr:rowOff>
    </xdr:from>
    <xdr:ext cx="534377" cy="259045"/>
    <xdr:sp macro="" textlink="">
      <xdr:nvSpPr>
        <xdr:cNvPr id="548" name="テキスト ボックス 547"/>
        <xdr:cNvSpPr txBox="1"/>
      </xdr:nvSpPr>
      <xdr:spPr>
        <a:xfrm>
          <a:off x="12547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103444</xdr:rowOff>
    </xdr:from>
    <xdr:to>
      <xdr:col>85</xdr:col>
      <xdr:colOff>127000</xdr:colOff>
      <xdr:row>56</xdr:row>
      <xdr:rowOff>163268</xdr:rowOff>
    </xdr:to>
    <xdr:cxnSp macro="">
      <xdr:nvCxnSpPr>
        <xdr:cNvPr id="577" name="直線コネクタ 576"/>
        <xdr:cNvCxnSpPr/>
      </xdr:nvCxnSpPr>
      <xdr:spPr>
        <a:xfrm flipV="1">
          <a:off x="15481300" y="9704644"/>
          <a:ext cx="8382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163268</xdr:rowOff>
    </xdr:from>
    <xdr:to>
      <xdr:col>81</xdr:col>
      <xdr:colOff>50800</xdr:colOff>
      <xdr:row>57</xdr:row>
      <xdr:rowOff>43002</xdr:rowOff>
    </xdr:to>
    <xdr:cxnSp macro="">
      <xdr:nvCxnSpPr>
        <xdr:cNvPr id="580" name="直線コネクタ 579"/>
        <xdr:cNvCxnSpPr/>
      </xdr:nvCxnSpPr>
      <xdr:spPr>
        <a:xfrm flipV="1">
          <a:off x="14592300" y="9764468"/>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153339</xdr:rowOff>
    </xdr:from>
    <xdr:to>
      <xdr:col>76</xdr:col>
      <xdr:colOff>114300</xdr:colOff>
      <xdr:row>57</xdr:row>
      <xdr:rowOff>43002</xdr:rowOff>
    </xdr:to>
    <xdr:cxnSp macro="">
      <xdr:nvCxnSpPr>
        <xdr:cNvPr id="583" name="直線コネクタ 582"/>
        <xdr:cNvCxnSpPr/>
      </xdr:nvCxnSpPr>
      <xdr:spPr>
        <a:xfrm>
          <a:off x="13703300" y="9411639"/>
          <a:ext cx="889000" cy="4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153339</xdr:rowOff>
    </xdr:from>
    <xdr:to>
      <xdr:col>71</xdr:col>
      <xdr:colOff>177800</xdr:colOff>
      <xdr:row>56</xdr:row>
      <xdr:rowOff>163451</xdr:rowOff>
    </xdr:to>
    <xdr:cxnSp macro="">
      <xdr:nvCxnSpPr>
        <xdr:cNvPr id="586" name="直線コネクタ 585"/>
        <xdr:cNvCxnSpPr/>
      </xdr:nvCxnSpPr>
      <xdr:spPr>
        <a:xfrm flipV="1">
          <a:off x="12814300" y="9411639"/>
          <a:ext cx="889000" cy="3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7" name="フローチャート: 判断 586"/>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8" name="テキスト ボックス 587"/>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9" name="フローチャート: 判断 588"/>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90" name="テキスト ボックス 589"/>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52644</xdr:rowOff>
    </xdr:from>
    <xdr:to>
      <xdr:col>85</xdr:col>
      <xdr:colOff>177800</xdr:colOff>
      <xdr:row>56</xdr:row>
      <xdr:rowOff>154244</xdr:rowOff>
    </xdr:to>
    <xdr:sp macro="" textlink="">
      <xdr:nvSpPr>
        <xdr:cNvPr id="596" name="楕円 595"/>
        <xdr:cNvSpPr/>
      </xdr:nvSpPr>
      <xdr:spPr>
        <a:xfrm>
          <a:off x="16268700" y="9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31071</xdr:rowOff>
    </xdr:from>
    <xdr:ext cx="534377" cy="259045"/>
    <xdr:sp macro="" textlink="">
      <xdr:nvSpPr>
        <xdr:cNvPr id="597" name="教育費該当値テキスト"/>
        <xdr:cNvSpPr txBox="1"/>
      </xdr:nvSpPr>
      <xdr:spPr>
        <a:xfrm>
          <a:off x="16370300" y="96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112468</xdr:rowOff>
    </xdr:from>
    <xdr:to>
      <xdr:col>81</xdr:col>
      <xdr:colOff>101600</xdr:colOff>
      <xdr:row>57</xdr:row>
      <xdr:rowOff>42618</xdr:rowOff>
    </xdr:to>
    <xdr:sp macro="" textlink="">
      <xdr:nvSpPr>
        <xdr:cNvPr id="598" name="楕円 597"/>
        <xdr:cNvSpPr/>
      </xdr:nvSpPr>
      <xdr:spPr>
        <a:xfrm>
          <a:off x="15430500" y="97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33745</xdr:rowOff>
    </xdr:from>
    <xdr:ext cx="534377" cy="259045"/>
    <xdr:sp macro="" textlink="">
      <xdr:nvSpPr>
        <xdr:cNvPr id="599" name="テキスト ボックス 598"/>
        <xdr:cNvSpPr txBox="1"/>
      </xdr:nvSpPr>
      <xdr:spPr>
        <a:xfrm>
          <a:off x="15214111" y="98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163652</xdr:rowOff>
    </xdr:from>
    <xdr:to>
      <xdr:col>76</xdr:col>
      <xdr:colOff>165100</xdr:colOff>
      <xdr:row>57</xdr:row>
      <xdr:rowOff>93802</xdr:rowOff>
    </xdr:to>
    <xdr:sp macro="" textlink="">
      <xdr:nvSpPr>
        <xdr:cNvPr id="600" name="楕円 599"/>
        <xdr:cNvSpPr/>
      </xdr:nvSpPr>
      <xdr:spPr>
        <a:xfrm>
          <a:off x="14541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84929</xdr:rowOff>
    </xdr:from>
    <xdr:ext cx="534377" cy="259045"/>
    <xdr:sp macro="" textlink="">
      <xdr:nvSpPr>
        <xdr:cNvPr id="601" name="テキスト ボックス 600"/>
        <xdr:cNvSpPr txBox="1"/>
      </xdr:nvSpPr>
      <xdr:spPr>
        <a:xfrm>
          <a:off x="14325111" y="98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102539</xdr:rowOff>
    </xdr:from>
    <xdr:to>
      <xdr:col>72</xdr:col>
      <xdr:colOff>38100</xdr:colOff>
      <xdr:row>55</xdr:row>
      <xdr:rowOff>32689</xdr:rowOff>
    </xdr:to>
    <xdr:sp macro="" textlink="">
      <xdr:nvSpPr>
        <xdr:cNvPr id="602" name="楕円 601"/>
        <xdr:cNvSpPr/>
      </xdr:nvSpPr>
      <xdr:spPr>
        <a:xfrm>
          <a:off x="13652500" y="93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49216</xdr:rowOff>
    </xdr:from>
    <xdr:ext cx="534377" cy="259045"/>
    <xdr:sp macro="" textlink="">
      <xdr:nvSpPr>
        <xdr:cNvPr id="603" name="テキスト ボックス 602"/>
        <xdr:cNvSpPr txBox="1"/>
      </xdr:nvSpPr>
      <xdr:spPr>
        <a:xfrm>
          <a:off x="13436111" y="91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112651</xdr:rowOff>
    </xdr:from>
    <xdr:to>
      <xdr:col>67</xdr:col>
      <xdr:colOff>101600</xdr:colOff>
      <xdr:row>57</xdr:row>
      <xdr:rowOff>42801</xdr:rowOff>
    </xdr:to>
    <xdr:sp macro="" textlink="">
      <xdr:nvSpPr>
        <xdr:cNvPr id="604" name="楕円 603"/>
        <xdr:cNvSpPr/>
      </xdr:nvSpPr>
      <xdr:spPr>
        <a:xfrm>
          <a:off x="12763500" y="97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33928</xdr:rowOff>
    </xdr:from>
    <xdr:ext cx="534377" cy="259045"/>
    <xdr:sp macro="" textlink="">
      <xdr:nvSpPr>
        <xdr:cNvPr id="605" name="テキスト ボックス 604"/>
        <xdr:cNvSpPr txBox="1"/>
      </xdr:nvSpPr>
      <xdr:spPr>
        <a:xfrm>
          <a:off x="12547111" y="98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21526</xdr:rowOff>
    </xdr:from>
    <xdr:to>
      <xdr:col>85</xdr:col>
      <xdr:colOff>127000</xdr:colOff>
      <xdr:row>79</xdr:row>
      <xdr:rowOff>28054</xdr:rowOff>
    </xdr:to>
    <xdr:cxnSp macro="">
      <xdr:nvCxnSpPr>
        <xdr:cNvPr id="634" name="直線コネクタ 633"/>
        <xdr:cNvCxnSpPr/>
      </xdr:nvCxnSpPr>
      <xdr:spPr>
        <a:xfrm>
          <a:off x="15481300" y="13566076"/>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21526</xdr:rowOff>
    </xdr:from>
    <xdr:to>
      <xdr:col>81</xdr:col>
      <xdr:colOff>50800</xdr:colOff>
      <xdr:row>79</xdr:row>
      <xdr:rowOff>44323</xdr:rowOff>
    </xdr:to>
    <xdr:cxnSp macro="">
      <xdr:nvCxnSpPr>
        <xdr:cNvPr id="637" name="直線コネクタ 636"/>
        <xdr:cNvCxnSpPr/>
      </xdr:nvCxnSpPr>
      <xdr:spPr>
        <a:xfrm flipV="1">
          <a:off x="14592300" y="13566076"/>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44259</xdr:rowOff>
    </xdr:from>
    <xdr:to>
      <xdr:col>76</xdr:col>
      <xdr:colOff>114300</xdr:colOff>
      <xdr:row>79</xdr:row>
      <xdr:rowOff>44323</xdr:rowOff>
    </xdr:to>
    <xdr:cxnSp macro="">
      <xdr:nvCxnSpPr>
        <xdr:cNvPr id="640" name="直線コネクタ 639"/>
        <xdr:cNvCxnSpPr/>
      </xdr:nvCxnSpPr>
      <xdr:spPr>
        <a:xfrm>
          <a:off x="13703300" y="1358880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43" name="直線コネクタ 642"/>
        <xdr:cNvCxnSpPr/>
      </xdr:nvCxnSpPr>
      <xdr:spPr>
        <a:xfrm flipV="1">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4" name="フローチャート: 判断 643"/>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5" name="テキスト ボックス 644"/>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6" name="フローチャート: 判断 645"/>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7" name="テキスト ボックス 646"/>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148704</xdr:rowOff>
    </xdr:from>
    <xdr:to>
      <xdr:col>85</xdr:col>
      <xdr:colOff>177800</xdr:colOff>
      <xdr:row>79</xdr:row>
      <xdr:rowOff>78854</xdr:rowOff>
    </xdr:to>
    <xdr:sp macro="" textlink="">
      <xdr:nvSpPr>
        <xdr:cNvPr id="653" name="楕円 652"/>
        <xdr:cNvSpPr/>
      </xdr:nvSpPr>
      <xdr:spPr>
        <a:xfrm>
          <a:off x="16268700" y="135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469744" cy="259045"/>
    <xdr:sp macro="" textlink="">
      <xdr:nvSpPr>
        <xdr:cNvPr id="654" name="災害復旧費該当値テキスト"/>
        <xdr:cNvSpPr txBox="1"/>
      </xdr:nvSpPr>
      <xdr:spPr>
        <a:xfrm>
          <a:off x="16370300" y="134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142176</xdr:rowOff>
    </xdr:from>
    <xdr:to>
      <xdr:col>81</xdr:col>
      <xdr:colOff>101600</xdr:colOff>
      <xdr:row>79</xdr:row>
      <xdr:rowOff>72326</xdr:rowOff>
    </xdr:to>
    <xdr:sp macro="" textlink="">
      <xdr:nvSpPr>
        <xdr:cNvPr id="655" name="楕円 654"/>
        <xdr:cNvSpPr/>
      </xdr:nvSpPr>
      <xdr:spPr>
        <a:xfrm>
          <a:off x="15430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63453</xdr:rowOff>
    </xdr:from>
    <xdr:ext cx="469744" cy="259045"/>
    <xdr:sp macro="" textlink="">
      <xdr:nvSpPr>
        <xdr:cNvPr id="656" name="テキスト ボックス 655"/>
        <xdr:cNvSpPr txBox="1"/>
      </xdr:nvSpPr>
      <xdr:spPr>
        <a:xfrm>
          <a:off x="15246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164973</xdr:rowOff>
    </xdr:from>
    <xdr:to>
      <xdr:col>76</xdr:col>
      <xdr:colOff>165100</xdr:colOff>
      <xdr:row>79</xdr:row>
      <xdr:rowOff>95123</xdr:rowOff>
    </xdr:to>
    <xdr:sp macro="" textlink="">
      <xdr:nvSpPr>
        <xdr:cNvPr id="657" name="楕円 656"/>
        <xdr:cNvSpPr/>
      </xdr:nvSpPr>
      <xdr:spPr>
        <a:xfrm>
          <a:off x="14541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86250</xdr:rowOff>
    </xdr:from>
    <xdr:ext cx="313932" cy="259045"/>
    <xdr:sp macro="" textlink="">
      <xdr:nvSpPr>
        <xdr:cNvPr id="658" name="テキスト ボックス 657"/>
        <xdr:cNvSpPr txBox="1"/>
      </xdr:nvSpPr>
      <xdr:spPr>
        <a:xfrm>
          <a:off x="14435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59" name="楕円 658"/>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86186</xdr:rowOff>
    </xdr:from>
    <xdr:ext cx="313932" cy="259045"/>
    <xdr:sp macro="" textlink="">
      <xdr:nvSpPr>
        <xdr:cNvPr id="660" name="テキスト ボックス 659"/>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7821</xdr:rowOff>
    </xdr:from>
    <xdr:to>
      <xdr:col>85</xdr:col>
      <xdr:colOff>127000</xdr:colOff>
      <xdr:row>98</xdr:row>
      <xdr:rowOff>15653</xdr:rowOff>
    </xdr:to>
    <xdr:cxnSp macro="">
      <xdr:nvCxnSpPr>
        <xdr:cNvPr id="691" name="直線コネクタ 690"/>
        <xdr:cNvCxnSpPr/>
      </xdr:nvCxnSpPr>
      <xdr:spPr>
        <a:xfrm>
          <a:off x="15481300" y="16809921"/>
          <a:ext cx="8382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6845</xdr:rowOff>
    </xdr:from>
    <xdr:to>
      <xdr:col>81</xdr:col>
      <xdr:colOff>50800</xdr:colOff>
      <xdr:row>98</xdr:row>
      <xdr:rowOff>7821</xdr:rowOff>
    </xdr:to>
    <xdr:cxnSp macro="">
      <xdr:nvCxnSpPr>
        <xdr:cNvPr id="694" name="直線コネクタ 693"/>
        <xdr:cNvCxnSpPr/>
      </xdr:nvCxnSpPr>
      <xdr:spPr>
        <a:xfrm>
          <a:off x="14592300" y="16808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5352</xdr:rowOff>
    </xdr:from>
    <xdr:to>
      <xdr:col>76</xdr:col>
      <xdr:colOff>114300</xdr:colOff>
      <xdr:row>98</xdr:row>
      <xdr:rowOff>6845</xdr:rowOff>
    </xdr:to>
    <xdr:cxnSp macro="">
      <xdr:nvCxnSpPr>
        <xdr:cNvPr id="697" name="直線コネクタ 696"/>
        <xdr:cNvCxnSpPr/>
      </xdr:nvCxnSpPr>
      <xdr:spPr>
        <a:xfrm>
          <a:off x="13703300" y="16807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5352</xdr:rowOff>
    </xdr:from>
    <xdr:to>
      <xdr:col>71</xdr:col>
      <xdr:colOff>177800</xdr:colOff>
      <xdr:row>98</xdr:row>
      <xdr:rowOff>7531</xdr:rowOff>
    </xdr:to>
    <xdr:cxnSp macro="">
      <xdr:nvCxnSpPr>
        <xdr:cNvPr id="700" name="直線コネクタ 699"/>
        <xdr:cNvCxnSpPr/>
      </xdr:nvCxnSpPr>
      <xdr:spPr>
        <a:xfrm flipV="1">
          <a:off x="12814300" y="1680745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137035</xdr:rowOff>
    </xdr:from>
    <xdr:to>
      <xdr:col>72</xdr:col>
      <xdr:colOff>38100</xdr:colOff>
      <xdr:row>96</xdr:row>
      <xdr:rowOff>67185</xdr:rowOff>
    </xdr:to>
    <xdr:sp macro="" textlink="">
      <xdr:nvSpPr>
        <xdr:cNvPr id="701" name="フローチャート: 判断 700"/>
        <xdr:cNvSpPr/>
      </xdr:nvSpPr>
      <xdr:spPr>
        <a:xfrm>
          <a:off x="13652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83712</xdr:rowOff>
    </xdr:from>
    <xdr:ext cx="534377" cy="259045"/>
    <xdr:sp macro="" textlink="">
      <xdr:nvSpPr>
        <xdr:cNvPr id="702" name="テキスト ボックス 701"/>
        <xdr:cNvSpPr txBox="1"/>
      </xdr:nvSpPr>
      <xdr:spPr>
        <a:xfrm>
          <a:off x="13436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119959</xdr:rowOff>
    </xdr:from>
    <xdr:to>
      <xdr:col>67</xdr:col>
      <xdr:colOff>101600</xdr:colOff>
      <xdr:row>96</xdr:row>
      <xdr:rowOff>50109</xdr:rowOff>
    </xdr:to>
    <xdr:sp macro="" textlink="">
      <xdr:nvSpPr>
        <xdr:cNvPr id="703" name="フローチャート: 判断 702"/>
        <xdr:cNvSpPr/>
      </xdr:nvSpPr>
      <xdr:spPr>
        <a:xfrm>
          <a:off x="12763500" y="1640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66636</xdr:rowOff>
    </xdr:from>
    <xdr:ext cx="534377" cy="259045"/>
    <xdr:sp macro="" textlink="">
      <xdr:nvSpPr>
        <xdr:cNvPr id="704" name="テキスト ボックス 703"/>
        <xdr:cNvSpPr txBox="1"/>
      </xdr:nvSpPr>
      <xdr:spPr>
        <a:xfrm>
          <a:off x="12547111" y="1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136303</xdr:rowOff>
    </xdr:from>
    <xdr:to>
      <xdr:col>85</xdr:col>
      <xdr:colOff>177800</xdr:colOff>
      <xdr:row>98</xdr:row>
      <xdr:rowOff>66453</xdr:rowOff>
    </xdr:to>
    <xdr:sp macro="" textlink="">
      <xdr:nvSpPr>
        <xdr:cNvPr id="710" name="楕円 709"/>
        <xdr:cNvSpPr/>
      </xdr:nvSpPr>
      <xdr:spPr>
        <a:xfrm>
          <a:off x="16268700" y="167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114730</xdr:rowOff>
    </xdr:from>
    <xdr:ext cx="534377" cy="259045"/>
    <xdr:sp macro="" textlink="">
      <xdr:nvSpPr>
        <xdr:cNvPr id="711" name="公債費該当値テキスト"/>
        <xdr:cNvSpPr txBox="1"/>
      </xdr:nvSpPr>
      <xdr:spPr>
        <a:xfrm>
          <a:off x="16370300" y="167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128471</xdr:rowOff>
    </xdr:from>
    <xdr:to>
      <xdr:col>81</xdr:col>
      <xdr:colOff>101600</xdr:colOff>
      <xdr:row>98</xdr:row>
      <xdr:rowOff>58621</xdr:rowOff>
    </xdr:to>
    <xdr:sp macro="" textlink="">
      <xdr:nvSpPr>
        <xdr:cNvPr id="712" name="楕円 711"/>
        <xdr:cNvSpPr/>
      </xdr:nvSpPr>
      <xdr:spPr>
        <a:xfrm>
          <a:off x="15430500" y="16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49748</xdr:rowOff>
    </xdr:from>
    <xdr:ext cx="534377" cy="259045"/>
    <xdr:sp macro="" textlink="">
      <xdr:nvSpPr>
        <xdr:cNvPr id="713" name="テキスト ボックス 712"/>
        <xdr:cNvSpPr txBox="1"/>
      </xdr:nvSpPr>
      <xdr:spPr>
        <a:xfrm>
          <a:off x="15214111" y="168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127495</xdr:rowOff>
    </xdr:from>
    <xdr:to>
      <xdr:col>76</xdr:col>
      <xdr:colOff>165100</xdr:colOff>
      <xdr:row>98</xdr:row>
      <xdr:rowOff>57645</xdr:rowOff>
    </xdr:to>
    <xdr:sp macro="" textlink="">
      <xdr:nvSpPr>
        <xdr:cNvPr id="714" name="楕円 713"/>
        <xdr:cNvSpPr/>
      </xdr:nvSpPr>
      <xdr:spPr>
        <a:xfrm>
          <a:off x="14541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48772</xdr:rowOff>
    </xdr:from>
    <xdr:ext cx="534377" cy="259045"/>
    <xdr:sp macro="" textlink="">
      <xdr:nvSpPr>
        <xdr:cNvPr id="715" name="テキスト ボックス 714"/>
        <xdr:cNvSpPr txBox="1"/>
      </xdr:nvSpPr>
      <xdr:spPr>
        <a:xfrm>
          <a:off x="14325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126002</xdr:rowOff>
    </xdr:from>
    <xdr:to>
      <xdr:col>72</xdr:col>
      <xdr:colOff>38100</xdr:colOff>
      <xdr:row>98</xdr:row>
      <xdr:rowOff>56152</xdr:rowOff>
    </xdr:to>
    <xdr:sp macro="" textlink="">
      <xdr:nvSpPr>
        <xdr:cNvPr id="716" name="楕円 715"/>
        <xdr:cNvSpPr/>
      </xdr:nvSpPr>
      <xdr:spPr>
        <a:xfrm>
          <a:off x="13652500" y="167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47279</xdr:rowOff>
    </xdr:from>
    <xdr:ext cx="534377" cy="259045"/>
    <xdr:sp macro="" textlink="">
      <xdr:nvSpPr>
        <xdr:cNvPr id="717" name="テキスト ボックス 716"/>
        <xdr:cNvSpPr txBox="1"/>
      </xdr:nvSpPr>
      <xdr:spPr>
        <a:xfrm>
          <a:off x="13436111" y="168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128181</xdr:rowOff>
    </xdr:from>
    <xdr:to>
      <xdr:col>67</xdr:col>
      <xdr:colOff>101600</xdr:colOff>
      <xdr:row>98</xdr:row>
      <xdr:rowOff>58331</xdr:rowOff>
    </xdr:to>
    <xdr:sp macro="" textlink="">
      <xdr:nvSpPr>
        <xdr:cNvPr id="718" name="楕円 717"/>
        <xdr:cNvSpPr/>
      </xdr:nvSpPr>
      <xdr:spPr>
        <a:xfrm>
          <a:off x="12763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49458</xdr:rowOff>
    </xdr:from>
    <xdr:ext cx="534377" cy="259045"/>
    <xdr:sp macro="" textlink="">
      <xdr:nvSpPr>
        <xdr:cNvPr id="719" name="テキスト ボックス 718"/>
        <xdr:cNvSpPr txBox="1"/>
      </xdr:nvSpPr>
      <xdr:spPr>
        <a:xfrm>
          <a:off x="12547111" y="168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120447</xdr:rowOff>
    </xdr:from>
    <xdr:to>
      <xdr:col>102</xdr:col>
      <xdr:colOff>165100</xdr:colOff>
      <xdr:row>37</xdr:row>
      <xdr:rowOff>50597</xdr:rowOff>
    </xdr:to>
    <xdr:sp macro="" textlink="">
      <xdr:nvSpPr>
        <xdr:cNvPr id="756" name="フローチャート: 判断 755"/>
        <xdr:cNvSpPr/>
      </xdr:nvSpPr>
      <xdr:spPr>
        <a:xfrm>
          <a:off x="19494500" y="62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67124</xdr:rowOff>
    </xdr:from>
    <xdr:ext cx="378565" cy="259045"/>
    <xdr:sp macro="" textlink="">
      <xdr:nvSpPr>
        <xdr:cNvPr id="757" name="テキスト ボックス 756"/>
        <xdr:cNvSpPr txBox="1"/>
      </xdr:nvSpPr>
      <xdr:spPr>
        <a:xfrm>
          <a:off x="19356017" y="6067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89814</xdr:rowOff>
    </xdr:from>
    <xdr:to>
      <xdr:col>98</xdr:col>
      <xdr:colOff>38100</xdr:colOff>
      <xdr:row>35</xdr:row>
      <xdr:rowOff>19964</xdr:rowOff>
    </xdr:to>
    <xdr:sp macro="" textlink="">
      <xdr:nvSpPr>
        <xdr:cNvPr id="758" name="フローチャート: 判断 757"/>
        <xdr:cNvSpPr/>
      </xdr:nvSpPr>
      <xdr:spPr>
        <a:xfrm>
          <a:off x="18605500" y="591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36491</xdr:rowOff>
    </xdr:from>
    <xdr:ext cx="469744" cy="259045"/>
    <xdr:sp macro="" textlink="">
      <xdr:nvSpPr>
        <xdr:cNvPr id="759" name="テキスト ボックス 758"/>
        <xdr:cNvSpPr txBox="1"/>
      </xdr:nvSpPr>
      <xdr:spPr>
        <a:xfrm>
          <a:off x="18421428" y="56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目的別歳出の主たる特徴として住民１人あたりの議会費が高く、類似団体内平均を上回り、全国平均、三重県内平均と比較して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総務費が類似団体内平均と比較して低いものの、全国平均、三重県平均と比較して高い理由としては、総務費内で町独自事業である町史編纂に係る事業を実施していることが要因である。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公債費については類似団体平均の約半分と低い水準であるが、来年度以降は過去に発行した大規模事業の元金償還が開始するため、金額が増加する見込みである。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において財政調整基金からの繰り入れを前提とした予算計上をしているが、庁舎建設基金への積み立てなどを優先し、最終的に財政調整基金への積み立て額が繰り入れ額を大幅に下回り、全ての数値で前年度より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引き続き経常的経費の削減を中心とした計画的な財政運営に努める。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であり健全な財政運営が維持されているが、今後も引き続き各会計において適切な歳入の確保に努める必要があり、保険料・料金等の見直し等を適切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4385138</v>
      </c>
      <c r="BO4" s="410"/>
      <c r="BP4" s="410"/>
      <c r="BQ4" s="410"/>
      <c r="BR4" s="410"/>
      <c r="BS4" s="410"/>
      <c r="BT4" s="410"/>
      <c r="BU4" s="411"/>
      <c r="BV4" s="409">
        <v>4471691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7.3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4180213</v>
      </c>
      <c r="BO5" s="447"/>
      <c r="BP5" s="447"/>
      <c r="BQ5" s="447"/>
      <c r="BR5" s="447"/>
      <c r="BS5" s="447"/>
      <c r="BT5" s="447"/>
      <c r="BU5" s="448"/>
      <c r="BV5" s="446">
        <v>4254865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76</v>
      </c>
      <c r="CU5" s="444"/>
      <c r="CV5" s="444"/>
      <c r="CW5" s="444"/>
      <c r="CX5" s="444"/>
      <c r="CY5" s="444"/>
      <c r="CZ5" s="444"/>
      <c r="DA5" s="445"/>
      <c r="DB5" s="443">
        <v>83.9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204925</v>
      </c>
      <c r="BO6" s="447"/>
      <c r="BP6" s="447"/>
      <c r="BQ6" s="447"/>
      <c r="BR6" s="447"/>
      <c r="BS6" s="447"/>
      <c r="BT6" s="447"/>
      <c r="BU6" s="448"/>
      <c r="BV6" s="446">
        <v>216826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81.3</v>
      </c>
      <c r="CU6" s="484"/>
      <c r="CV6" s="484"/>
      <c r="CW6" s="484"/>
      <c r="CX6" s="484"/>
      <c r="CY6" s="484"/>
      <c r="CZ6" s="484"/>
      <c r="DA6" s="485"/>
      <c r="DB6" s="483">
        <v>89.6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18507</v>
      </c>
      <c r="BO7" s="447"/>
      <c r="BP7" s="447"/>
      <c r="BQ7" s="447"/>
      <c r="BR7" s="447"/>
      <c r="BS7" s="447"/>
      <c r="BT7" s="447"/>
      <c r="BU7" s="448"/>
      <c r="BV7" s="446">
        <v>10049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2830352</v>
      </c>
      <c r="CU7" s="447"/>
      <c r="CV7" s="447"/>
      <c r="CW7" s="447"/>
      <c r="CX7" s="447"/>
      <c r="CY7" s="447"/>
      <c r="CZ7" s="447"/>
      <c r="DA7" s="448"/>
      <c r="DB7" s="446">
        <v>2837471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186418</v>
      </c>
      <c r="BO8" s="447"/>
      <c r="BP8" s="447"/>
      <c r="BQ8" s="447"/>
      <c r="BR8" s="447"/>
      <c r="BS8" s="447"/>
      <c r="BT8" s="447"/>
      <c r="BU8" s="448"/>
      <c r="BV8" s="446">
        <v>206777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10560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-20359</v>
      </c>
      <c r="BO9" s="447"/>
      <c r="BP9" s="447"/>
      <c r="BQ9" s="447"/>
      <c r="BR9" s="447"/>
      <c r="BS9" s="447"/>
      <c r="BT9" s="447"/>
      <c r="BU9" s="448"/>
      <c r="BV9" s="446">
        <v>-49316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7.9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9626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95</v>
      </c>
      <c r="AV10" s="479"/>
      <c r="AW10" s="479"/>
      <c r="AX10" s="479"/>
      <c r="AY10" s="480" t="s">
        <v>114</v>
      </c>
      <c r="AZ10" s="481"/>
      <c r="BA10" s="481"/>
      <c r="BB10" s="481"/>
      <c r="BC10" s="481"/>
      <c r="BD10" s="481"/>
      <c r="BE10" s="481"/>
      <c r="BF10" s="481"/>
      <c r="BG10" s="481"/>
      <c r="BH10" s="481"/>
      <c r="BI10" s="481"/>
      <c r="BJ10" s="481"/>
      <c r="BK10" s="481"/>
      <c r="BL10" s="481"/>
      <c r="BM10" s="482"/>
      <c r="BN10" s="446">
        <v>243403</v>
      </c>
      <c r="BO10" s="447"/>
      <c r="BP10" s="447"/>
      <c r="BQ10" s="447"/>
      <c r="BR10" s="447"/>
      <c r="BS10" s="447"/>
      <c r="BT10" s="447"/>
      <c r="BU10" s="448"/>
      <c r="BV10" s="446">
        <v>378553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95</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10764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95</v>
      </c>
      <c r="AV12" s="479"/>
      <c r="AW12" s="479"/>
      <c r="AX12" s="479"/>
      <c r="AY12" s="480" t="s">
        <v>127</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350000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10598</v>
      </c>
      <c r="S13" s="528"/>
      <c r="T13" s="528"/>
      <c r="U13" s="528"/>
      <c r="V13" s="529"/>
      <c r="W13" s="462" t="s">
        <v>130</v>
      </c>
      <c r="X13" s="463"/>
      <c r="Y13" s="463"/>
      <c r="Z13" s="463"/>
      <c r="AA13" s="463"/>
      <c r="AB13" s="453"/>
      <c r="AC13" s="497">
        <v>47</v>
      </c>
      <c r="AD13" s="498"/>
      <c r="AE13" s="498"/>
      <c r="AF13" s="498"/>
      <c r="AG13" s="537"/>
      <c r="AH13" s="497">
        <v>58</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-126956</v>
      </c>
      <c r="BO13" s="447"/>
      <c r="BP13" s="447"/>
      <c r="BQ13" s="447"/>
      <c r="BR13" s="447"/>
      <c r="BS13" s="447"/>
      <c r="BT13" s="447"/>
      <c r="BU13" s="448"/>
      <c r="BV13" s="446">
        <v>-20763</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10634</v>
      </c>
      <c r="S14" s="528"/>
      <c r="T14" s="528"/>
      <c r="U14" s="528"/>
      <c r="V14" s="529"/>
      <c r="W14" s="436"/>
      <c r="X14" s="437"/>
      <c r="Y14" s="437"/>
      <c r="Z14" s="437"/>
      <c r="AA14" s="437"/>
      <c r="AB14" s="426"/>
      <c r="AC14" s="530">
        <v>1</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10493</v>
      </c>
      <c r="S15" s="528"/>
      <c r="T15" s="528"/>
      <c r="U15" s="528"/>
      <c r="V15" s="529"/>
      <c r="W15" s="462" t="s">
        <v>137</v>
      </c>
      <c r="X15" s="463"/>
      <c r="Y15" s="463"/>
      <c r="Z15" s="463"/>
      <c r="AA15" s="463"/>
      <c r="AB15" s="453"/>
      <c r="AC15" s="497">
        <v>1732</v>
      </c>
      <c r="AD15" s="498"/>
      <c r="AE15" s="498"/>
      <c r="AF15" s="498"/>
      <c r="AG15" s="537"/>
      <c r="AH15" s="497">
        <v>1615</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1754099</v>
      </c>
      <c r="BO15" s="410"/>
      <c r="BP15" s="410"/>
      <c r="BQ15" s="410"/>
      <c r="BR15" s="410"/>
      <c r="BS15" s="410"/>
      <c r="BT15" s="410"/>
      <c r="BU15" s="411"/>
      <c r="BV15" s="409">
        <v>1709717</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36.700000000000003</v>
      </c>
      <c r="AD16" s="531"/>
      <c r="AE16" s="531"/>
      <c r="AF16" s="531"/>
      <c r="AG16" s="532"/>
      <c r="AH16" s="530">
        <v>37.9</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2126449</v>
      </c>
      <c r="BO16" s="447"/>
      <c r="BP16" s="447"/>
      <c r="BQ16" s="447"/>
      <c r="BR16" s="447"/>
      <c r="BS16" s="447"/>
      <c r="BT16" s="447"/>
      <c r="BU16" s="448"/>
      <c r="BV16" s="446">
        <v>2143960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2944</v>
      </c>
      <c r="AD17" s="498"/>
      <c r="AE17" s="498"/>
      <c r="AF17" s="498"/>
      <c r="AG17" s="537"/>
      <c r="AH17" s="497">
        <v>2592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2271816</v>
      </c>
      <c r="BO17" s="447"/>
      <c r="BP17" s="447"/>
      <c r="BQ17" s="447"/>
      <c r="BR17" s="447"/>
      <c r="BS17" s="447"/>
      <c r="BT17" s="447"/>
      <c r="BU17" s="448"/>
      <c r="BV17" s="446">
        <v>2216962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5.99</v>
      </c>
      <c r="M18" s="559"/>
      <c r="N18" s="559"/>
      <c r="O18" s="559"/>
      <c r="P18" s="559"/>
      <c r="Q18" s="559"/>
      <c r="R18" s="560"/>
      <c r="S18" s="560"/>
      <c r="T18" s="560"/>
      <c r="U18" s="560"/>
      <c r="V18" s="561"/>
      <c r="W18" s="464"/>
      <c r="X18" s="465"/>
      <c r="Y18" s="465"/>
      <c r="Z18" s="465"/>
      <c r="AA18" s="465"/>
      <c r="AB18" s="456"/>
      <c r="AC18" s="562">
        <v>62.3</v>
      </c>
      <c r="AD18" s="563"/>
      <c r="AE18" s="563"/>
      <c r="AF18" s="563"/>
      <c r="AG18" s="564"/>
      <c r="AH18" s="562">
        <v>60.8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2201687</v>
      </c>
      <c r="BO18" s="447"/>
      <c r="BP18" s="447"/>
      <c r="BQ18" s="447"/>
      <c r="BR18" s="447"/>
      <c r="BS18" s="447"/>
      <c r="BT18" s="447"/>
      <c r="BU18" s="448"/>
      <c r="BV18" s="446">
        <v>2446539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1763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3538466</v>
      </c>
      <c r="BO19" s="447"/>
      <c r="BP19" s="447"/>
      <c r="BQ19" s="447"/>
      <c r="BR19" s="447"/>
      <c r="BS19" s="447"/>
      <c r="BT19" s="447"/>
      <c r="BU19" s="448"/>
      <c r="BV19" s="446">
        <v>3640086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3852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4144929</v>
      </c>
      <c r="BO23" s="447"/>
      <c r="BP23" s="447"/>
      <c r="BQ23" s="447"/>
      <c r="BR23" s="447"/>
      <c r="BS23" s="447"/>
      <c r="BT23" s="447"/>
      <c r="BU23" s="448"/>
      <c r="BV23" s="446">
        <v>4100033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8370</v>
      </c>
      <c r="R24" s="498"/>
      <c r="S24" s="498"/>
      <c r="T24" s="498"/>
      <c r="U24" s="498"/>
      <c r="V24" s="537"/>
      <c r="W24" s="596"/>
      <c r="X24" s="584"/>
      <c r="Y24" s="585"/>
      <c r="Z24" s="496" t="s">
        <v>161</v>
      </c>
      <c r="AA24" s="476"/>
      <c r="AB24" s="476"/>
      <c r="AC24" s="476"/>
      <c r="AD24" s="476"/>
      <c r="AE24" s="476"/>
      <c r="AF24" s="476"/>
      <c r="AG24" s="477"/>
      <c r="AH24" s="497">
        <v>86</v>
      </c>
      <c r="AI24" s="498"/>
      <c r="AJ24" s="498"/>
      <c r="AK24" s="498"/>
      <c r="AL24" s="537"/>
      <c r="AM24" s="497">
        <v>265912</v>
      </c>
      <c r="AN24" s="498"/>
      <c r="AO24" s="498"/>
      <c r="AP24" s="498"/>
      <c r="AQ24" s="498"/>
      <c r="AR24" s="537"/>
      <c r="AS24" s="497">
        <v>3092</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2792744</v>
      </c>
      <c r="BO24" s="447"/>
      <c r="BP24" s="447"/>
      <c r="BQ24" s="447"/>
      <c r="BR24" s="447"/>
      <c r="BS24" s="447"/>
      <c r="BT24" s="447"/>
      <c r="BU24" s="448"/>
      <c r="BV24" s="446">
        <v>2713889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6450</v>
      </c>
      <c r="R25" s="498"/>
      <c r="S25" s="498"/>
      <c r="T25" s="498"/>
      <c r="U25" s="498"/>
      <c r="V25" s="537"/>
      <c r="W25" s="596"/>
      <c r="X25" s="584"/>
      <c r="Y25" s="585"/>
      <c r="Z25" s="496" t="s">
        <v>164</v>
      </c>
      <c r="AA25" s="476"/>
      <c r="AB25" s="476"/>
      <c r="AC25" s="476"/>
      <c r="AD25" s="476"/>
      <c r="AE25" s="476"/>
      <c r="AF25" s="476"/>
      <c r="AG25" s="477"/>
      <c r="AH25" s="497" t="s">
        <v>121</v>
      </c>
      <c r="AI25" s="498"/>
      <c r="AJ25" s="498"/>
      <c r="AK25" s="498"/>
      <c r="AL25" s="537"/>
      <c r="AM25" s="497" t="s">
        <v>165</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9155</v>
      </c>
      <c r="BO25" s="410"/>
      <c r="BP25" s="410"/>
      <c r="BQ25" s="410"/>
      <c r="BR25" s="410"/>
      <c r="BS25" s="410"/>
      <c r="BT25" s="410"/>
      <c r="BU25" s="411"/>
      <c r="BV25" s="409">
        <v>29050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5710</v>
      </c>
      <c r="R26" s="498"/>
      <c r="S26" s="498"/>
      <c r="T26" s="498"/>
      <c r="U26" s="498"/>
      <c r="V26" s="537"/>
      <c r="W26" s="596"/>
      <c r="X26" s="584"/>
      <c r="Y26" s="585"/>
      <c r="Z26" s="496" t="s">
        <v>168</v>
      </c>
      <c r="AA26" s="606"/>
      <c r="AB26" s="606"/>
      <c r="AC26" s="606"/>
      <c r="AD26" s="606"/>
      <c r="AE26" s="606"/>
      <c r="AF26" s="606"/>
      <c r="AG26" s="607"/>
      <c r="AH26" s="497">
        <v>2</v>
      </c>
      <c r="AI26" s="498"/>
      <c r="AJ26" s="498"/>
      <c r="AK26" s="498"/>
      <c r="AL26" s="537"/>
      <c r="AM26" s="497" t="s">
        <v>169</v>
      </c>
      <c r="AN26" s="498"/>
      <c r="AO26" s="498"/>
      <c r="AP26" s="498"/>
      <c r="AQ26" s="498"/>
      <c r="AR26" s="537"/>
      <c r="AS26" s="497" t="s">
        <v>170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3050</v>
      </c>
      <c r="R27" s="498"/>
      <c r="S27" s="498"/>
      <c r="T27" s="498"/>
      <c r="U27" s="498"/>
      <c r="V27" s="537"/>
      <c r="W27" s="596"/>
      <c r="X27" s="584"/>
      <c r="Y27" s="585"/>
      <c r="Z27" s="496" t="s">
        <v>173</v>
      </c>
      <c r="AA27" s="476"/>
      <c r="AB27" s="476"/>
      <c r="AC27" s="476"/>
      <c r="AD27" s="476"/>
      <c r="AE27" s="476"/>
      <c r="AF27" s="476"/>
      <c r="AG27" s="477"/>
      <c r="AH27" s="497">
        <v>9</v>
      </c>
      <c r="AI27" s="498"/>
      <c r="AJ27" s="498"/>
      <c r="AK27" s="498"/>
      <c r="AL27" s="537"/>
      <c r="AM27" s="497">
        <v>22158</v>
      </c>
      <c r="AN27" s="498"/>
      <c r="AO27" s="498"/>
      <c r="AP27" s="498"/>
      <c r="AQ27" s="498"/>
      <c r="AR27" s="537"/>
      <c r="AS27" s="497">
        <v>2462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191148</v>
      </c>
      <c r="BO27" s="620"/>
      <c r="BP27" s="620"/>
      <c r="BQ27" s="620"/>
      <c r="BR27" s="620"/>
      <c r="BS27" s="620"/>
      <c r="BT27" s="620"/>
      <c r="BU27" s="621"/>
      <c r="BV27" s="619">
        <v>179306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2360</v>
      </c>
      <c r="R28" s="498"/>
      <c r="S28" s="498"/>
      <c r="T28" s="498"/>
      <c r="U28" s="498"/>
      <c r="V28" s="537"/>
      <c r="W28" s="596"/>
      <c r="X28" s="584"/>
      <c r="Y28" s="585"/>
      <c r="Z28" s="496" t="s">
        <v>176</v>
      </c>
      <c r="AA28" s="476"/>
      <c r="AB28" s="476"/>
      <c r="AC28" s="476"/>
      <c r="AD28" s="476"/>
      <c r="AE28" s="476"/>
      <c r="AF28" s="476"/>
      <c r="AG28" s="477"/>
      <c r="AH28" s="497" t="s">
        <v>165</v>
      </c>
      <c r="AI28" s="498"/>
      <c r="AJ28" s="498"/>
      <c r="AK28" s="498"/>
      <c r="AL28" s="537"/>
      <c r="AM28" s="497" t="s">
        <v>121</v>
      </c>
      <c r="AN28" s="498"/>
      <c r="AO28" s="498"/>
      <c r="AP28" s="498"/>
      <c r="AQ28" s="498"/>
      <c r="AR28" s="537"/>
      <c r="AS28" s="497" t="s">
        <v>165</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991327</v>
      </c>
      <c r="BO28" s="410"/>
      <c r="BP28" s="410"/>
      <c r="BQ28" s="410"/>
      <c r="BR28" s="410"/>
      <c r="BS28" s="410"/>
      <c r="BT28" s="410"/>
      <c r="BU28" s="411"/>
      <c r="BV28" s="409">
        <v>1097924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9</v>
      </c>
      <c r="M29" s="498"/>
      <c r="N29" s="498"/>
      <c r="O29" s="498"/>
      <c r="P29" s="537"/>
      <c r="Q29" s="497">
        <v>2120</v>
      </c>
      <c r="R29" s="498"/>
      <c r="S29" s="498"/>
      <c r="T29" s="498"/>
      <c r="U29" s="498"/>
      <c r="V29" s="537"/>
      <c r="W29" s="597"/>
      <c r="X29" s="598"/>
      <c r="Y29" s="599"/>
      <c r="Z29" s="496" t="s">
        <v>179</v>
      </c>
      <c r="AA29" s="476"/>
      <c r="AB29" s="476"/>
      <c r="AC29" s="476"/>
      <c r="AD29" s="476"/>
      <c r="AE29" s="476"/>
      <c r="AF29" s="476"/>
      <c r="AG29" s="477"/>
      <c r="AH29" s="497">
        <v>95</v>
      </c>
      <c r="AI29" s="498"/>
      <c r="AJ29" s="498"/>
      <c r="AK29" s="498"/>
      <c r="AL29" s="537"/>
      <c r="AM29" s="497">
        <v>288070</v>
      </c>
      <c r="AN29" s="498"/>
      <c r="AO29" s="498"/>
      <c r="AP29" s="498"/>
      <c r="AQ29" s="498"/>
      <c r="AR29" s="537"/>
      <c r="AS29" s="497">
        <v>3032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24238</v>
      </c>
      <c r="BO29" s="447"/>
      <c r="BP29" s="447"/>
      <c r="BQ29" s="447"/>
      <c r="BR29" s="447"/>
      <c r="BS29" s="447"/>
      <c r="BT29" s="447"/>
      <c r="BU29" s="448"/>
      <c r="BV29" s="446">
        <v>24214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938094</v>
      </c>
      <c r="BO30" s="620"/>
      <c r="BP30" s="620"/>
      <c r="BQ30" s="620"/>
      <c r="BR30" s="620"/>
      <c r="BS30" s="620"/>
      <c r="BT30" s="620"/>
      <c r="BU30" s="621"/>
      <c r="BV30" s="619">
        <v>833144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188</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三重県市町総合事務組合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墓地公園特別会計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　（退職手当特別会計）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　（デジタル地図特別会計）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　（共同研修特別会計）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　（物品特別会計）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　（公平委員会特別会計）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　（消防救急無線特別会計）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三重県後期高齢者医療広域連合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bBiRHclNofQhUd5WoS5jSZTv6PmppGn+ayJhnUOeKHq8Ca/Tx7zPFpoyxoXCSNiPPQcen18tDvR6U53/WC2Lg==" saltValue="NasWM4tynCi1ubq+zcwB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CZ36" sqref="CZ36:DC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7" t="s">
        <v>555</v>
      </c>
      <c r="D34" s="1227"/>
      <c r="E34" s="1228"/>
      <c r="F34" s="32">
        <v>8.5399999999999991</v>
      </c>
      <c r="G34" s="33">
        <v>8.1</v>
      </c>
      <c r="H34" s="33">
        <v>8.02</v>
      </c>
      <c r="I34" s="33">
        <v>7.95</v>
      </c>
      <c r="J34" s="34">
        <v>8.25</v>
      </c>
      <c r="K34" s="22"/>
      <c r="L34" s="22"/>
      <c r="M34" s="22"/>
      <c r="N34" s="22"/>
      <c r="O34" s="22"/>
      <c r="P34" s="22"/>
    </row>
    <row r="35" spans="1:16" ht="39" customHeight="1" x14ac:dyDescent="0.15">
      <c r="A35" s="22"/>
      <c r="B35" s="35"/>
      <c r="C35" s="1221" t="s">
        <v>556</v>
      </c>
      <c r="D35" s="1222"/>
      <c r="E35" s="1223"/>
      <c r="F35" s="36">
        <v>9.02</v>
      </c>
      <c r="G35" s="37">
        <v>9.59</v>
      </c>
      <c r="H35" s="37">
        <v>9.01</v>
      </c>
      <c r="I35" s="37">
        <v>7.15</v>
      </c>
      <c r="J35" s="38">
        <v>6.51</v>
      </c>
      <c r="K35" s="22"/>
      <c r="L35" s="22"/>
      <c r="M35" s="22"/>
      <c r="N35" s="22"/>
      <c r="O35" s="22"/>
      <c r="P35" s="22"/>
    </row>
    <row r="36" spans="1:16" ht="39" customHeight="1" x14ac:dyDescent="0.15">
      <c r="A36" s="22"/>
      <c r="B36" s="35"/>
      <c r="C36" s="1221" t="s">
        <v>557</v>
      </c>
      <c r="D36" s="1222"/>
      <c r="E36" s="1223"/>
      <c r="F36" s="36">
        <v>0.4</v>
      </c>
      <c r="G36" s="37">
        <v>0.87</v>
      </c>
      <c r="H36" s="37">
        <v>0.62</v>
      </c>
      <c r="I36" s="37">
        <v>1.28</v>
      </c>
      <c r="J36" s="38">
        <v>1.34</v>
      </c>
      <c r="K36" s="22"/>
      <c r="L36" s="22"/>
      <c r="M36" s="22"/>
      <c r="N36" s="22"/>
      <c r="O36" s="22"/>
      <c r="P36" s="22"/>
    </row>
    <row r="37" spans="1:16" ht="39" customHeight="1" x14ac:dyDescent="0.15">
      <c r="A37" s="22"/>
      <c r="B37" s="35"/>
      <c r="C37" s="1221" t="s">
        <v>558</v>
      </c>
      <c r="D37" s="1222"/>
      <c r="E37" s="1223"/>
      <c r="F37" s="36">
        <v>3.41</v>
      </c>
      <c r="G37" s="37">
        <v>3.83</v>
      </c>
      <c r="H37" s="37">
        <v>2.84</v>
      </c>
      <c r="I37" s="37">
        <v>1.83</v>
      </c>
      <c r="J37" s="38">
        <v>0.98</v>
      </c>
      <c r="K37" s="22"/>
      <c r="L37" s="22"/>
      <c r="M37" s="22"/>
      <c r="N37" s="22"/>
      <c r="O37" s="22"/>
      <c r="P37" s="22"/>
    </row>
    <row r="38" spans="1:16" ht="39" customHeight="1" x14ac:dyDescent="0.15">
      <c r="A38" s="22"/>
      <c r="B38" s="35"/>
      <c r="C38" s="1221" t="s">
        <v>559</v>
      </c>
      <c r="D38" s="1222"/>
      <c r="E38" s="1223"/>
      <c r="F38" s="36">
        <v>0.22</v>
      </c>
      <c r="G38" s="37">
        <v>0.1</v>
      </c>
      <c r="H38" s="37">
        <v>0.21</v>
      </c>
      <c r="I38" s="37">
        <v>0.21</v>
      </c>
      <c r="J38" s="38">
        <v>0.12</v>
      </c>
      <c r="K38" s="22"/>
      <c r="L38" s="22"/>
      <c r="M38" s="22"/>
      <c r="N38" s="22"/>
      <c r="O38" s="22"/>
      <c r="P38" s="22"/>
    </row>
    <row r="39" spans="1:16" ht="39" customHeight="1" x14ac:dyDescent="0.15">
      <c r="A39" s="22"/>
      <c r="B39" s="35"/>
      <c r="C39" s="1221" t="s">
        <v>560</v>
      </c>
      <c r="D39" s="1222"/>
      <c r="E39" s="1223"/>
      <c r="F39" s="36">
        <v>0.11</v>
      </c>
      <c r="G39" s="37">
        <v>0.08</v>
      </c>
      <c r="H39" s="37">
        <v>7.0000000000000007E-2</v>
      </c>
      <c r="I39" s="37">
        <v>0.13</v>
      </c>
      <c r="J39" s="38">
        <v>7.0000000000000007E-2</v>
      </c>
      <c r="K39" s="22"/>
      <c r="L39" s="22"/>
      <c r="M39" s="22"/>
      <c r="N39" s="22"/>
      <c r="O39" s="22"/>
      <c r="P39" s="22"/>
    </row>
    <row r="40" spans="1:16" ht="39" customHeight="1" x14ac:dyDescent="0.15">
      <c r="A40" s="22"/>
      <c r="B40" s="35"/>
      <c r="C40" s="1221" t="s">
        <v>561</v>
      </c>
      <c r="D40" s="1222"/>
      <c r="E40" s="1223"/>
      <c r="F40" s="36">
        <v>0.89</v>
      </c>
      <c r="G40" s="37">
        <v>1.06</v>
      </c>
      <c r="H40" s="37">
        <v>0.48</v>
      </c>
      <c r="I40" s="37">
        <v>0.42</v>
      </c>
      <c r="J40" s="38">
        <v>0.06</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562</v>
      </c>
      <c r="D42" s="1222"/>
      <c r="E42" s="1223"/>
      <c r="F42" s="36" t="s">
        <v>504</v>
      </c>
      <c r="G42" s="37" t="s">
        <v>504</v>
      </c>
      <c r="H42" s="37" t="s">
        <v>504</v>
      </c>
      <c r="I42" s="37" t="s">
        <v>504</v>
      </c>
      <c r="J42" s="38" t="s">
        <v>504</v>
      </c>
      <c r="K42" s="22"/>
      <c r="L42" s="22"/>
      <c r="M42" s="22"/>
      <c r="N42" s="22"/>
      <c r="O42" s="22"/>
      <c r="P42" s="22"/>
    </row>
    <row r="43" spans="1:16" ht="39" customHeight="1" thickBot="1" x14ac:dyDescent="0.2">
      <c r="A43" s="22"/>
      <c r="B43" s="40"/>
      <c r="C43" s="1224" t="s">
        <v>563</v>
      </c>
      <c r="D43" s="1225"/>
      <c r="E43" s="1226"/>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rC1sY4A2pUruyODw7wq010kSP7V7nECJceY4Oc7FLFctL3kaXv3uwFhKpaRaYuKfAt6T7204oHdg3RPXl5hg==" saltValue="lnTbv59LrJJLIUvGGjzj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278</v>
      </c>
      <c r="L45" s="60">
        <v>284</v>
      </c>
      <c r="M45" s="60">
        <v>279</v>
      </c>
      <c r="N45" s="60">
        <v>290</v>
      </c>
      <c r="O45" s="61">
        <v>283</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504</v>
      </c>
      <c r="L46" s="64" t="s">
        <v>504</v>
      </c>
      <c r="M46" s="64" t="s">
        <v>504</v>
      </c>
      <c r="N46" s="64" t="s">
        <v>504</v>
      </c>
      <c r="O46" s="65" t="s">
        <v>504</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504</v>
      </c>
      <c r="L47" s="64" t="s">
        <v>504</v>
      </c>
      <c r="M47" s="64" t="s">
        <v>504</v>
      </c>
      <c r="N47" s="64" t="s">
        <v>504</v>
      </c>
      <c r="O47" s="65" t="s">
        <v>504</v>
      </c>
      <c r="P47" s="48"/>
      <c r="Q47" s="48"/>
      <c r="R47" s="48"/>
      <c r="S47" s="48"/>
      <c r="T47" s="48"/>
      <c r="U47" s="48"/>
    </row>
    <row r="48" spans="1:21" ht="30.75" customHeight="1" x14ac:dyDescent="0.15">
      <c r="A48" s="48"/>
      <c r="B48" s="1239"/>
      <c r="C48" s="1240"/>
      <c r="D48" s="62"/>
      <c r="E48" s="1231" t="s">
        <v>14</v>
      </c>
      <c r="F48" s="1231"/>
      <c r="G48" s="1231"/>
      <c r="H48" s="1231"/>
      <c r="I48" s="1231"/>
      <c r="J48" s="1232"/>
      <c r="K48" s="63">
        <v>253</v>
      </c>
      <c r="L48" s="64">
        <v>261</v>
      </c>
      <c r="M48" s="64">
        <v>220</v>
      </c>
      <c r="N48" s="64">
        <v>258</v>
      </c>
      <c r="O48" s="65">
        <v>223</v>
      </c>
      <c r="P48" s="48"/>
      <c r="Q48" s="48"/>
      <c r="R48" s="48"/>
      <c r="S48" s="48"/>
      <c r="T48" s="48"/>
      <c r="U48" s="48"/>
    </row>
    <row r="49" spans="1:21" ht="30.75" customHeight="1" x14ac:dyDescent="0.15">
      <c r="A49" s="48"/>
      <c r="B49" s="1239"/>
      <c r="C49" s="1240"/>
      <c r="D49" s="62"/>
      <c r="E49" s="1231" t="s">
        <v>15</v>
      </c>
      <c r="F49" s="1231"/>
      <c r="G49" s="1231"/>
      <c r="H49" s="1231"/>
      <c r="I49" s="1231"/>
      <c r="J49" s="1232"/>
      <c r="K49" s="63">
        <v>1</v>
      </c>
      <c r="L49" s="64">
        <v>0</v>
      </c>
      <c r="M49" s="64">
        <v>0</v>
      </c>
      <c r="N49" s="64">
        <v>0</v>
      </c>
      <c r="O49" s="65">
        <v>0</v>
      </c>
      <c r="P49" s="48"/>
      <c r="Q49" s="48"/>
      <c r="R49" s="48"/>
      <c r="S49" s="48"/>
      <c r="T49" s="48"/>
      <c r="U49" s="48"/>
    </row>
    <row r="50" spans="1:21" ht="30.75" customHeight="1" x14ac:dyDescent="0.15">
      <c r="A50" s="48"/>
      <c r="B50" s="1239"/>
      <c r="C50" s="1240"/>
      <c r="D50" s="62"/>
      <c r="E50" s="1231" t="s">
        <v>16</v>
      </c>
      <c r="F50" s="1231"/>
      <c r="G50" s="1231"/>
      <c r="H50" s="1231"/>
      <c r="I50" s="1231"/>
      <c r="J50" s="1232"/>
      <c r="K50" s="63" t="s">
        <v>504</v>
      </c>
      <c r="L50" s="64" t="s">
        <v>504</v>
      </c>
      <c r="M50" s="64" t="s">
        <v>504</v>
      </c>
      <c r="N50" s="64" t="s">
        <v>504</v>
      </c>
      <c r="O50" s="65" t="s">
        <v>504</v>
      </c>
      <c r="P50" s="48"/>
      <c r="Q50" s="48"/>
      <c r="R50" s="48"/>
      <c r="S50" s="48"/>
      <c r="T50" s="48"/>
      <c r="U50" s="48"/>
    </row>
    <row r="51" spans="1:21" ht="30.75" customHeight="1" x14ac:dyDescent="0.15">
      <c r="A51" s="48"/>
      <c r="B51" s="1241"/>
      <c r="C51" s="1242"/>
      <c r="D51" s="66"/>
      <c r="E51" s="1231" t="s">
        <v>17</v>
      </c>
      <c r="F51" s="1231"/>
      <c r="G51" s="1231"/>
      <c r="H51" s="1231"/>
      <c r="I51" s="1231"/>
      <c r="J51" s="1232"/>
      <c r="K51" s="63" t="s">
        <v>504</v>
      </c>
      <c r="L51" s="64" t="s">
        <v>504</v>
      </c>
      <c r="M51" s="64" t="s">
        <v>504</v>
      </c>
      <c r="N51" s="64" t="s">
        <v>504</v>
      </c>
      <c r="O51" s="65" t="s">
        <v>504</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362</v>
      </c>
      <c r="L52" s="64">
        <v>375</v>
      </c>
      <c r="M52" s="64">
        <v>364</v>
      </c>
      <c r="N52" s="64">
        <v>372</v>
      </c>
      <c r="O52" s="65">
        <v>372</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170</v>
      </c>
      <c r="L53" s="69">
        <v>170</v>
      </c>
      <c r="M53" s="69">
        <v>135</v>
      </c>
      <c r="N53" s="69">
        <v>176</v>
      </c>
      <c r="O53" s="70">
        <v>134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IZDHVwF2NQP6DpV6yeLOL0/ciDSfoDN2UNg6DbcnlBMv9IbhkBz2NeWYlAcaFZSMJfteu/jGZTudakU3Cjf8g==" saltValue="cSSkq+jSgHcoyZtVsHy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CZ36" sqref="CZ36:DC3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45" t="s">
        <v>23</v>
      </c>
      <c r="C41" s="1246"/>
      <c r="D41" s="81"/>
      <c r="E41" s="1251" t="s">
        <v>24</v>
      </c>
      <c r="F41" s="1251"/>
      <c r="G41" s="1251"/>
      <c r="H41" s="1252"/>
      <c r="I41" s="82">
        <v>3412</v>
      </c>
      <c r="J41" s="83">
        <v>3852</v>
      </c>
      <c r="K41" s="83">
        <v>4087</v>
      </c>
      <c r="L41" s="83">
        <v>4100</v>
      </c>
      <c r="M41" s="84">
        <v>4145</v>
      </c>
    </row>
    <row r="42" spans="2:13" ht="27.75" customHeight="1" x14ac:dyDescent="0.15">
      <c r="B42" s="1247"/>
      <c r="C42" s="1248"/>
      <c r="D42" s="85"/>
      <c r="E42" s="1253" t="s">
        <v>25</v>
      </c>
      <c r="F42" s="1253"/>
      <c r="G42" s="1253"/>
      <c r="H42" s="1254"/>
      <c r="I42" s="86" t="s">
        <v>504</v>
      </c>
      <c r="J42" s="87" t="s">
        <v>504</v>
      </c>
      <c r="K42" s="87" t="s">
        <v>504</v>
      </c>
      <c r="L42" s="87" t="s">
        <v>504</v>
      </c>
      <c r="M42" s="88" t="s">
        <v>504</v>
      </c>
    </row>
    <row r="43" spans="2:13" ht="27.75" customHeight="1" x14ac:dyDescent="0.15">
      <c r="B43" s="1247"/>
      <c r="C43" s="1248"/>
      <c r="D43" s="85"/>
      <c r="E43" s="1253" t="s">
        <v>26</v>
      </c>
      <c r="F43" s="1253"/>
      <c r="G43" s="1253"/>
      <c r="H43" s="1254"/>
      <c r="I43" s="86">
        <v>2760</v>
      </c>
      <c r="J43" s="87">
        <v>2573</v>
      </c>
      <c r="K43" s="87">
        <v>2363</v>
      </c>
      <c r="L43" s="87">
        <v>2246</v>
      </c>
      <c r="M43" s="88">
        <v>2040</v>
      </c>
    </row>
    <row r="44" spans="2:13" ht="27.75" customHeight="1" x14ac:dyDescent="0.15">
      <c r="B44" s="1247"/>
      <c r="C44" s="1248"/>
      <c r="D44" s="85"/>
      <c r="E44" s="1253" t="s">
        <v>27</v>
      </c>
      <c r="F44" s="1253"/>
      <c r="G44" s="1253"/>
      <c r="H44" s="1254"/>
      <c r="I44" s="86">
        <v>3</v>
      </c>
      <c r="J44" s="87">
        <v>4</v>
      </c>
      <c r="K44" s="87">
        <v>4</v>
      </c>
      <c r="L44" s="87">
        <v>4</v>
      </c>
      <c r="M44" s="88">
        <v>3</v>
      </c>
    </row>
    <row r="45" spans="2:13" ht="27.75" customHeight="1" x14ac:dyDescent="0.15">
      <c r="B45" s="1247"/>
      <c r="C45" s="1248"/>
      <c r="D45" s="85"/>
      <c r="E45" s="1253" t="s">
        <v>28</v>
      </c>
      <c r="F45" s="1253"/>
      <c r="G45" s="1253"/>
      <c r="H45" s="1254"/>
      <c r="I45" s="86">
        <v>179</v>
      </c>
      <c r="J45" s="87">
        <v>126</v>
      </c>
      <c r="K45" s="87">
        <v>98</v>
      </c>
      <c r="L45" s="87">
        <v>12</v>
      </c>
      <c r="M45" s="88" t="s">
        <v>504</v>
      </c>
    </row>
    <row r="46" spans="2:13" ht="27.75" customHeight="1" x14ac:dyDescent="0.15">
      <c r="B46" s="1247"/>
      <c r="C46" s="1248"/>
      <c r="D46" s="89"/>
      <c r="E46" s="1253" t="s">
        <v>29</v>
      </c>
      <c r="F46" s="1253"/>
      <c r="G46" s="1253"/>
      <c r="H46" s="1254"/>
      <c r="I46" s="86" t="s">
        <v>504</v>
      </c>
      <c r="J46" s="87" t="s">
        <v>504</v>
      </c>
      <c r="K46" s="87" t="s">
        <v>504</v>
      </c>
      <c r="L46" s="87" t="s">
        <v>504</v>
      </c>
      <c r="M46" s="88" t="s">
        <v>504</v>
      </c>
    </row>
    <row r="47" spans="2:13" ht="27.75" customHeight="1" x14ac:dyDescent="0.15">
      <c r="B47" s="1247"/>
      <c r="C47" s="1248"/>
      <c r="D47" s="90"/>
      <c r="E47" s="1255" t="s">
        <v>30</v>
      </c>
      <c r="F47" s="1256"/>
      <c r="G47" s="1256"/>
      <c r="H47" s="1257"/>
      <c r="I47" s="86" t="s">
        <v>504</v>
      </c>
      <c r="J47" s="87" t="s">
        <v>504</v>
      </c>
      <c r="K47" s="87" t="s">
        <v>504</v>
      </c>
      <c r="L47" s="87" t="s">
        <v>504</v>
      </c>
      <c r="M47" s="88" t="s">
        <v>504</v>
      </c>
    </row>
    <row r="48" spans="2:13" ht="27.75" customHeight="1" x14ac:dyDescent="0.15">
      <c r="B48" s="1247"/>
      <c r="C48" s="1248"/>
      <c r="D48" s="85"/>
      <c r="E48" s="1253" t="s">
        <v>31</v>
      </c>
      <c r="F48" s="1253"/>
      <c r="G48" s="1253"/>
      <c r="H48" s="1254"/>
      <c r="I48" s="86" t="s">
        <v>504</v>
      </c>
      <c r="J48" s="87" t="s">
        <v>504</v>
      </c>
      <c r="K48" s="87" t="s">
        <v>504</v>
      </c>
      <c r="L48" s="87" t="s">
        <v>504</v>
      </c>
      <c r="M48" s="88" t="s">
        <v>504</v>
      </c>
    </row>
    <row r="49" spans="2:13" ht="27.75" customHeight="1" x14ac:dyDescent="0.15">
      <c r="B49" s="1249"/>
      <c r="C49" s="1250"/>
      <c r="D49" s="85"/>
      <c r="E49" s="1253" t="s">
        <v>32</v>
      </c>
      <c r="F49" s="1253"/>
      <c r="G49" s="1253"/>
      <c r="H49" s="1254"/>
      <c r="I49" s="86" t="s">
        <v>504</v>
      </c>
      <c r="J49" s="87" t="s">
        <v>504</v>
      </c>
      <c r="K49" s="87" t="s">
        <v>504</v>
      </c>
      <c r="L49" s="87" t="s">
        <v>504</v>
      </c>
      <c r="M49" s="88" t="s">
        <v>504</v>
      </c>
    </row>
    <row r="50" spans="2:13" ht="27.75" customHeight="1" x14ac:dyDescent="0.15">
      <c r="B50" s="1258" t="s">
        <v>33</v>
      </c>
      <c r="C50" s="1259"/>
      <c r="D50" s="91"/>
      <c r="E50" s="1253" t="s">
        <v>34</v>
      </c>
      <c r="F50" s="1253"/>
      <c r="G50" s="1253"/>
      <c r="H50" s="1254"/>
      <c r="I50" s="86">
        <v>1852</v>
      </c>
      <c r="J50" s="87">
        <v>1842</v>
      </c>
      <c r="K50" s="87">
        <v>1992</v>
      </c>
      <c r="L50" s="87">
        <v>2112</v>
      </c>
      <c r="M50" s="88">
        <v>2133</v>
      </c>
    </row>
    <row r="51" spans="2:13" ht="27.75" customHeight="1" x14ac:dyDescent="0.15">
      <c r="B51" s="1247"/>
      <c r="C51" s="1248"/>
      <c r="D51" s="85"/>
      <c r="E51" s="1253" t="s">
        <v>35</v>
      </c>
      <c r="F51" s="1253"/>
      <c r="G51" s="1253"/>
      <c r="H51" s="1254"/>
      <c r="I51" s="86">
        <v>29</v>
      </c>
      <c r="J51" s="87">
        <v>25</v>
      </c>
      <c r="K51" s="87">
        <v>22</v>
      </c>
      <c r="L51" s="87">
        <v>18</v>
      </c>
      <c r="M51" s="88">
        <v>14</v>
      </c>
    </row>
    <row r="52" spans="2:13" ht="27.75" customHeight="1" x14ac:dyDescent="0.15">
      <c r="B52" s="1249"/>
      <c r="C52" s="1250"/>
      <c r="D52" s="85"/>
      <c r="E52" s="1253" t="s">
        <v>36</v>
      </c>
      <c r="F52" s="1253"/>
      <c r="G52" s="1253"/>
      <c r="H52" s="1254"/>
      <c r="I52" s="86">
        <v>4151</v>
      </c>
      <c r="J52" s="87">
        <v>4246</v>
      </c>
      <c r="K52" s="87">
        <v>4344</v>
      </c>
      <c r="L52" s="87">
        <v>4304</v>
      </c>
      <c r="M52" s="88">
        <v>4257</v>
      </c>
    </row>
    <row r="53" spans="2:13" ht="27.75" customHeight="1" thickBot="1" x14ac:dyDescent="0.2">
      <c r="B53" s="1260" t="s">
        <v>37</v>
      </c>
      <c r="C53" s="1261"/>
      <c r="D53" s="92"/>
      <c r="E53" s="1262" t="s">
        <v>38</v>
      </c>
      <c r="F53" s="1262"/>
      <c r="G53" s="1262"/>
      <c r="H53" s="1263"/>
      <c r="I53" s="93">
        <v>321</v>
      </c>
      <c r="J53" s="94">
        <v>441</v>
      </c>
      <c r="K53" s="94">
        <v>194</v>
      </c>
      <c r="L53" s="94">
        <v>-72</v>
      </c>
      <c r="M53" s="95">
        <v>-216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5vyndfAucYD+/1vcQ6pft0DMFvckrjKuXRJ1oiMvOJKu0jUPAO827VM439aiSQfLEh2enjAlembDf1KR6Lcw==" saltValue="mtaIxXVBgBzG49l6tSMr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5"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72" t="s">
        <v>41</v>
      </c>
      <c r="D55" s="1272"/>
      <c r="E55" s="1273"/>
      <c r="F55" s="107">
        <v>1069</v>
      </c>
      <c r="G55" s="107">
        <v>1098</v>
      </c>
      <c r="H55" s="108">
        <v>991</v>
      </c>
    </row>
    <row r="56" spans="2:8" ht="52.5" customHeight="1" x14ac:dyDescent="0.15">
      <c r="B56" s="109"/>
      <c r="C56" s="1274" t="s">
        <v>42</v>
      </c>
      <c r="D56" s="1274"/>
      <c r="E56" s="1275"/>
      <c r="F56" s="110">
        <v>24</v>
      </c>
      <c r="G56" s="110">
        <v>24</v>
      </c>
      <c r="H56" s="111">
        <v>24</v>
      </c>
    </row>
    <row r="57" spans="2:8" ht="53.25" customHeight="1" x14ac:dyDescent="0.15">
      <c r="B57" s="109"/>
      <c r="C57" s="1276" t="s">
        <v>43</v>
      </c>
      <c r="D57" s="1276"/>
      <c r="E57" s="1277"/>
      <c r="F57" s="112">
        <v>735</v>
      </c>
      <c r="G57" s="112">
        <v>833</v>
      </c>
      <c r="H57" s="113">
        <v>938</v>
      </c>
    </row>
    <row r="58" spans="2:8" ht="45.75" customHeight="1" x14ac:dyDescent="0.15">
      <c r="B58" s="114"/>
      <c r="C58" s="1264" t="s">
        <v>580</v>
      </c>
      <c r="D58" s="1265"/>
      <c r="E58" s="1266"/>
      <c r="F58" s="115">
        <v>400</v>
      </c>
      <c r="G58" s="115">
        <v>500</v>
      </c>
      <c r="H58" s="116">
        <v>600</v>
      </c>
    </row>
    <row r="59" spans="2:8" ht="45.75" customHeight="1" x14ac:dyDescent="0.15">
      <c r="B59" s="114"/>
      <c r="C59" s="1264" t="s">
        <v>581</v>
      </c>
      <c r="D59" s="1265"/>
      <c r="E59" s="1266"/>
      <c r="F59" s="115">
        <v>150</v>
      </c>
      <c r="G59" s="115">
        <v>150</v>
      </c>
      <c r="H59" s="116">
        <v>150</v>
      </c>
    </row>
    <row r="60" spans="2:8" ht="45.75" customHeight="1" x14ac:dyDescent="0.15">
      <c r="B60" s="114"/>
      <c r="C60" s="1264" t="s">
        <v>582</v>
      </c>
      <c r="D60" s="1265"/>
      <c r="E60" s="1266"/>
      <c r="F60" s="115">
        <v>43</v>
      </c>
      <c r="G60" s="115">
        <v>43</v>
      </c>
      <c r="H60" s="116">
        <v>49</v>
      </c>
    </row>
    <row r="61" spans="2:8" ht="45.75" customHeight="1" x14ac:dyDescent="0.15">
      <c r="B61" s="114"/>
      <c r="C61" s="1264" t="s">
        <v>583</v>
      </c>
      <c r="D61" s="1265"/>
      <c r="E61" s="1266"/>
      <c r="F61" s="115">
        <v>41</v>
      </c>
      <c r="G61" s="115">
        <v>41</v>
      </c>
      <c r="H61" s="116">
        <v>41</v>
      </c>
    </row>
    <row r="62" spans="2:8" ht="45.75" customHeight="1" thickBot="1" x14ac:dyDescent="0.2">
      <c r="B62" s="117"/>
      <c r="C62" s="1267" t="s">
        <v>584</v>
      </c>
      <c r="D62" s="1268"/>
      <c r="E62" s="1269"/>
      <c r="F62" s="118">
        <v>36</v>
      </c>
      <c r="G62" s="118">
        <v>36</v>
      </c>
      <c r="H62" s="119">
        <v>36</v>
      </c>
    </row>
    <row r="63" spans="2:8" ht="52.5" customHeight="1" thickBot="1" x14ac:dyDescent="0.2">
      <c r="B63" s="120"/>
      <c r="C63" s="1270" t="s">
        <v>44</v>
      </c>
      <c r="D63" s="1270"/>
      <c r="E63" s="1271"/>
      <c r="F63" s="121">
        <v>1829</v>
      </c>
      <c r="G63" s="121">
        <v>1955</v>
      </c>
      <c r="H63" s="122">
        <v>1954</v>
      </c>
    </row>
    <row r="64" spans="2:8" ht="15" customHeight="1" x14ac:dyDescent="0.15"/>
    <row r="65" ht="0" hidden="1" customHeight="1" x14ac:dyDescent="0.15"/>
    <row r="66" ht="0" hidden="1" customHeight="1" x14ac:dyDescent="0.15"/>
  </sheetData>
  <sheetProtection algorithmName="SHA-512" hashValue="b4TfNj8TYbw3Q9jQv+EUNAbZAea+5SH/fuPtIlyN2G1AXZBPwh7Lm1blhncH3qWfNwkZrE6d1vyq/cyL/vTi3Q==" saltValue="MQmYFCY96zGHQaz/lyLD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3" zoomScaleNormal="100" zoomScaleSheetLayoutView="55" workbookViewId="0">
      <selection activeCell="AY63" sqref="AY6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612</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547</v>
      </c>
      <c r="BQ50" s="1284"/>
      <c r="BR50" s="1284"/>
      <c r="BS50" s="1284"/>
      <c r="BT50" s="1284"/>
      <c r="BU50" s="1284"/>
      <c r="BV50" s="1284"/>
      <c r="BW50" s="1284"/>
      <c r="BX50" s="1284" t="s">
        <v>548</v>
      </c>
      <c r="BY50" s="1284"/>
      <c r="BZ50" s="1284"/>
      <c r="CA50" s="1284"/>
      <c r="CB50" s="1284"/>
      <c r="CC50" s="1284"/>
      <c r="CD50" s="1284"/>
      <c r="CE50" s="1284"/>
      <c r="CF50" s="1284" t="s">
        <v>549</v>
      </c>
      <c r="CG50" s="1284"/>
      <c r="CH50" s="1284"/>
      <c r="CI50" s="1284"/>
      <c r="CJ50" s="1284"/>
      <c r="CK50" s="1284"/>
      <c r="CL50" s="1284"/>
      <c r="CM50" s="1284"/>
      <c r="CN50" s="1284" t="s">
        <v>550</v>
      </c>
      <c r="CO50" s="1284"/>
      <c r="CP50" s="1284"/>
      <c r="CQ50" s="1284"/>
      <c r="CR50" s="1284"/>
      <c r="CS50" s="1284"/>
      <c r="CT50" s="1284"/>
      <c r="CU50" s="1284"/>
      <c r="CV50" s="1284" t="s">
        <v>551</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601</v>
      </c>
      <c r="AO51" s="1283"/>
      <c r="AP51" s="1283"/>
      <c r="AQ51" s="1283"/>
      <c r="AR51" s="1283"/>
      <c r="AS51" s="1283"/>
      <c r="AT51" s="1283"/>
      <c r="AU51" s="1283"/>
      <c r="AV51" s="1283"/>
      <c r="AW51" s="1283"/>
      <c r="AX51" s="1283"/>
      <c r="AY51" s="1283"/>
      <c r="AZ51" s="1283"/>
      <c r="BA51" s="1283"/>
      <c r="BB51" s="1283" t="s">
        <v>603</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v>7.8</v>
      </c>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604</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43.8</v>
      </c>
      <c r="CG53" s="1280"/>
      <c r="CH53" s="1280"/>
      <c r="CI53" s="1280"/>
      <c r="CJ53" s="1280"/>
      <c r="CK53" s="1280"/>
      <c r="CL53" s="1280"/>
      <c r="CM53" s="1280"/>
      <c r="CN53" s="1280">
        <v>44.4</v>
      </c>
      <c r="CO53" s="1280"/>
      <c r="CP53" s="1280"/>
      <c r="CQ53" s="1280"/>
      <c r="CR53" s="1280"/>
      <c r="CS53" s="1280"/>
      <c r="CT53" s="1280"/>
      <c r="CU53" s="1280"/>
      <c r="CV53" s="1280">
        <v>47.9</v>
      </c>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605</v>
      </c>
      <c r="AO55" s="1284"/>
      <c r="AP55" s="1284"/>
      <c r="AQ55" s="1284"/>
      <c r="AR55" s="1284"/>
      <c r="AS55" s="1284"/>
      <c r="AT55" s="1284"/>
      <c r="AU55" s="1284"/>
      <c r="AV55" s="1284"/>
      <c r="AW55" s="1284"/>
      <c r="AX55" s="1284"/>
      <c r="AY55" s="1284"/>
      <c r="AZ55" s="1284"/>
      <c r="BA55" s="1284"/>
      <c r="BB55" s="1283" t="s">
        <v>606</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20.2</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604</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55.8</v>
      </c>
      <c r="CG57" s="1280"/>
      <c r="CH57" s="1280"/>
      <c r="CI57" s="1280"/>
      <c r="CJ57" s="1280"/>
      <c r="CK57" s="1280"/>
      <c r="CL57" s="1280"/>
      <c r="CM57" s="1280"/>
      <c r="CN57" s="1280">
        <v>52.1</v>
      </c>
      <c r="CO57" s="1280"/>
      <c r="CP57" s="1280"/>
      <c r="CQ57" s="1280"/>
      <c r="CR57" s="1280"/>
      <c r="CS57" s="1280"/>
      <c r="CT57" s="1280"/>
      <c r="CU57" s="1280"/>
      <c r="CV57" s="1280">
        <v>58.2</v>
      </c>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613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547</v>
      </c>
      <c r="BQ72" s="1284"/>
      <c r="BR72" s="1284"/>
      <c r="BS72" s="1284"/>
      <c r="BT72" s="1284"/>
      <c r="BU72" s="1284"/>
      <c r="BV72" s="1284"/>
      <c r="BW72" s="1284"/>
      <c r="BX72" s="1284" t="s">
        <v>548</v>
      </c>
      <c r="BY72" s="1284"/>
      <c r="BZ72" s="1284"/>
      <c r="CA72" s="1284"/>
      <c r="CB72" s="1284"/>
      <c r="CC72" s="1284"/>
      <c r="CD72" s="1284"/>
      <c r="CE72" s="1284"/>
      <c r="CF72" s="1284" t="s">
        <v>549</v>
      </c>
      <c r="CG72" s="1284"/>
      <c r="CH72" s="1284"/>
      <c r="CI72" s="1284"/>
      <c r="CJ72" s="1284"/>
      <c r="CK72" s="1284"/>
      <c r="CL72" s="1284"/>
      <c r="CM72" s="1284"/>
      <c r="CN72" s="1284" t="s">
        <v>550</v>
      </c>
      <c r="CO72" s="1284"/>
      <c r="CP72" s="1284"/>
      <c r="CQ72" s="1284"/>
      <c r="CR72" s="1284"/>
      <c r="CS72" s="1284"/>
      <c r="CT72" s="1284"/>
      <c r="CU72" s="1284"/>
      <c r="CV72" s="1284" t="s">
        <v>551</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601</v>
      </c>
      <c r="AO73" s="1283"/>
      <c r="AP73" s="1283"/>
      <c r="AQ73" s="1283"/>
      <c r="AR73" s="1283"/>
      <c r="AS73" s="1283"/>
      <c r="AT73" s="1283"/>
      <c r="AU73" s="1283"/>
      <c r="AV73" s="1283"/>
      <c r="AW73" s="1283"/>
      <c r="AX73" s="1283"/>
      <c r="AY73" s="1283"/>
      <c r="AZ73" s="1283"/>
      <c r="BA73" s="1283"/>
      <c r="BB73" s="1283" t="s">
        <v>602</v>
      </c>
      <c r="BC73" s="1283"/>
      <c r="BD73" s="1283"/>
      <c r="BE73" s="1283"/>
      <c r="BF73" s="1283"/>
      <c r="BG73" s="1283"/>
      <c r="BH73" s="1283"/>
      <c r="BI73" s="1283"/>
      <c r="BJ73" s="1283"/>
      <c r="BK73" s="1283"/>
      <c r="BL73" s="1283"/>
      <c r="BM73" s="1283"/>
      <c r="BN73" s="1283"/>
      <c r="BO73" s="1283"/>
      <c r="BP73" s="1280">
        <v>13.2</v>
      </c>
      <c r="BQ73" s="1280"/>
      <c r="BR73" s="1280"/>
      <c r="BS73" s="1280"/>
      <c r="BT73" s="1280"/>
      <c r="BU73" s="1280"/>
      <c r="BV73" s="1280"/>
      <c r="BW73" s="1280"/>
      <c r="BX73" s="1280">
        <v>18.399999999999999</v>
      </c>
      <c r="BY73" s="1280"/>
      <c r="BZ73" s="1280"/>
      <c r="CA73" s="1280"/>
      <c r="CB73" s="1280"/>
      <c r="CC73" s="1280"/>
      <c r="CD73" s="1280"/>
      <c r="CE73" s="1280"/>
      <c r="CF73" s="1280">
        <v>7.8</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608</v>
      </c>
      <c r="BC75" s="1283"/>
      <c r="BD75" s="1283"/>
      <c r="BE75" s="1283"/>
      <c r="BF75" s="1283"/>
      <c r="BG75" s="1283"/>
      <c r="BH75" s="1283"/>
      <c r="BI75" s="1283"/>
      <c r="BJ75" s="1283"/>
      <c r="BK75" s="1283"/>
      <c r="BL75" s="1283"/>
      <c r="BM75" s="1283"/>
      <c r="BN75" s="1283"/>
      <c r="BO75" s="1283"/>
      <c r="BP75" s="1280">
        <v>8.1</v>
      </c>
      <c r="BQ75" s="1280"/>
      <c r="BR75" s="1280"/>
      <c r="BS75" s="1280"/>
      <c r="BT75" s="1280"/>
      <c r="BU75" s="1280"/>
      <c r="BV75" s="1280"/>
      <c r="BW75" s="1280"/>
      <c r="BX75" s="1280">
        <v>7.3</v>
      </c>
      <c r="BY75" s="1280"/>
      <c r="BZ75" s="1280"/>
      <c r="CA75" s="1280"/>
      <c r="CB75" s="1280"/>
      <c r="CC75" s="1280"/>
      <c r="CD75" s="1280"/>
      <c r="CE75" s="1280"/>
      <c r="CF75" s="1280">
        <v>6.5</v>
      </c>
      <c r="CG75" s="1280"/>
      <c r="CH75" s="1280"/>
      <c r="CI75" s="1280"/>
      <c r="CJ75" s="1280"/>
      <c r="CK75" s="1280"/>
      <c r="CL75" s="1280"/>
      <c r="CM75" s="1280"/>
      <c r="CN75" s="1280">
        <v>6.6</v>
      </c>
      <c r="CO75" s="1280"/>
      <c r="CP75" s="1280"/>
      <c r="CQ75" s="1280"/>
      <c r="CR75" s="1280"/>
      <c r="CS75" s="1280"/>
      <c r="CT75" s="1280"/>
      <c r="CU75" s="1280"/>
      <c r="CV75" s="1280">
        <v>6</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609</v>
      </c>
      <c r="AO77" s="1284"/>
      <c r="AP77" s="1284"/>
      <c r="AQ77" s="1284"/>
      <c r="AR77" s="1284"/>
      <c r="AS77" s="1284"/>
      <c r="AT77" s="1284"/>
      <c r="AU77" s="1284"/>
      <c r="AV77" s="1284"/>
      <c r="AW77" s="1284"/>
      <c r="AX77" s="1284"/>
      <c r="AY77" s="1284"/>
      <c r="AZ77" s="1284"/>
      <c r="BA77" s="1284"/>
      <c r="BB77" s="1283" t="s">
        <v>606</v>
      </c>
      <c r="BC77" s="1283"/>
      <c r="BD77" s="1283"/>
      <c r="BE77" s="1283"/>
      <c r="BF77" s="1283"/>
      <c r="BG77" s="1283"/>
      <c r="BH77" s="1283"/>
      <c r="BI77" s="1283"/>
      <c r="BJ77" s="1283"/>
      <c r="BK77" s="1283"/>
      <c r="BL77" s="1283"/>
      <c r="BM77" s="1283"/>
      <c r="BN77" s="1283"/>
      <c r="BO77" s="1283"/>
      <c r="BP77" s="1280">
        <v>20.5</v>
      </c>
      <c r="BQ77" s="1280"/>
      <c r="BR77" s="1280"/>
      <c r="BS77" s="1280"/>
      <c r="BT77" s="1280"/>
      <c r="BU77" s="1280"/>
      <c r="BV77" s="1280"/>
      <c r="BW77" s="1280"/>
      <c r="BX77" s="1280">
        <v>17.899999999999999</v>
      </c>
      <c r="BY77" s="1280"/>
      <c r="BZ77" s="1280"/>
      <c r="CA77" s="1280"/>
      <c r="CB77" s="1280"/>
      <c r="CC77" s="1280"/>
      <c r="CD77" s="1280"/>
      <c r="CE77" s="1280"/>
      <c r="CF77" s="1280">
        <v>20.2</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608</v>
      </c>
      <c r="BC79" s="1283"/>
      <c r="BD79" s="1283"/>
      <c r="BE79" s="1283"/>
      <c r="BF79" s="1283"/>
      <c r="BG79" s="1283"/>
      <c r="BH79" s="1283"/>
      <c r="BI79" s="1283"/>
      <c r="BJ79" s="1283"/>
      <c r="BK79" s="1283"/>
      <c r="BL79" s="1283"/>
      <c r="BM79" s="1283"/>
      <c r="BN79" s="1283"/>
      <c r="BO79" s="1283"/>
      <c r="BP79" s="1280">
        <v>10.5</v>
      </c>
      <c r="BQ79" s="1280"/>
      <c r="BR79" s="1280"/>
      <c r="BS79" s="1280"/>
      <c r="BT79" s="1280"/>
      <c r="BU79" s="1280"/>
      <c r="BV79" s="1280"/>
      <c r="BW79" s="1280"/>
      <c r="BX79" s="1280">
        <v>9.5</v>
      </c>
      <c r="BY79" s="1280"/>
      <c r="BZ79" s="1280"/>
      <c r="CA79" s="1280"/>
      <c r="CB79" s="1280"/>
      <c r="CC79" s="1280"/>
      <c r="CD79" s="1280"/>
      <c r="CE79" s="1280"/>
      <c r="CF79" s="1280">
        <v>9.3000000000000007</v>
      </c>
      <c r="CG79" s="1280"/>
      <c r="CH79" s="1280"/>
      <c r="CI79" s="1280"/>
      <c r="CJ79" s="1280"/>
      <c r="CK79" s="1280"/>
      <c r="CL79" s="1280"/>
      <c r="CM79" s="1280"/>
      <c r="CN79" s="1280">
        <v>7.9</v>
      </c>
      <c r="CO79" s="1280"/>
      <c r="CP79" s="1280"/>
      <c r="CQ79" s="1280"/>
      <c r="CR79" s="1280"/>
      <c r="CS79" s="1280"/>
      <c r="CT79" s="1280"/>
      <c r="CU79" s="1280"/>
      <c r="CV79" s="1280">
        <v>7.9</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lVZVgb6hv8PV6R8fSoapSqrlrGUgJqDGv7QMOysouSaORHyaFKoK1iUN/WQbSReyr347CtzwUCWxw7sbDBA3w==" saltValue="fu0V60BfACyDEjjGoprC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4"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ksnpxL9FzsAZoK4SA4hwZ1ionDOVPHfHJgbDgSUmSFoxQXHhEzp6e/M2DlpBnBUrz94SJp5z+GFb9KrqRKvdA==" saltValue="jiP05+8lVtWZGjIpi/+D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96" zoomScaleNormal="100" zoomScaleSheetLayoutView="55" workbookViewId="0">
      <selection activeCell="P113" sqref="P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UZVJQNDik5QfGBHrslQTKLEVuCcz20HaYsaIDRT1Tq3dXE4IuX6fU8NlICMOd2LqCkYcIj1omIRr9Nx7S9oQ==" saltValue="Vbwv8US+GhOmBLUFU+Bq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19552</v>
      </c>
      <c r="E3" s="141"/>
      <c r="F3" s="142">
        <v>119674</v>
      </c>
      <c r="G3" s="143"/>
      <c r="H3" s="144"/>
    </row>
    <row r="4" spans="1:8" x14ac:dyDescent="0.15">
      <c r="A4" s="145"/>
      <c r="B4" s="146"/>
      <c r="C4" s="147"/>
      <c r="D4" s="148">
        <v>16407</v>
      </c>
      <c r="E4" s="149"/>
      <c r="F4" s="150">
        <v>57803</v>
      </c>
      <c r="G4" s="151"/>
      <c r="H4" s="152"/>
    </row>
    <row r="5" spans="1:8" x14ac:dyDescent="0.15">
      <c r="A5" s="133" t="s">
        <v>539</v>
      </c>
      <c r="B5" s="138"/>
      <c r="C5" s="139"/>
      <c r="D5" s="140">
        <v>77723</v>
      </c>
      <c r="E5" s="141"/>
      <c r="F5" s="142">
        <v>119685</v>
      </c>
      <c r="G5" s="143"/>
      <c r="H5" s="144"/>
    </row>
    <row r="6" spans="1:8" x14ac:dyDescent="0.15">
      <c r="A6" s="145"/>
      <c r="B6" s="146"/>
      <c r="C6" s="147"/>
      <c r="D6" s="148">
        <v>56233</v>
      </c>
      <c r="E6" s="149"/>
      <c r="F6" s="150">
        <v>68464</v>
      </c>
      <c r="G6" s="151"/>
      <c r="H6" s="152"/>
    </row>
    <row r="7" spans="1:8" x14ac:dyDescent="0.15">
      <c r="A7" s="133" t="s">
        <v>540</v>
      </c>
      <c r="B7" s="138"/>
      <c r="C7" s="139"/>
      <c r="D7" s="140">
        <v>43017</v>
      </c>
      <c r="E7" s="141"/>
      <c r="F7" s="142">
        <v>106092</v>
      </c>
      <c r="G7" s="143"/>
      <c r="H7" s="144"/>
    </row>
    <row r="8" spans="1:8" x14ac:dyDescent="0.15">
      <c r="A8" s="145"/>
      <c r="B8" s="146"/>
      <c r="C8" s="147"/>
      <c r="D8" s="148">
        <v>37752</v>
      </c>
      <c r="E8" s="149"/>
      <c r="F8" s="150">
        <v>44299</v>
      </c>
      <c r="G8" s="151"/>
      <c r="H8" s="152"/>
    </row>
    <row r="9" spans="1:8" x14ac:dyDescent="0.15">
      <c r="A9" s="133" t="s">
        <v>541</v>
      </c>
      <c r="B9" s="138"/>
      <c r="C9" s="139"/>
      <c r="D9" s="140">
        <v>25087</v>
      </c>
      <c r="E9" s="141"/>
      <c r="F9" s="142">
        <v>79466</v>
      </c>
      <c r="G9" s="143"/>
      <c r="H9" s="144"/>
    </row>
    <row r="10" spans="1:8" x14ac:dyDescent="0.15">
      <c r="A10" s="145"/>
      <c r="B10" s="146"/>
      <c r="C10" s="147"/>
      <c r="D10" s="148">
        <v>14657</v>
      </c>
      <c r="E10" s="149"/>
      <c r="F10" s="150">
        <v>44645</v>
      </c>
      <c r="G10" s="151"/>
      <c r="H10" s="152"/>
    </row>
    <row r="11" spans="1:8" x14ac:dyDescent="0.15">
      <c r="A11" s="133" t="s">
        <v>542</v>
      </c>
      <c r="B11" s="138"/>
      <c r="C11" s="139"/>
      <c r="D11" s="140">
        <v>31695</v>
      </c>
      <c r="E11" s="141"/>
      <c r="F11" s="142">
        <v>90072</v>
      </c>
      <c r="G11" s="143"/>
      <c r="H11" s="144"/>
    </row>
    <row r="12" spans="1:8" x14ac:dyDescent="0.15">
      <c r="A12" s="145"/>
      <c r="B12" s="146"/>
      <c r="C12" s="153"/>
      <c r="D12" s="148">
        <v>12522</v>
      </c>
      <c r="E12" s="149"/>
      <c r="F12" s="150">
        <v>46083</v>
      </c>
      <c r="G12" s="151"/>
      <c r="H12" s="152"/>
    </row>
    <row r="13" spans="1:8" x14ac:dyDescent="0.15">
      <c r="A13" s="133"/>
      <c r="B13" s="138"/>
      <c r="C13" s="154"/>
      <c r="D13" s="155">
        <v>39415</v>
      </c>
      <c r="E13" s="156"/>
      <c r="F13" s="157">
        <v>102998</v>
      </c>
      <c r="G13" s="158"/>
      <c r="H13" s="144"/>
    </row>
    <row r="14" spans="1:8" x14ac:dyDescent="0.15">
      <c r="A14" s="145"/>
      <c r="B14" s="146"/>
      <c r="C14" s="147"/>
      <c r="D14" s="148">
        <v>27514</v>
      </c>
      <c r="E14" s="149"/>
      <c r="F14" s="150">
        <v>52259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9.14</v>
      </c>
      <c r="C19" s="159">
        <f>ROUND(VALUE(SUBSTITUTE(実質収支比率等に係る経年分析!G$48,"▲","-")),2)</f>
        <v>9.68</v>
      </c>
      <c r="D19" s="159">
        <f>ROUND(VALUE(SUBSTITUTE(実質収支比率等に係る経年分析!H$48,"▲","-")),2)</f>
        <v>9.09</v>
      </c>
      <c r="E19" s="159">
        <f>ROUND(VALUE(SUBSTITUTE(実質収支比率等に係る経年分析!I$48,"▲","-")),2)</f>
        <v>7.29</v>
      </c>
      <c r="F19" s="159">
        <f>ROUND(VALUE(SUBSTITUTE(実質収支比率等に係る経年分析!J$48,"▲","-")),2)</f>
        <v>6.59</v>
      </c>
    </row>
    <row r="20" spans="1:11" x14ac:dyDescent="0.15">
      <c r="A20" s="159" t="s">
        <v>48</v>
      </c>
      <c r="B20" s="159">
        <f>ROUND(VALUE(SUBSTITUTE(実質収支比率等に係る経年分析!F$47,"▲","-")),2)</f>
        <v>34.72</v>
      </c>
      <c r="C20" s="159">
        <f>ROUND(VALUE(SUBSTITUTE(実質収支比率等に係る経年分析!G$47,"▲","-")),2)</f>
        <v>36.92</v>
      </c>
      <c r="D20" s="159">
        <f>ROUND(VALUE(SUBSTITUTE(実質収支比率等に係る経年分析!H$47,"▲","-")),2)</f>
        <v>37.950000000000003</v>
      </c>
      <c r="E20" s="159">
        <f>ROUND(VALUE(SUBSTITUTE(実質収支比率等に係る経年分析!I$47,"▲","-")),2)</f>
        <v>38.69</v>
      </c>
      <c r="F20" s="159">
        <f>ROUND(VALUE(SUBSTITUTE(実質収支比率等に係る経年分析!J$47,"▲","-")),2)</f>
        <v>35.020000000000003</v>
      </c>
    </row>
    <row r="21" spans="1:11" x14ac:dyDescent="0.15">
      <c r="A21" s="159" t="s">
        <v>49</v>
      </c>
      <c r="B21" s="159">
        <f>IF(ISNUMBER(VALUE(SUBSTITUTE(実質収支比率等に係る経年分析!F$49,"▲","-"))),ROUND(VALUE(SUBSTITUTE(実質収支比率等に係る経年分析!F$49,"▲","-")),2),NA())</f>
        <v>-1.68</v>
      </c>
      <c r="C21" s="159">
        <f>IF(ISNUMBER(VALUE(SUBSTITUTE(実質収支比率等に係る経年分析!G$49,"▲","-"))),ROUND(VALUE(SUBSTITUTE(実質収支比率等に係る経年分析!G$49,"▲","-")),2),NA())</f>
        <v>2.69</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-0.73</v>
      </c>
      <c r="F21" s="159">
        <f>IF(ISNUMBER(VALUE(SUBSTITUTE(実質収支比率等に係る経年分析!J$49,"▲","-"))),ROUND(VALUE(SUBSTITUTE(実質収支比率等に係る経年分析!J$49,"▲","-")),2),NA())</f>
        <v>-4.49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墓地公園特別会計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0.98</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8.5399999999999991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362</v>
      </c>
      <c r="E42" s="161"/>
      <c r="F42" s="161"/>
      <c r="G42" s="161">
        <f>'実質公債費比率（分子）の構造'!L$52</f>
        <v>375</v>
      </c>
      <c r="H42" s="161"/>
      <c r="I42" s="161"/>
      <c r="J42" s="161">
        <f>'実質公債費比率（分子）の構造'!M$52</f>
        <v>364</v>
      </c>
      <c r="K42" s="161"/>
      <c r="L42" s="161"/>
      <c r="M42" s="161">
        <f>'実質公債費比率（分子）の構造'!N$52</f>
        <v>372</v>
      </c>
      <c r="N42" s="161"/>
      <c r="O42" s="161"/>
      <c r="P42" s="161">
        <f>'実質公債費比率（分子）の構造'!O$52</f>
        <v>372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60</v>
      </c>
      <c r="B46" s="161">
        <f>'実質公債費比率（分子）の構造'!K$48</f>
        <v>253</v>
      </c>
      <c r="C46" s="161"/>
      <c r="D46" s="161"/>
      <c r="E46" s="161">
        <f>'実質公債費比率（分子）の構造'!L$48</f>
        <v>261</v>
      </c>
      <c r="F46" s="161"/>
      <c r="G46" s="161"/>
      <c r="H46" s="161">
        <f>'実質公債費比率（分子）の構造'!M$48</f>
        <v>220</v>
      </c>
      <c r="I46" s="161"/>
      <c r="J46" s="161"/>
      <c r="K46" s="161">
        <f>'実質公債費比率（分子）の構造'!N$48</f>
        <v>258</v>
      </c>
      <c r="L46" s="161"/>
      <c r="M46" s="161"/>
      <c r="N46" s="161">
        <f>'実質公債費比率（分子）の構造'!O$48</f>
        <v>223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278</v>
      </c>
      <c r="C49" s="161"/>
      <c r="D49" s="161"/>
      <c r="E49" s="161">
        <f>'実質公債費比率（分子）の構造'!L$45</f>
        <v>284</v>
      </c>
      <c r="F49" s="161"/>
      <c r="G49" s="161"/>
      <c r="H49" s="161">
        <f>'実質公債費比率（分子）の構造'!M$45</f>
        <v>279</v>
      </c>
      <c r="I49" s="161"/>
      <c r="J49" s="161"/>
      <c r="K49" s="161">
        <f>'実質公債費比率（分子）の構造'!N$45</f>
        <v>290</v>
      </c>
      <c r="L49" s="161"/>
      <c r="M49" s="161"/>
      <c r="N49" s="161">
        <f>'実質公債費比率（分子）の構造'!O$45</f>
        <v>283</v>
      </c>
      <c r="O49" s="161"/>
      <c r="P49" s="161"/>
    </row>
    <row r="50" spans="1:16" x14ac:dyDescent="0.15">
      <c r="A50" s="161" t="s">
        <v>64</v>
      </c>
      <c r="B50" s="161" t="e">
        <f>NA()</f>
        <v>#N/A</v>
      </c>
      <c r="C50" s="161">
        <f>IF(ISNUMBER('実質公債費比率（分子）の構造'!K$53),'実質公債費比率（分子）の構造'!K$53,NA())</f>
        <v>170</v>
      </c>
      <c r="D50" s="161" t="e">
        <f>NA()</f>
        <v>#N/A</v>
      </c>
      <c r="E50" s="161" t="e">
        <f>NA()</f>
        <v>#N/A</v>
      </c>
      <c r="F50" s="161">
        <f>IF(ISNUMBER('実質公債費比率（分子）の構造'!L$53),'実質公債費比率（分子）の構造'!L$53,NA())</f>
        <v>170</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176</v>
      </c>
      <c r="M50" s="161" t="e">
        <f>NA()</f>
        <v>#N/A</v>
      </c>
      <c r="N50" s="161" t="e">
        <f>NA()</f>
        <v>#N/A</v>
      </c>
      <c r="O50" s="161">
        <f>IF(ISNUMBER('実質公債費比率（分子）の構造'!O$53),'実質公債費比率（分子）の構造'!O$53,NA())</f>
        <v>134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4151</v>
      </c>
      <c r="E56" s="160"/>
      <c r="F56" s="160"/>
      <c r="G56" s="160">
        <f>'将来負担比率（分子）の構造'!J$52</f>
        <v>4246</v>
      </c>
      <c r="H56" s="160"/>
      <c r="I56" s="160"/>
      <c r="J56" s="160">
        <f>'将来負担比率（分子）の構造'!K$52</f>
        <v>4344</v>
      </c>
      <c r="K56" s="160"/>
      <c r="L56" s="160"/>
      <c r="M56" s="160">
        <f>'将来負担比率（分子）の構造'!L$52</f>
        <v>4304</v>
      </c>
      <c r="N56" s="160"/>
      <c r="O56" s="160"/>
      <c r="P56" s="160">
        <f>'将来負担比率（分子）の構造'!M$52</f>
        <v>4257</v>
      </c>
    </row>
    <row r="57" spans="1:16" x14ac:dyDescent="0.15">
      <c r="A57" s="160" t="s">
        <v>35</v>
      </c>
      <c r="B57" s="160"/>
      <c r="C57" s="160"/>
      <c r="D57" s="160">
        <f>'将来負担比率（分子）の構造'!I$51</f>
        <v>29</v>
      </c>
      <c r="E57" s="160"/>
      <c r="F57" s="160"/>
      <c r="G57" s="160">
        <f>'将来負担比率（分子）の構造'!J$51</f>
        <v>25</v>
      </c>
      <c r="H57" s="160"/>
      <c r="I57" s="160"/>
      <c r="J57" s="160">
        <f>'将来負担比率（分子）の構造'!K$51</f>
        <v>22</v>
      </c>
      <c r="K57" s="160"/>
      <c r="L57" s="160"/>
      <c r="M57" s="160">
        <f>'将来負担比率（分子）の構造'!L$51</f>
        <v>18</v>
      </c>
      <c r="N57" s="160"/>
      <c r="O57" s="160"/>
      <c r="P57" s="160">
        <f>'将来負担比率（分子）の構造'!M$51</f>
        <v>14</v>
      </c>
    </row>
    <row r="58" spans="1:16" x14ac:dyDescent="0.15">
      <c r="A58" s="160" t="s">
        <v>34</v>
      </c>
      <c r="B58" s="160"/>
      <c r="C58" s="160"/>
      <c r="D58" s="160">
        <f>'将来負担比率（分子）の構造'!I$50</f>
        <v>1852</v>
      </c>
      <c r="E58" s="160"/>
      <c r="F58" s="160"/>
      <c r="G58" s="160">
        <f>'将来負担比率（分子）の構造'!J$50</f>
        <v>1842</v>
      </c>
      <c r="H58" s="160"/>
      <c r="I58" s="160"/>
      <c r="J58" s="160">
        <f>'将来負担比率（分子）の構造'!K$50</f>
        <v>1992</v>
      </c>
      <c r="K58" s="160"/>
      <c r="L58" s="160"/>
      <c r="M58" s="160">
        <f>'将来負担比率（分子）の構造'!L$50</f>
        <v>2112</v>
      </c>
      <c r="N58" s="160"/>
      <c r="O58" s="160"/>
      <c r="P58" s="160">
        <f>'将来負担比率（分子）の構造'!M$50</f>
        <v>2133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179</v>
      </c>
      <c r="C62" s="160"/>
      <c r="D62" s="160"/>
      <c r="E62" s="160">
        <f>'将来負担比率（分子）の構造'!J$45</f>
        <v>126</v>
      </c>
      <c r="F62" s="160"/>
      <c r="G62" s="160"/>
      <c r="H62" s="160">
        <f>'将来負担比率（分子）の構造'!K$45</f>
        <v>98</v>
      </c>
      <c r="I62" s="160"/>
      <c r="J62" s="160"/>
      <c r="K62" s="160">
        <f>'将来負担比率（分子）の構造'!L$45</f>
        <v>12</v>
      </c>
      <c r="L62" s="160"/>
      <c r="M62" s="160"/>
      <c r="N62" s="160" t="str">
        <f>'将来負担比率（分子）の構造'!M$45</f>
        <v>-</v>
      </c>
      <c r="O62" s="160"/>
      <c r="P62" s="160"/>
    </row>
    <row r="63" spans="1:16" x14ac:dyDescent="0.15">
      <c r="A63" s="160" t="s">
        <v>27</v>
      </c>
      <c r="B63" s="160">
        <f>'将来負担比率（分子）の構造'!I$44</f>
        <v>3</v>
      </c>
      <c r="C63" s="160"/>
      <c r="D63" s="160"/>
      <c r="E63" s="160">
        <f>'将来負担比率（分子）の構造'!J$44</f>
        <v>4</v>
      </c>
      <c r="F63" s="160"/>
      <c r="G63" s="160"/>
      <c r="H63" s="160">
        <f>'将来負担比率（分子）の構造'!K$44</f>
        <v>4</v>
      </c>
      <c r="I63" s="160"/>
      <c r="J63" s="160"/>
      <c r="K63" s="160">
        <f>'将来負担比率（分子）の構造'!L$44</f>
        <v>4</v>
      </c>
      <c r="L63" s="160"/>
      <c r="M63" s="160"/>
      <c r="N63" s="160">
        <f>'将来負担比率（分子）の構造'!M$44</f>
        <v>3</v>
      </c>
      <c r="O63" s="160"/>
      <c r="P63" s="160"/>
    </row>
    <row r="64" spans="1:16" x14ac:dyDescent="0.15">
      <c r="A64" s="160" t="s">
        <v>26</v>
      </c>
      <c r="B64" s="160">
        <f>'将来負担比率（分子）の構造'!I$43</f>
        <v>2760</v>
      </c>
      <c r="C64" s="160"/>
      <c r="D64" s="160"/>
      <c r="E64" s="160">
        <f>'将来負担比率（分子）の構造'!J$43</f>
        <v>2573</v>
      </c>
      <c r="F64" s="160"/>
      <c r="G64" s="160"/>
      <c r="H64" s="160">
        <f>'将来負担比率（分子）の構造'!K$43</f>
        <v>2363</v>
      </c>
      <c r="I64" s="160"/>
      <c r="J64" s="160"/>
      <c r="K64" s="160">
        <f>'将来負担比率（分子）の構造'!L$43</f>
        <v>2246</v>
      </c>
      <c r="L64" s="160"/>
      <c r="M64" s="160"/>
      <c r="N64" s="160">
        <f>'将来負担比率（分子）の構造'!M$43</f>
        <v>2040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3412</v>
      </c>
      <c r="C66" s="160"/>
      <c r="D66" s="160"/>
      <c r="E66" s="160">
        <f>'将来負担比率（分子）の構造'!J$41</f>
        <v>3852</v>
      </c>
      <c r="F66" s="160"/>
      <c r="G66" s="160"/>
      <c r="H66" s="160">
        <f>'将来負担比率（分子）の構造'!K$41</f>
        <v>4087</v>
      </c>
      <c r="I66" s="160"/>
      <c r="J66" s="160"/>
      <c r="K66" s="160">
        <f>'将来負担比率（分子）の構造'!L$41</f>
        <v>4100</v>
      </c>
      <c r="L66" s="160"/>
      <c r="M66" s="160"/>
      <c r="N66" s="160">
        <f>'将来負担比率（分子）の構造'!M$41</f>
        <v>4145</v>
      </c>
      <c r="O66" s="160"/>
      <c r="P66" s="160"/>
    </row>
    <row r="67" spans="1:16" x14ac:dyDescent="0.15">
      <c r="A67" s="160" t="s">
        <v>68</v>
      </c>
      <c r="B67" s="160" t="e">
        <f>NA()</f>
        <v>#N/A</v>
      </c>
      <c r="C67" s="160">
        <f>IF(ISNUMBER('将来負担比率（分子）の構造'!I$53), IF('将来負担比率（分子）の構造'!I$53 &lt; 0, 0, '将来負担比率（分子）の構造'!I$53), NA())</f>
        <v>321</v>
      </c>
      <c r="D67" s="160" t="e">
        <f>NA()</f>
        <v>#N/A</v>
      </c>
      <c r="E67" s="160" t="e">
        <f>NA()</f>
        <v>#N/A</v>
      </c>
      <c r="F67" s="160">
        <f>IF(ISNUMBER('将来負担比率（分子）の構造'!J$53), IF('将来負担比率（分子）の構造'!J$53 &lt; 0, 0, '将来負担比率（分子）の構造'!J$53), NA())</f>
        <v>441</v>
      </c>
      <c r="G67" s="160" t="e">
        <f>NA()</f>
        <v>#N/A</v>
      </c>
      <c r="H67" s="160" t="e">
        <f>NA()</f>
        <v>#N/A</v>
      </c>
      <c r="I67" s="160">
        <f>IF(ISNUMBER('将来負担比率（分子）の構造'!K$53), IF('将来負担比率（分子）の構造'!K$53 &lt; 0, 0, '将来負担比率（分子）の構造'!K$53), NA())</f>
        <v>194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1069</v>
      </c>
      <c r="C72" s="164">
        <f>基金残高に係る経年分析!G55</f>
        <v>1098</v>
      </c>
      <c r="D72" s="164">
        <f>基金残高に係る経年分析!H55</f>
        <v>991</v>
      </c>
    </row>
    <row r="73" spans="1:16" x14ac:dyDescent="0.15">
      <c r="A73" s="163" t="s">
        <v>71</v>
      </c>
      <c r="B73" s="164">
        <f>基金残高に係る経年分析!F56</f>
        <v>24</v>
      </c>
      <c r="C73" s="164">
        <f>基金残高に係る経年分析!G56</f>
        <v>24</v>
      </c>
      <c r="D73" s="164">
        <f>基金残高に係る経年分析!H56</f>
        <v>24</v>
      </c>
    </row>
    <row r="74" spans="1:16" x14ac:dyDescent="0.15">
      <c r="A74" s="163" t="s">
        <v>72</v>
      </c>
      <c r="B74" s="164">
        <f>基金残高に係る経年分析!F57</f>
        <v>735</v>
      </c>
      <c r="C74" s="164">
        <f>基金残高に係る経年分析!G57</f>
        <v>833</v>
      </c>
      <c r="D74" s="164">
        <f>基金残高に係る経年分析!H57</f>
        <v>938</v>
      </c>
    </row>
  </sheetData>
  <sheetProtection algorithmName="SHA-512" hashValue="NXCXgt4D7fXyrEPy5STKsuwYInjV//M1u61HsiK7YoNGOuVmaX/uiSJfrozp4fvXibTRdVy+G3Walj4c2ALKMQ==" saltValue="5VMJ2ppQ7xU/7dL8zrKZ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28" workbookViewId="0">
      <selection activeCell="CA114" sqref="CA114:CE11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2080279</v>
      </c>
      <c r="S5" s="649"/>
      <c r="T5" s="649"/>
      <c r="U5" s="649"/>
      <c r="V5" s="649"/>
      <c r="W5" s="649"/>
      <c r="X5" s="649"/>
      <c r="Y5" s="650"/>
      <c r="Z5" s="651">
        <v>47.4</v>
      </c>
      <c r="AA5" s="651"/>
      <c r="AB5" s="651"/>
      <c r="AC5" s="651"/>
      <c r="AD5" s="652">
        <v>2080279</v>
      </c>
      <c r="AE5" s="652"/>
      <c r="AF5" s="652"/>
      <c r="AG5" s="652"/>
      <c r="AH5" s="652"/>
      <c r="AI5" s="652"/>
      <c r="AJ5" s="652"/>
      <c r="AK5" s="652"/>
      <c r="AL5" s="653">
        <v>76.8</v>
      </c>
      <c r="AM5" s="654"/>
      <c r="AN5" s="654"/>
      <c r="AO5" s="655"/>
      <c r="AP5" s="645" t="s">
        <v>222</v>
      </c>
      <c r="AQ5" s="646"/>
      <c r="AR5" s="646"/>
      <c r="AS5" s="646"/>
      <c r="AT5" s="646"/>
      <c r="AU5" s="646"/>
      <c r="AV5" s="646"/>
      <c r="AW5" s="646"/>
      <c r="AX5" s="646"/>
      <c r="AY5" s="646"/>
      <c r="AZ5" s="646"/>
      <c r="BA5" s="646"/>
      <c r="BB5" s="646"/>
      <c r="BC5" s="646"/>
      <c r="BD5" s="646"/>
      <c r="BE5" s="646"/>
      <c r="BF5" s="647"/>
      <c r="BG5" s="659">
        <v>2078101</v>
      </c>
      <c r="BH5" s="660"/>
      <c r="BI5" s="660"/>
      <c r="BJ5" s="660"/>
      <c r="BK5" s="660"/>
      <c r="BL5" s="660"/>
      <c r="BM5" s="660"/>
      <c r="BN5" s="661"/>
      <c r="BO5" s="662">
        <v>99.9</v>
      </c>
      <c r="BP5" s="662"/>
      <c r="BQ5" s="662"/>
      <c r="BR5" s="662"/>
      <c r="BS5" s="663" t="s">
        <v>165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26200</v>
      </c>
      <c r="S6" s="660"/>
      <c r="T6" s="660"/>
      <c r="U6" s="660"/>
      <c r="V6" s="660"/>
      <c r="W6" s="660"/>
      <c r="X6" s="660"/>
      <c r="Y6" s="661"/>
      <c r="Z6" s="662">
        <v>0.6</v>
      </c>
      <c r="AA6" s="662"/>
      <c r="AB6" s="662"/>
      <c r="AC6" s="662"/>
      <c r="AD6" s="663">
        <v>26200</v>
      </c>
      <c r="AE6" s="663"/>
      <c r="AF6" s="663"/>
      <c r="AG6" s="663"/>
      <c r="AH6" s="663"/>
      <c r="AI6" s="663"/>
      <c r="AJ6" s="663"/>
      <c r="AK6" s="663"/>
      <c r="AL6" s="664">
        <v>1</v>
      </c>
      <c r="AM6" s="665"/>
      <c r="AN6" s="665"/>
      <c r="AO6" s="666"/>
      <c r="AP6" s="656" t="s">
        <v>227</v>
      </c>
      <c r="AQ6" s="657"/>
      <c r="AR6" s="657"/>
      <c r="AS6" s="657"/>
      <c r="AT6" s="657"/>
      <c r="AU6" s="657"/>
      <c r="AV6" s="657"/>
      <c r="AW6" s="657"/>
      <c r="AX6" s="657"/>
      <c r="AY6" s="657"/>
      <c r="AZ6" s="657"/>
      <c r="BA6" s="657"/>
      <c r="BB6" s="657"/>
      <c r="BC6" s="657"/>
      <c r="BD6" s="657"/>
      <c r="BE6" s="657"/>
      <c r="BF6" s="658"/>
      <c r="BG6" s="659">
        <v>2078101</v>
      </c>
      <c r="BH6" s="660"/>
      <c r="BI6" s="660"/>
      <c r="BJ6" s="660"/>
      <c r="BK6" s="660"/>
      <c r="BL6" s="660"/>
      <c r="BM6" s="660"/>
      <c r="BN6" s="661"/>
      <c r="BO6" s="662">
        <v>99.9</v>
      </c>
      <c r="BP6" s="662"/>
      <c r="BQ6" s="662"/>
      <c r="BR6" s="662"/>
      <c r="BS6" s="663" t="s">
        <v>165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81683</v>
      </c>
      <c r="CS6" s="660"/>
      <c r="CT6" s="660"/>
      <c r="CU6" s="660"/>
      <c r="CV6" s="660"/>
      <c r="CW6" s="660"/>
      <c r="CX6" s="660"/>
      <c r="CY6" s="661"/>
      <c r="CZ6" s="653">
        <v>2</v>
      </c>
      <c r="DA6" s="654"/>
      <c r="DB6" s="654"/>
      <c r="DC6" s="673"/>
      <c r="DD6" s="668" t="s">
        <v>165</v>
      </c>
      <c r="DE6" s="660"/>
      <c r="DF6" s="660"/>
      <c r="DG6" s="660"/>
      <c r="DH6" s="660"/>
      <c r="DI6" s="660"/>
      <c r="DJ6" s="660"/>
      <c r="DK6" s="660"/>
      <c r="DL6" s="660"/>
      <c r="DM6" s="660"/>
      <c r="DN6" s="660"/>
      <c r="DO6" s="660"/>
      <c r="DP6" s="661"/>
      <c r="DQ6" s="668">
        <v>81683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4023</v>
      </c>
      <c r="S7" s="660"/>
      <c r="T7" s="660"/>
      <c r="U7" s="660"/>
      <c r="V7" s="660"/>
      <c r="W7" s="660"/>
      <c r="X7" s="660"/>
      <c r="Y7" s="661"/>
      <c r="Z7" s="662">
        <v>0.1</v>
      </c>
      <c r="AA7" s="662"/>
      <c r="AB7" s="662"/>
      <c r="AC7" s="662"/>
      <c r="AD7" s="663">
        <v>4023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847036</v>
      </c>
      <c r="BH7" s="660"/>
      <c r="BI7" s="660"/>
      <c r="BJ7" s="660"/>
      <c r="BK7" s="660"/>
      <c r="BL7" s="660"/>
      <c r="BM7" s="660"/>
      <c r="BN7" s="661"/>
      <c r="BO7" s="662">
        <v>40.700000000000003</v>
      </c>
      <c r="BP7" s="662"/>
      <c r="BQ7" s="662"/>
      <c r="BR7" s="662"/>
      <c r="BS7" s="663" t="s">
        <v>165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843087</v>
      </c>
      <c r="CS7" s="660"/>
      <c r="CT7" s="660"/>
      <c r="CU7" s="660"/>
      <c r="CV7" s="660"/>
      <c r="CW7" s="660"/>
      <c r="CX7" s="660"/>
      <c r="CY7" s="661"/>
      <c r="CZ7" s="662">
        <v>20.2</v>
      </c>
      <c r="DA7" s="662"/>
      <c r="DB7" s="662"/>
      <c r="DC7" s="662"/>
      <c r="DD7" s="668">
        <v>8431</v>
      </c>
      <c r="DE7" s="660"/>
      <c r="DF7" s="660"/>
      <c r="DG7" s="660"/>
      <c r="DH7" s="660"/>
      <c r="DI7" s="660"/>
      <c r="DJ7" s="660"/>
      <c r="DK7" s="660"/>
      <c r="DL7" s="660"/>
      <c r="DM7" s="660"/>
      <c r="DN7" s="660"/>
      <c r="DO7" s="660"/>
      <c r="DP7" s="661"/>
      <c r="DQ7" s="668">
        <v>796650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10082</v>
      </c>
      <c r="S8" s="660"/>
      <c r="T8" s="660"/>
      <c r="U8" s="660"/>
      <c r="V8" s="660"/>
      <c r="W8" s="660"/>
      <c r="X8" s="660"/>
      <c r="Y8" s="661"/>
      <c r="Z8" s="662">
        <v>0.2</v>
      </c>
      <c r="AA8" s="662"/>
      <c r="AB8" s="662"/>
      <c r="AC8" s="662"/>
      <c r="AD8" s="663">
        <v>10082</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17039</v>
      </c>
      <c r="BH8" s="660"/>
      <c r="BI8" s="660"/>
      <c r="BJ8" s="660"/>
      <c r="BK8" s="660"/>
      <c r="BL8" s="660"/>
      <c r="BM8" s="660"/>
      <c r="BN8" s="661"/>
      <c r="BO8" s="662">
        <v>0.8</v>
      </c>
      <c r="BP8" s="662"/>
      <c r="BQ8" s="662"/>
      <c r="BR8" s="662"/>
      <c r="BS8" s="668" t="s">
        <v>165</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1320056</v>
      </c>
      <c r="CS8" s="660"/>
      <c r="CT8" s="660"/>
      <c r="CU8" s="660"/>
      <c r="CV8" s="660"/>
      <c r="CW8" s="660"/>
      <c r="CX8" s="660"/>
      <c r="CY8" s="661"/>
      <c r="CZ8" s="662">
        <v>31.6</v>
      </c>
      <c r="DA8" s="662"/>
      <c r="DB8" s="662"/>
      <c r="DC8" s="662"/>
      <c r="DD8" s="668">
        <v>27604</v>
      </c>
      <c r="DE8" s="660"/>
      <c r="DF8" s="660"/>
      <c r="DG8" s="660"/>
      <c r="DH8" s="660"/>
      <c r="DI8" s="660"/>
      <c r="DJ8" s="660"/>
      <c r="DK8" s="660"/>
      <c r="DL8" s="660"/>
      <c r="DM8" s="660"/>
      <c r="DN8" s="660"/>
      <c r="DO8" s="660"/>
      <c r="DP8" s="661"/>
      <c r="DQ8" s="668">
        <v>825481</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10026</v>
      </c>
      <c r="S9" s="660"/>
      <c r="T9" s="660"/>
      <c r="U9" s="660"/>
      <c r="V9" s="660"/>
      <c r="W9" s="660"/>
      <c r="X9" s="660"/>
      <c r="Y9" s="661"/>
      <c r="Z9" s="662">
        <v>0.2</v>
      </c>
      <c r="AA9" s="662"/>
      <c r="AB9" s="662"/>
      <c r="AC9" s="662"/>
      <c r="AD9" s="663">
        <v>10026</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664490</v>
      </c>
      <c r="BH9" s="660"/>
      <c r="BI9" s="660"/>
      <c r="BJ9" s="660"/>
      <c r="BK9" s="660"/>
      <c r="BL9" s="660"/>
      <c r="BM9" s="660"/>
      <c r="BN9" s="661"/>
      <c r="BO9" s="662">
        <v>31.9</v>
      </c>
      <c r="BP9" s="662"/>
      <c r="BQ9" s="662"/>
      <c r="BR9" s="662"/>
      <c r="BS9" s="668" t="s">
        <v>165</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249673</v>
      </c>
      <c r="CS9" s="660"/>
      <c r="CT9" s="660"/>
      <c r="CU9" s="660"/>
      <c r="CV9" s="660"/>
      <c r="CW9" s="660"/>
      <c r="CX9" s="660"/>
      <c r="CY9" s="661"/>
      <c r="CZ9" s="662">
        <v>6</v>
      </c>
      <c r="DA9" s="662"/>
      <c r="DB9" s="662"/>
      <c r="DC9" s="662"/>
      <c r="DD9" s="668">
        <v>1412</v>
      </c>
      <c r="DE9" s="660"/>
      <c r="DF9" s="660"/>
      <c r="DG9" s="660"/>
      <c r="DH9" s="660"/>
      <c r="DI9" s="660"/>
      <c r="DJ9" s="660"/>
      <c r="DK9" s="660"/>
      <c r="DL9" s="660"/>
      <c r="DM9" s="660"/>
      <c r="DN9" s="660"/>
      <c r="DO9" s="660"/>
      <c r="DP9" s="661"/>
      <c r="DQ9" s="668">
        <v>220323</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165</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29844</v>
      </c>
      <c r="BH10" s="660"/>
      <c r="BI10" s="660"/>
      <c r="BJ10" s="660"/>
      <c r="BK10" s="660"/>
      <c r="BL10" s="660"/>
      <c r="BM10" s="660"/>
      <c r="BN10" s="661"/>
      <c r="BO10" s="662">
        <v>1.4</v>
      </c>
      <c r="BP10" s="662"/>
      <c r="BQ10" s="662"/>
      <c r="BR10" s="662"/>
      <c r="BS10" s="668" t="s">
        <v>165</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239</v>
      </c>
      <c r="CS10" s="660"/>
      <c r="CT10" s="660"/>
      <c r="CU10" s="660"/>
      <c r="CV10" s="660"/>
      <c r="CW10" s="660"/>
      <c r="CX10" s="660"/>
      <c r="CY10" s="661"/>
      <c r="CZ10" s="662" t="s">
        <v>165</v>
      </c>
      <c r="DA10" s="662"/>
      <c r="DB10" s="662"/>
      <c r="DC10" s="662"/>
      <c r="DD10" s="668" t="s">
        <v>239</v>
      </c>
      <c r="DE10" s="660"/>
      <c r="DF10" s="660"/>
      <c r="DG10" s="660"/>
      <c r="DH10" s="660"/>
      <c r="DI10" s="660"/>
      <c r="DJ10" s="660"/>
      <c r="DK10" s="660"/>
      <c r="DL10" s="660"/>
      <c r="DM10" s="660"/>
      <c r="DN10" s="660"/>
      <c r="DO10" s="660"/>
      <c r="DP10" s="661"/>
      <c r="DQ10" s="668" t="s">
        <v>239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165</v>
      </c>
      <c r="S11" s="660"/>
      <c r="T11" s="660"/>
      <c r="U11" s="660"/>
      <c r="V11" s="660"/>
      <c r="W11" s="660"/>
      <c r="X11" s="660"/>
      <c r="Y11" s="661"/>
      <c r="Z11" s="662" t="s">
        <v>165</v>
      </c>
      <c r="AA11" s="662"/>
      <c r="AB11" s="662"/>
      <c r="AC11" s="662"/>
      <c r="AD11" s="663" t="s">
        <v>239</v>
      </c>
      <c r="AE11" s="663"/>
      <c r="AF11" s="663"/>
      <c r="AG11" s="663"/>
      <c r="AH11" s="663"/>
      <c r="AI11" s="663"/>
      <c r="AJ11" s="663"/>
      <c r="AK11" s="663"/>
      <c r="AL11" s="664" t="s">
        <v>165</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135663</v>
      </c>
      <c r="BH11" s="660"/>
      <c r="BI11" s="660"/>
      <c r="BJ11" s="660"/>
      <c r="BK11" s="660"/>
      <c r="BL11" s="660"/>
      <c r="BM11" s="660"/>
      <c r="BN11" s="661"/>
      <c r="BO11" s="662">
        <v>6.5</v>
      </c>
      <c r="BP11" s="662"/>
      <c r="BQ11" s="662"/>
      <c r="BR11" s="662"/>
      <c r="BS11" s="668" t="s">
        <v>165</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36811</v>
      </c>
      <c r="CS11" s="660"/>
      <c r="CT11" s="660"/>
      <c r="CU11" s="660"/>
      <c r="CV11" s="660"/>
      <c r="CW11" s="660"/>
      <c r="CX11" s="660"/>
      <c r="CY11" s="661"/>
      <c r="CZ11" s="662">
        <v>0.9</v>
      </c>
      <c r="DA11" s="662"/>
      <c r="DB11" s="662"/>
      <c r="DC11" s="662"/>
      <c r="DD11" s="668" t="s">
        <v>239</v>
      </c>
      <c r="DE11" s="660"/>
      <c r="DF11" s="660"/>
      <c r="DG11" s="660"/>
      <c r="DH11" s="660"/>
      <c r="DI11" s="660"/>
      <c r="DJ11" s="660"/>
      <c r="DK11" s="660"/>
      <c r="DL11" s="660"/>
      <c r="DM11" s="660"/>
      <c r="DN11" s="660"/>
      <c r="DO11" s="660"/>
      <c r="DP11" s="661"/>
      <c r="DQ11" s="668">
        <v>30829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175594</v>
      </c>
      <c r="S12" s="660"/>
      <c r="T12" s="660"/>
      <c r="U12" s="660"/>
      <c r="V12" s="660"/>
      <c r="W12" s="660"/>
      <c r="X12" s="660"/>
      <c r="Y12" s="661"/>
      <c r="Z12" s="662">
        <v>4</v>
      </c>
      <c r="AA12" s="662"/>
      <c r="AB12" s="662"/>
      <c r="AC12" s="662"/>
      <c r="AD12" s="663">
        <v>175594</v>
      </c>
      <c r="AE12" s="663"/>
      <c r="AF12" s="663"/>
      <c r="AG12" s="663"/>
      <c r="AH12" s="663"/>
      <c r="AI12" s="663"/>
      <c r="AJ12" s="663"/>
      <c r="AK12" s="663"/>
      <c r="AL12" s="664">
        <v>6.5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1146694</v>
      </c>
      <c r="BH12" s="660"/>
      <c r="BI12" s="660"/>
      <c r="BJ12" s="660"/>
      <c r="BK12" s="660"/>
      <c r="BL12" s="660"/>
      <c r="BM12" s="660"/>
      <c r="BN12" s="661"/>
      <c r="BO12" s="662">
        <v>55.1</v>
      </c>
      <c r="BP12" s="662"/>
      <c r="BQ12" s="662"/>
      <c r="BR12" s="662"/>
      <c r="BS12" s="668" t="s">
        <v>165</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11883</v>
      </c>
      <c r="CS12" s="660"/>
      <c r="CT12" s="660"/>
      <c r="CU12" s="660"/>
      <c r="CV12" s="660"/>
      <c r="CW12" s="660"/>
      <c r="CX12" s="660"/>
      <c r="CY12" s="661"/>
      <c r="CZ12" s="662">
        <v>0.3</v>
      </c>
      <c r="DA12" s="662"/>
      <c r="DB12" s="662"/>
      <c r="DC12" s="662"/>
      <c r="DD12" s="668" t="s">
        <v>165</v>
      </c>
      <c r="DE12" s="660"/>
      <c r="DF12" s="660"/>
      <c r="DG12" s="660"/>
      <c r="DH12" s="660"/>
      <c r="DI12" s="660"/>
      <c r="DJ12" s="660"/>
      <c r="DK12" s="660"/>
      <c r="DL12" s="660"/>
      <c r="DM12" s="660"/>
      <c r="DN12" s="660"/>
      <c r="DO12" s="660"/>
      <c r="DP12" s="661"/>
      <c r="DQ12" s="668">
        <v>11572</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165</v>
      </c>
      <c r="S13" s="660"/>
      <c r="T13" s="660"/>
      <c r="U13" s="660"/>
      <c r="V13" s="660"/>
      <c r="W13" s="660"/>
      <c r="X13" s="660"/>
      <c r="Y13" s="661"/>
      <c r="Z13" s="662" t="s">
        <v>239</v>
      </c>
      <c r="AA13" s="662"/>
      <c r="AB13" s="662"/>
      <c r="AC13" s="662"/>
      <c r="AD13" s="663" t="s">
        <v>239</v>
      </c>
      <c r="AE13" s="663"/>
      <c r="AF13" s="663"/>
      <c r="AG13" s="663"/>
      <c r="AH13" s="663"/>
      <c r="AI13" s="663"/>
      <c r="AJ13" s="663"/>
      <c r="AK13" s="663"/>
      <c r="AL13" s="664" t="s">
        <v>239</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1146694</v>
      </c>
      <c r="BH13" s="660"/>
      <c r="BI13" s="660"/>
      <c r="BJ13" s="660"/>
      <c r="BK13" s="660"/>
      <c r="BL13" s="660"/>
      <c r="BM13" s="660"/>
      <c r="BN13" s="661"/>
      <c r="BO13" s="662">
        <v>55.1</v>
      </c>
      <c r="BP13" s="662"/>
      <c r="BQ13" s="662"/>
      <c r="BR13" s="662"/>
      <c r="BS13" s="668" t="s">
        <v>165</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530491</v>
      </c>
      <c r="CS13" s="660"/>
      <c r="CT13" s="660"/>
      <c r="CU13" s="660"/>
      <c r="CV13" s="660"/>
      <c r="CW13" s="660"/>
      <c r="CX13" s="660"/>
      <c r="CY13" s="661"/>
      <c r="CZ13" s="662">
        <v>12.7</v>
      </c>
      <c r="DA13" s="662"/>
      <c r="DB13" s="662"/>
      <c r="DC13" s="662"/>
      <c r="DD13" s="668">
        <v>108362</v>
      </c>
      <c r="DE13" s="660"/>
      <c r="DF13" s="660"/>
      <c r="DG13" s="660"/>
      <c r="DH13" s="660"/>
      <c r="DI13" s="660"/>
      <c r="DJ13" s="660"/>
      <c r="DK13" s="660"/>
      <c r="DL13" s="660"/>
      <c r="DM13" s="660"/>
      <c r="DN13" s="660"/>
      <c r="DO13" s="660"/>
      <c r="DP13" s="661"/>
      <c r="DQ13" s="668">
        <v>449736</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165</v>
      </c>
      <c r="AA14" s="662"/>
      <c r="AB14" s="662"/>
      <c r="AC14" s="662"/>
      <c r="AD14" s="663" t="s">
        <v>239</v>
      </c>
      <c r="AE14" s="663"/>
      <c r="AF14" s="663"/>
      <c r="AG14" s="663"/>
      <c r="AH14" s="663"/>
      <c r="AI14" s="663"/>
      <c r="AJ14" s="663"/>
      <c r="AK14" s="663"/>
      <c r="AL14" s="664" t="s">
        <v>239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20392</v>
      </c>
      <c r="BH14" s="660"/>
      <c r="BI14" s="660"/>
      <c r="BJ14" s="660"/>
      <c r="BK14" s="660"/>
      <c r="BL14" s="660"/>
      <c r="BM14" s="660"/>
      <c r="BN14" s="661"/>
      <c r="BO14" s="662">
        <v>1</v>
      </c>
      <c r="BP14" s="662"/>
      <c r="BQ14" s="662"/>
      <c r="BR14" s="662"/>
      <c r="BS14" s="668" t="s">
        <v>165</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166534</v>
      </c>
      <c r="CS14" s="660"/>
      <c r="CT14" s="660"/>
      <c r="CU14" s="660"/>
      <c r="CV14" s="660"/>
      <c r="CW14" s="660"/>
      <c r="CX14" s="660"/>
      <c r="CY14" s="661"/>
      <c r="CZ14" s="662">
        <v>4</v>
      </c>
      <c r="DA14" s="662"/>
      <c r="DB14" s="662"/>
      <c r="DC14" s="662"/>
      <c r="DD14" s="668">
        <v>23376</v>
      </c>
      <c r="DE14" s="660"/>
      <c r="DF14" s="660"/>
      <c r="DG14" s="660"/>
      <c r="DH14" s="660"/>
      <c r="DI14" s="660"/>
      <c r="DJ14" s="660"/>
      <c r="DK14" s="660"/>
      <c r="DL14" s="660"/>
      <c r="DM14" s="660"/>
      <c r="DN14" s="660"/>
      <c r="DO14" s="660"/>
      <c r="DP14" s="661"/>
      <c r="DQ14" s="668">
        <v>147763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9525</v>
      </c>
      <c r="S15" s="660"/>
      <c r="T15" s="660"/>
      <c r="U15" s="660"/>
      <c r="V15" s="660"/>
      <c r="W15" s="660"/>
      <c r="X15" s="660"/>
      <c r="Y15" s="661"/>
      <c r="Z15" s="662">
        <v>0.2</v>
      </c>
      <c r="AA15" s="662"/>
      <c r="AB15" s="662"/>
      <c r="AC15" s="662"/>
      <c r="AD15" s="663">
        <v>9525</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63979</v>
      </c>
      <c r="BH15" s="660"/>
      <c r="BI15" s="660"/>
      <c r="BJ15" s="660"/>
      <c r="BK15" s="660"/>
      <c r="BL15" s="660"/>
      <c r="BM15" s="660"/>
      <c r="BN15" s="661"/>
      <c r="BO15" s="662">
        <v>3.1</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643230</v>
      </c>
      <c r="CS15" s="660"/>
      <c r="CT15" s="660"/>
      <c r="CU15" s="660"/>
      <c r="CV15" s="660"/>
      <c r="CW15" s="660"/>
      <c r="CX15" s="660"/>
      <c r="CY15" s="661"/>
      <c r="CZ15" s="662">
        <v>15.4</v>
      </c>
      <c r="DA15" s="662"/>
      <c r="DB15" s="662"/>
      <c r="DC15" s="662"/>
      <c r="DD15" s="668">
        <v>171984</v>
      </c>
      <c r="DE15" s="660"/>
      <c r="DF15" s="660"/>
      <c r="DG15" s="660"/>
      <c r="DH15" s="660"/>
      <c r="DI15" s="660"/>
      <c r="DJ15" s="660"/>
      <c r="DK15" s="660"/>
      <c r="DL15" s="660"/>
      <c r="DM15" s="660"/>
      <c r="DN15" s="660"/>
      <c r="DO15" s="660"/>
      <c r="DP15" s="661"/>
      <c r="DQ15" s="668">
        <v>490503</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165</v>
      </c>
      <c r="S16" s="660"/>
      <c r="T16" s="660"/>
      <c r="U16" s="660"/>
      <c r="V16" s="660"/>
      <c r="W16" s="660"/>
      <c r="X16" s="660"/>
      <c r="Y16" s="661"/>
      <c r="Z16" s="662" t="s">
        <v>239</v>
      </c>
      <c r="AA16" s="662"/>
      <c r="AB16" s="662"/>
      <c r="AC16" s="662"/>
      <c r="AD16" s="663" t="s">
        <v>239</v>
      </c>
      <c r="AE16" s="663"/>
      <c r="AF16" s="663"/>
      <c r="AG16" s="663"/>
      <c r="AH16" s="663"/>
      <c r="AI16" s="663"/>
      <c r="AJ16" s="663"/>
      <c r="AK16" s="663"/>
      <c r="AL16" s="664" t="s">
        <v>165</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239</v>
      </c>
      <c r="BP16" s="662"/>
      <c r="BQ16" s="662"/>
      <c r="BR16" s="662"/>
      <c r="BS16" s="668" t="s">
        <v>239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13900</v>
      </c>
      <c r="CS16" s="660"/>
      <c r="CT16" s="660"/>
      <c r="CU16" s="660"/>
      <c r="CV16" s="660"/>
      <c r="CW16" s="660"/>
      <c r="CX16" s="660"/>
      <c r="CY16" s="661"/>
      <c r="CZ16" s="662">
        <v>0.3</v>
      </c>
      <c r="DA16" s="662"/>
      <c r="DB16" s="662"/>
      <c r="DC16" s="662"/>
      <c r="DD16" s="668" t="s">
        <v>239</v>
      </c>
      <c r="DE16" s="660"/>
      <c r="DF16" s="660"/>
      <c r="DG16" s="660"/>
      <c r="DH16" s="660"/>
      <c r="DI16" s="660"/>
      <c r="DJ16" s="660"/>
      <c r="DK16" s="660"/>
      <c r="DL16" s="660"/>
      <c r="DM16" s="660"/>
      <c r="DN16" s="660"/>
      <c r="DO16" s="660"/>
      <c r="DP16" s="661"/>
      <c r="DQ16" s="668" t="s">
        <v>239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12973</v>
      </c>
      <c r="S17" s="660"/>
      <c r="T17" s="660"/>
      <c r="U17" s="660"/>
      <c r="V17" s="660"/>
      <c r="W17" s="660"/>
      <c r="X17" s="660"/>
      <c r="Y17" s="661"/>
      <c r="Z17" s="662">
        <v>0.3</v>
      </c>
      <c r="AA17" s="662"/>
      <c r="AB17" s="662"/>
      <c r="AC17" s="662"/>
      <c r="AD17" s="663">
        <v>12973</v>
      </c>
      <c r="AE17" s="663"/>
      <c r="AF17" s="663"/>
      <c r="AG17" s="663"/>
      <c r="AH17" s="663"/>
      <c r="AI17" s="663"/>
      <c r="AJ17" s="663"/>
      <c r="AK17" s="663"/>
      <c r="AL17" s="664">
        <v>0.5</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165</v>
      </c>
      <c r="BH17" s="660"/>
      <c r="BI17" s="660"/>
      <c r="BJ17" s="660"/>
      <c r="BK17" s="660"/>
      <c r="BL17" s="660"/>
      <c r="BM17" s="660"/>
      <c r="BN17" s="661"/>
      <c r="BO17" s="662" t="s">
        <v>239</v>
      </c>
      <c r="BP17" s="662"/>
      <c r="BQ17" s="662"/>
      <c r="BR17" s="662"/>
      <c r="BS17" s="668" t="s">
        <v>239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282865</v>
      </c>
      <c r="CS17" s="660"/>
      <c r="CT17" s="660"/>
      <c r="CU17" s="660"/>
      <c r="CV17" s="660"/>
      <c r="CW17" s="660"/>
      <c r="CX17" s="660"/>
      <c r="CY17" s="661"/>
      <c r="CZ17" s="662">
        <v>6.8</v>
      </c>
      <c r="DA17" s="662"/>
      <c r="DB17" s="662"/>
      <c r="DC17" s="662"/>
      <c r="DD17" s="668" t="s">
        <v>165</v>
      </c>
      <c r="DE17" s="660"/>
      <c r="DF17" s="660"/>
      <c r="DG17" s="660"/>
      <c r="DH17" s="660"/>
      <c r="DI17" s="660"/>
      <c r="DJ17" s="660"/>
      <c r="DK17" s="660"/>
      <c r="DL17" s="660"/>
      <c r="DM17" s="660"/>
      <c r="DN17" s="660"/>
      <c r="DO17" s="660"/>
      <c r="DP17" s="661"/>
      <c r="DQ17" s="668">
        <v>279001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414967</v>
      </c>
      <c r="S18" s="660"/>
      <c r="T18" s="660"/>
      <c r="U18" s="660"/>
      <c r="V18" s="660"/>
      <c r="W18" s="660"/>
      <c r="X18" s="660"/>
      <c r="Y18" s="661"/>
      <c r="Z18" s="662">
        <v>9.5</v>
      </c>
      <c r="AA18" s="662"/>
      <c r="AB18" s="662"/>
      <c r="AC18" s="662"/>
      <c r="AD18" s="663">
        <v>370672</v>
      </c>
      <c r="AE18" s="663"/>
      <c r="AF18" s="663"/>
      <c r="AG18" s="663"/>
      <c r="AH18" s="663"/>
      <c r="AI18" s="663"/>
      <c r="AJ18" s="663"/>
      <c r="AK18" s="663"/>
      <c r="AL18" s="664">
        <v>13.7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239</v>
      </c>
      <c r="BP18" s="662"/>
      <c r="BQ18" s="662"/>
      <c r="BR18" s="662"/>
      <c r="BS18" s="668" t="s">
        <v>239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165</v>
      </c>
      <c r="CS18" s="660"/>
      <c r="CT18" s="660"/>
      <c r="CU18" s="660"/>
      <c r="CV18" s="660"/>
      <c r="CW18" s="660"/>
      <c r="CX18" s="660"/>
      <c r="CY18" s="661"/>
      <c r="CZ18" s="662" t="s">
        <v>165</v>
      </c>
      <c r="DA18" s="662"/>
      <c r="DB18" s="662"/>
      <c r="DC18" s="662"/>
      <c r="DD18" s="668" t="s">
        <v>165</v>
      </c>
      <c r="DE18" s="660"/>
      <c r="DF18" s="660"/>
      <c r="DG18" s="660"/>
      <c r="DH18" s="660"/>
      <c r="DI18" s="660"/>
      <c r="DJ18" s="660"/>
      <c r="DK18" s="660"/>
      <c r="DL18" s="660"/>
      <c r="DM18" s="660"/>
      <c r="DN18" s="660"/>
      <c r="DO18" s="660"/>
      <c r="DP18" s="661"/>
      <c r="DQ18" s="668" t="s">
        <v>165</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370672</v>
      </c>
      <c r="S19" s="660"/>
      <c r="T19" s="660"/>
      <c r="U19" s="660"/>
      <c r="V19" s="660"/>
      <c r="W19" s="660"/>
      <c r="X19" s="660"/>
      <c r="Y19" s="661"/>
      <c r="Z19" s="662">
        <v>8.5</v>
      </c>
      <c r="AA19" s="662"/>
      <c r="AB19" s="662"/>
      <c r="AC19" s="662"/>
      <c r="AD19" s="663">
        <v>370672</v>
      </c>
      <c r="AE19" s="663"/>
      <c r="AF19" s="663"/>
      <c r="AG19" s="663"/>
      <c r="AH19" s="663"/>
      <c r="AI19" s="663"/>
      <c r="AJ19" s="663"/>
      <c r="AK19" s="663"/>
      <c r="AL19" s="664">
        <v>13.7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2178</v>
      </c>
      <c r="BH19" s="660"/>
      <c r="BI19" s="660"/>
      <c r="BJ19" s="660"/>
      <c r="BK19" s="660"/>
      <c r="BL19" s="660"/>
      <c r="BM19" s="660"/>
      <c r="BN19" s="661"/>
      <c r="BO19" s="662">
        <v>0.1</v>
      </c>
      <c r="BP19" s="662"/>
      <c r="BQ19" s="662"/>
      <c r="BR19" s="662"/>
      <c r="BS19" s="668" t="s">
        <v>165</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165</v>
      </c>
      <c r="DA19" s="662"/>
      <c r="DB19" s="662"/>
      <c r="DC19" s="662"/>
      <c r="DD19" s="668" t="s">
        <v>165</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44295</v>
      </c>
      <c r="S20" s="660"/>
      <c r="T20" s="660"/>
      <c r="U20" s="660"/>
      <c r="V20" s="660"/>
      <c r="W20" s="660"/>
      <c r="X20" s="660"/>
      <c r="Y20" s="661"/>
      <c r="Z20" s="662">
        <v>1</v>
      </c>
      <c r="AA20" s="662"/>
      <c r="AB20" s="662"/>
      <c r="AC20" s="662"/>
      <c r="AD20" s="663" t="s">
        <v>165</v>
      </c>
      <c r="AE20" s="663"/>
      <c r="AF20" s="663"/>
      <c r="AG20" s="663"/>
      <c r="AH20" s="663"/>
      <c r="AI20" s="663"/>
      <c r="AJ20" s="663"/>
      <c r="AK20" s="663"/>
      <c r="AL20" s="664" t="s">
        <v>239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2178</v>
      </c>
      <c r="BH20" s="660"/>
      <c r="BI20" s="660"/>
      <c r="BJ20" s="660"/>
      <c r="BK20" s="660"/>
      <c r="BL20" s="660"/>
      <c r="BM20" s="660"/>
      <c r="BN20" s="661"/>
      <c r="BO20" s="662">
        <v>0.1</v>
      </c>
      <c r="BP20" s="662"/>
      <c r="BQ20" s="662"/>
      <c r="BR20" s="662"/>
      <c r="BS20" s="668" t="s">
        <v>165</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4180213</v>
      </c>
      <c r="CS20" s="660"/>
      <c r="CT20" s="660"/>
      <c r="CU20" s="660"/>
      <c r="CV20" s="660"/>
      <c r="CW20" s="660"/>
      <c r="CX20" s="660"/>
      <c r="CY20" s="661"/>
      <c r="CZ20" s="662">
        <v>100</v>
      </c>
      <c r="DA20" s="662"/>
      <c r="DB20" s="662"/>
      <c r="DC20" s="662"/>
      <c r="DD20" s="668">
        <v>341169</v>
      </c>
      <c r="DE20" s="660"/>
      <c r="DF20" s="660"/>
      <c r="DG20" s="660"/>
      <c r="DH20" s="660"/>
      <c r="DI20" s="660"/>
      <c r="DJ20" s="660"/>
      <c r="DK20" s="660"/>
      <c r="DL20" s="660"/>
      <c r="DM20" s="660"/>
      <c r="DN20" s="660"/>
      <c r="DO20" s="660"/>
      <c r="DP20" s="661"/>
      <c r="DQ20" s="668">
        <v>3333541</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239</v>
      </c>
      <c r="S21" s="660"/>
      <c r="T21" s="660"/>
      <c r="U21" s="660"/>
      <c r="V21" s="660"/>
      <c r="W21" s="660"/>
      <c r="X21" s="660"/>
      <c r="Y21" s="661"/>
      <c r="Z21" s="662" t="s">
        <v>165</v>
      </c>
      <c r="AA21" s="662"/>
      <c r="AB21" s="662"/>
      <c r="AC21" s="662"/>
      <c r="AD21" s="663" t="s">
        <v>165</v>
      </c>
      <c r="AE21" s="663"/>
      <c r="AF21" s="663"/>
      <c r="AG21" s="663"/>
      <c r="AH21" s="663"/>
      <c r="AI21" s="663"/>
      <c r="AJ21" s="663"/>
      <c r="AK21" s="663"/>
      <c r="AL21" s="664" t="s">
        <v>165</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2178</v>
      </c>
      <c r="BH21" s="660"/>
      <c r="BI21" s="660"/>
      <c r="BJ21" s="660"/>
      <c r="BK21" s="660"/>
      <c r="BL21" s="660"/>
      <c r="BM21" s="660"/>
      <c r="BN21" s="661"/>
      <c r="BO21" s="662">
        <v>0.1</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2743669</v>
      </c>
      <c r="S22" s="660"/>
      <c r="T22" s="660"/>
      <c r="U22" s="660"/>
      <c r="V22" s="660"/>
      <c r="W22" s="660"/>
      <c r="X22" s="660"/>
      <c r="Y22" s="661"/>
      <c r="Z22" s="662">
        <v>62.6</v>
      </c>
      <c r="AA22" s="662"/>
      <c r="AB22" s="662"/>
      <c r="AC22" s="662"/>
      <c r="AD22" s="663">
        <v>2699374</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165</v>
      </c>
      <c r="BP22" s="662"/>
      <c r="BQ22" s="662"/>
      <c r="BR22" s="662"/>
      <c r="BS22" s="668" t="s">
        <v>165</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876</v>
      </c>
      <c r="S23" s="660"/>
      <c r="T23" s="660"/>
      <c r="U23" s="660"/>
      <c r="V23" s="660"/>
      <c r="W23" s="660"/>
      <c r="X23" s="660"/>
      <c r="Y23" s="661"/>
      <c r="Z23" s="662">
        <v>0</v>
      </c>
      <c r="AA23" s="662"/>
      <c r="AB23" s="662"/>
      <c r="AC23" s="662"/>
      <c r="AD23" s="663">
        <v>876</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239</v>
      </c>
      <c r="BH23" s="660"/>
      <c r="BI23" s="660"/>
      <c r="BJ23" s="660"/>
      <c r="BK23" s="660"/>
      <c r="BL23" s="660"/>
      <c r="BM23" s="660"/>
      <c r="BN23" s="661"/>
      <c r="BO23" s="662" t="s">
        <v>165</v>
      </c>
      <c r="BP23" s="662"/>
      <c r="BQ23" s="662"/>
      <c r="BR23" s="662"/>
      <c r="BS23" s="668" t="s">
        <v>239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7653</v>
      </c>
      <c r="S24" s="660"/>
      <c r="T24" s="660"/>
      <c r="U24" s="660"/>
      <c r="V24" s="660"/>
      <c r="W24" s="660"/>
      <c r="X24" s="660"/>
      <c r="Y24" s="661"/>
      <c r="Z24" s="662">
        <v>0.2</v>
      </c>
      <c r="AA24" s="662"/>
      <c r="AB24" s="662"/>
      <c r="AC24" s="662"/>
      <c r="AD24" s="663" t="s">
        <v>165</v>
      </c>
      <c r="AE24" s="663"/>
      <c r="AF24" s="663"/>
      <c r="AG24" s="663"/>
      <c r="AH24" s="663"/>
      <c r="AI24" s="663"/>
      <c r="AJ24" s="663"/>
      <c r="AK24" s="663"/>
      <c r="AL24" s="664" t="s">
        <v>239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165</v>
      </c>
      <c r="BP24" s="662"/>
      <c r="BQ24" s="662"/>
      <c r="BR24" s="662"/>
      <c r="BS24" s="668" t="s">
        <v>165</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1628766</v>
      </c>
      <c r="CS24" s="649"/>
      <c r="CT24" s="649"/>
      <c r="CU24" s="649"/>
      <c r="CV24" s="649"/>
      <c r="CW24" s="649"/>
      <c r="CX24" s="649"/>
      <c r="CY24" s="650"/>
      <c r="CZ24" s="653">
        <v>39</v>
      </c>
      <c r="DA24" s="654"/>
      <c r="DB24" s="654"/>
      <c r="DC24" s="673"/>
      <c r="DD24" s="692">
        <v>1186960</v>
      </c>
      <c r="DE24" s="649"/>
      <c r="DF24" s="649"/>
      <c r="DG24" s="649"/>
      <c r="DH24" s="649"/>
      <c r="DI24" s="649"/>
      <c r="DJ24" s="649"/>
      <c r="DK24" s="650"/>
      <c r="DL24" s="692">
        <v>1186960</v>
      </c>
      <c r="DM24" s="649"/>
      <c r="DN24" s="649"/>
      <c r="DO24" s="649"/>
      <c r="DP24" s="649"/>
      <c r="DQ24" s="649"/>
      <c r="DR24" s="649"/>
      <c r="DS24" s="649"/>
      <c r="DT24" s="649"/>
      <c r="DU24" s="649"/>
      <c r="DV24" s="650"/>
      <c r="DW24" s="653">
        <v>41</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101464</v>
      </c>
      <c r="S25" s="660"/>
      <c r="T25" s="660"/>
      <c r="U25" s="660"/>
      <c r="V25" s="660"/>
      <c r="W25" s="660"/>
      <c r="X25" s="660"/>
      <c r="Y25" s="661"/>
      <c r="Z25" s="662">
        <v>2.2999999999999998</v>
      </c>
      <c r="AA25" s="662"/>
      <c r="AB25" s="662"/>
      <c r="AC25" s="662"/>
      <c r="AD25" s="663">
        <v>4976</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239</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831997</v>
      </c>
      <c r="CS25" s="695"/>
      <c r="CT25" s="695"/>
      <c r="CU25" s="695"/>
      <c r="CV25" s="695"/>
      <c r="CW25" s="695"/>
      <c r="CX25" s="695"/>
      <c r="CY25" s="696"/>
      <c r="CZ25" s="664">
        <v>19.899999999999999</v>
      </c>
      <c r="DA25" s="693"/>
      <c r="DB25" s="693"/>
      <c r="DC25" s="697"/>
      <c r="DD25" s="668">
        <v>752488</v>
      </c>
      <c r="DE25" s="695"/>
      <c r="DF25" s="695"/>
      <c r="DG25" s="695"/>
      <c r="DH25" s="695"/>
      <c r="DI25" s="695"/>
      <c r="DJ25" s="695"/>
      <c r="DK25" s="696"/>
      <c r="DL25" s="668">
        <v>752488</v>
      </c>
      <c r="DM25" s="695"/>
      <c r="DN25" s="695"/>
      <c r="DO25" s="695"/>
      <c r="DP25" s="695"/>
      <c r="DQ25" s="695"/>
      <c r="DR25" s="695"/>
      <c r="DS25" s="695"/>
      <c r="DT25" s="695"/>
      <c r="DU25" s="695"/>
      <c r="DV25" s="696"/>
      <c r="DW25" s="664">
        <v>26</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5765</v>
      </c>
      <c r="S26" s="660"/>
      <c r="T26" s="660"/>
      <c r="U26" s="660"/>
      <c r="V26" s="660"/>
      <c r="W26" s="660"/>
      <c r="X26" s="660"/>
      <c r="Y26" s="661"/>
      <c r="Z26" s="662">
        <v>0.1</v>
      </c>
      <c r="AA26" s="662"/>
      <c r="AB26" s="662"/>
      <c r="AC26" s="662"/>
      <c r="AD26" s="663" t="s">
        <v>165</v>
      </c>
      <c r="AE26" s="663"/>
      <c r="AF26" s="663"/>
      <c r="AG26" s="663"/>
      <c r="AH26" s="663"/>
      <c r="AI26" s="663"/>
      <c r="AJ26" s="663"/>
      <c r="AK26" s="663"/>
      <c r="AL26" s="664" t="s">
        <v>165</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165</v>
      </c>
      <c r="BH26" s="660"/>
      <c r="BI26" s="660"/>
      <c r="BJ26" s="660"/>
      <c r="BK26" s="660"/>
      <c r="BL26" s="660"/>
      <c r="BM26" s="660"/>
      <c r="BN26" s="661"/>
      <c r="BO26" s="662" t="s">
        <v>165</v>
      </c>
      <c r="BP26" s="662"/>
      <c r="BQ26" s="662"/>
      <c r="BR26" s="662"/>
      <c r="BS26" s="668" t="s">
        <v>239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517360</v>
      </c>
      <c r="CS26" s="660"/>
      <c r="CT26" s="660"/>
      <c r="CU26" s="660"/>
      <c r="CV26" s="660"/>
      <c r="CW26" s="660"/>
      <c r="CX26" s="660"/>
      <c r="CY26" s="661"/>
      <c r="CZ26" s="664">
        <v>12.4</v>
      </c>
      <c r="DA26" s="693"/>
      <c r="DB26" s="693"/>
      <c r="DC26" s="697"/>
      <c r="DD26" s="668">
        <v>439068</v>
      </c>
      <c r="DE26" s="660"/>
      <c r="DF26" s="660"/>
      <c r="DG26" s="660"/>
      <c r="DH26" s="660"/>
      <c r="DI26" s="660"/>
      <c r="DJ26" s="660"/>
      <c r="DK26" s="661"/>
      <c r="DL26" s="668" t="s">
        <v>239</v>
      </c>
      <c r="DM26" s="660"/>
      <c r="DN26" s="660"/>
      <c r="DO26" s="660"/>
      <c r="DP26" s="660"/>
      <c r="DQ26" s="660"/>
      <c r="DR26" s="660"/>
      <c r="DS26" s="660"/>
      <c r="DT26" s="660"/>
      <c r="DU26" s="660"/>
      <c r="DV26" s="661"/>
      <c r="DW26" s="664" t="s">
        <v>239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394510</v>
      </c>
      <c r="S27" s="660"/>
      <c r="T27" s="660"/>
      <c r="U27" s="660"/>
      <c r="V27" s="660"/>
      <c r="W27" s="660"/>
      <c r="X27" s="660"/>
      <c r="Y27" s="661"/>
      <c r="Z27" s="662">
        <v>9</v>
      </c>
      <c r="AA27" s="662"/>
      <c r="AB27" s="662"/>
      <c r="AC27" s="662"/>
      <c r="AD27" s="663" t="s">
        <v>239</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2080279</v>
      </c>
      <c r="BH27" s="660"/>
      <c r="BI27" s="660"/>
      <c r="BJ27" s="660"/>
      <c r="BK27" s="660"/>
      <c r="BL27" s="660"/>
      <c r="BM27" s="660"/>
      <c r="BN27" s="661"/>
      <c r="BO27" s="662">
        <v>100</v>
      </c>
      <c r="BP27" s="662"/>
      <c r="BQ27" s="662"/>
      <c r="BR27" s="662"/>
      <c r="BS27" s="668" t="s">
        <v>239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513904</v>
      </c>
      <c r="CS27" s="695"/>
      <c r="CT27" s="695"/>
      <c r="CU27" s="695"/>
      <c r="CV27" s="695"/>
      <c r="CW27" s="695"/>
      <c r="CX27" s="695"/>
      <c r="CY27" s="696"/>
      <c r="CZ27" s="664">
        <v>12.3</v>
      </c>
      <c r="DA27" s="693"/>
      <c r="DB27" s="693"/>
      <c r="DC27" s="697"/>
      <c r="DD27" s="668">
        <v>155471</v>
      </c>
      <c r="DE27" s="695"/>
      <c r="DF27" s="695"/>
      <c r="DG27" s="695"/>
      <c r="DH27" s="695"/>
      <c r="DI27" s="695"/>
      <c r="DJ27" s="695"/>
      <c r="DK27" s="696"/>
      <c r="DL27" s="668">
        <v>155471</v>
      </c>
      <c r="DM27" s="695"/>
      <c r="DN27" s="695"/>
      <c r="DO27" s="695"/>
      <c r="DP27" s="695"/>
      <c r="DQ27" s="695"/>
      <c r="DR27" s="695"/>
      <c r="DS27" s="695"/>
      <c r="DT27" s="695"/>
      <c r="DU27" s="695"/>
      <c r="DV27" s="696"/>
      <c r="DW27" s="664">
        <v>5.4</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165</v>
      </c>
      <c r="S28" s="660"/>
      <c r="T28" s="660"/>
      <c r="U28" s="660"/>
      <c r="V28" s="660"/>
      <c r="W28" s="660"/>
      <c r="X28" s="660"/>
      <c r="Y28" s="661"/>
      <c r="Z28" s="662" t="s">
        <v>165</v>
      </c>
      <c r="AA28" s="662"/>
      <c r="AB28" s="662"/>
      <c r="AC28" s="662"/>
      <c r="AD28" s="663" t="s">
        <v>165</v>
      </c>
      <c r="AE28" s="663"/>
      <c r="AF28" s="663"/>
      <c r="AG28" s="663"/>
      <c r="AH28" s="663"/>
      <c r="AI28" s="663"/>
      <c r="AJ28" s="663"/>
      <c r="AK28" s="663"/>
      <c r="AL28" s="664" t="s">
        <v>165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282865</v>
      </c>
      <c r="CS28" s="660"/>
      <c r="CT28" s="660"/>
      <c r="CU28" s="660"/>
      <c r="CV28" s="660"/>
      <c r="CW28" s="660"/>
      <c r="CX28" s="660"/>
      <c r="CY28" s="661"/>
      <c r="CZ28" s="664">
        <v>6.8</v>
      </c>
      <c r="DA28" s="693"/>
      <c r="DB28" s="693"/>
      <c r="DC28" s="697"/>
      <c r="DD28" s="668">
        <v>279001</v>
      </c>
      <c r="DE28" s="660"/>
      <c r="DF28" s="660"/>
      <c r="DG28" s="660"/>
      <c r="DH28" s="660"/>
      <c r="DI28" s="660"/>
      <c r="DJ28" s="660"/>
      <c r="DK28" s="661"/>
      <c r="DL28" s="668">
        <v>279001</v>
      </c>
      <c r="DM28" s="660"/>
      <c r="DN28" s="660"/>
      <c r="DO28" s="660"/>
      <c r="DP28" s="660"/>
      <c r="DQ28" s="660"/>
      <c r="DR28" s="660"/>
      <c r="DS28" s="660"/>
      <c r="DT28" s="660"/>
      <c r="DU28" s="660"/>
      <c r="DV28" s="661"/>
      <c r="DW28" s="664">
        <v>9.6</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191001</v>
      </c>
      <c r="S29" s="660"/>
      <c r="T29" s="660"/>
      <c r="U29" s="660"/>
      <c r="V29" s="660"/>
      <c r="W29" s="660"/>
      <c r="X29" s="660"/>
      <c r="Y29" s="661"/>
      <c r="Z29" s="662">
        <v>4.4000000000000004</v>
      </c>
      <c r="AA29" s="662"/>
      <c r="AB29" s="662"/>
      <c r="AC29" s="662"/>
      <c r="AD29" s="663" t="s">
        <v>239</v>
      </c>
      <c r="AE29" s="663"/>
      <c r="AF29" s="663"/>
      <c r="AG29" s="663"/>
      <c r="AH29" s="663"/>
      <c r="AI29" s="663"/>
      <c r="AJ29" s="663"/>
      <c r="AK29" s="663"/>
      <c r="AL29" s="664" t="s">
        <v>239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282865</v>
      </c>
      <c r="CS29" s="695"/>
      <c r="CT29" s="695"/>
      <c r="CU29" s="695"/>
      <c r="CV29" s="695"/>
      <c r="CW29" s="695"/>
      <c r="CX29" s="695"/>
      <c r="CY29" s="696"/>
      <c r="CZ29" s="664">
        <v>6.8</v>
      </c>
      <c r="DA29" s="693"/>
      <c r="DB29" s="693"/>
      <c r="DC29" s="697"/>
      <c r="DD29" s="668">
        <v>279001</v>
      </c>
      <c r="DE29" s="695"/>
      <c r="DF29" s="695"/>
      <c r="DG29" s="695"/>
      <c r="DH29" s="695"/>
      <c r="DI29" s="695"/>
      <c r="DJ29" s="695"/>
      <c r="DK29" s="696"/>
      <c r="DL29" s="668">
        <v>279001</v>
      </c>
      <c r="DM29" s="695"/>
      <c r="DN29" s="695"/>
      <c r="DO29" s="695"/>
      <c r="DP29" s="695"/>
      <c r="DQ29" s="695"/>
      <c r="DR29" s="695"/>
      <c r="DS29" s="695"/>
      <c r="DT29" s="695"/>
      <c r="DU29" s="695"/>
      <c r="DV29" s="696"/>
      <c r="DW29" s="664">
        <v>9.6</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3585</v>
      </c>
      <c r="S30" s="660"/>
      <c r="T30" s="660"/>
      <c r="U30" s="660"/>
      <c r="V30" s="660"/>
      <c r="W30" s="660"/>
      <c r="X30" s="660"/>
      <c r="Y30" s="661"/>
      <c r="Z30" s="662">
        <v>0.1</v>
      </c>
      <c r="AA30" s="662"/>
      <c r="AB30" s="662"/>
      <c r="AC30" s="662"/>
      <c r="AD30" s="663" t="s">
        <v>239</v>
      </c>
      <c r="AE30" s="663"/>
      <c r="AF30" s="663"/>
      <c r="AG30" s="663"/>
      <c r="AH30" s="663"/>
      <c r="AI30" s="663"/>
      <c r="AJ30" s="663"/>
      <c r="AK30" s="663"/>
      <c r="AL30" s="664" t="s">
        <v>239</v>
      </c>
      <c r="AM30" s="665"/>
      <c r="AN30" s="665"/>
      <c r="AO30" s="666"/>
      <c r="AP30" s="707" t="s">
        <v>304</v>
      </c>
      <c r="AQ30" s="708"/>
      <c r="AR30" s="708"/>
      <c r="AS30" s="708"/>
      <c r="AT30" s="713" t="s">
        <v>305</v>
      </c>
      <c r="AU30" s="210"/>
      <c r="AV30" s="210"/>
      <c r="AW30" s="210"/>
      <c r="AX30" s="645" t="s">
        <v>179</v>
      </c>
      <c r="AY30" s="646"/>
      <c r="AZ30" s="646"/>
      <c r="BA30" s="646"/>
      <c r="BB30" s="646"/>
      <c r="BC30" s="646"/>
      <c r="BD30" s="646"/>
      <c r="BE30" s="646"/>
      <c r="BF30" s="647"/>
      <c r="BG30" s="719">
        <v>98.8</v>
      </c>
      <c r="BH30" s="720"/>
      <c r="BI30" s="720"/>
      <c r="BJ30" s="720"/>
      <c r="BK30" s="720"/>
      <c r="BL30" s="720"/>
      <c r="BM30" s="654">
        <v>98.2</v>
      </c>
      <c r="BN30" s="720"/>
      <c r="BO30" s="720"/>
      <c r="BP30" s="720"/>
      <c r="BQ30" s="721"/>
      <c r="BR30" s="719">
        <v>99.6</v>
      </c>
      <c r="BS30" s="720"/>
      <c r="BT30" s="720"/>
      <c r="BU30" s="720"/>
      <c r="BV30" s="720"/>
      <c r="BW30" s="720"/>
      <c r="BX30" s="654">
        <v>98.9</v>
      </c>
      <c r="BY30" s="720"/>
      <c r="BZ30" s="720"/>
      <c r="CA30" s="720"/>
      <c r="CB30" s="721"/>
      <c r="CD30" s="724"/>
      <c r="CE30" s="725"/>
      <c r="CF30" s="674" t="s">
        <v>306</v>
      </c>
      <c r="CG30" s="675"/>
      <c r="CH30" s="675"/>
      <c r="CI30" s="675"/>
      <c r="CJ30" s="675"/>
      <c r="CK30" s="675"/>
      <c r="CL30" s="675"/>
      <c r="CM30" s="675"/>
      <c r="CN30" s="675"/>
      <c r="CO30" s="675"/>
      <c r="CP30" s="675"/>
      <c r="CQ30" s="676"/>
      <c r="CR30" s="659">
        <v>253504</v>
      </c>
      <c r="CS30" s="660"/>
      <c r="CT30" s="660"/>
      <c r="CU30" s="660"/>
      <c r="CV30" s="660"/>
      <c r="CW30" s="660"/>
      <c r="CX30" s="660"/>
      <c r="CY30" s="661"/>
      <c r="CZ30" s="664">
        <v>6.1</v>
      </c>
      <c r="DA30" s="693"/>
      <c r="DB30" s="693"/>
      <c r="DC30" s="697"/>
      <c r="DD30" s="668">
        <v>249640</v>
      </c>
      <c r="DE30" s="660"/>
      <c r="DF30" s="660"/>
      <c r="DG30" s="660"/>
      <c r="DH30" s="660"/>
      <c r="DI30" s="660"/>
      <c r="DJ30" s="660"/>
      <c r="DK30" s="661"/>
      <c r="DL30" s="668">
        <v>249640</v>
      </c>
      <c r="DM30" s="660"/>
      <c r="DN30" s="660"/>
      <c r="DO30" s="660"/>
      <c r="DP30" s="660"/>
      <c r="DQ30" s="660"/>
      <c r="DR30" s="660"/>
      <c r="DS30" s="660"/>
      <c r="DT30" s="660"/>
      <c r="DU30" s="660"/>
      <c r="DV30" s="661"/>
      <c r="DW30" s="664">
        <v>8.6</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485</v>
      </c>
      <c r="S31" s="660"/>
      <c r="T31" s="660"/>
      <c r="U31" s="660"/>
      <c r="V31" s="660"/>
      <c r="W31" s="660"/>
      <c r="X31" s="660"/>
      <c r="Y31" s="661"/>
      <c r="Z31" s="662">
        <v>0</v>
      </c>
      <c r="AA31" s="662"/>
      <c r="AB31" s="662"/>
      <c r="AC31" s="662"/>
      <c r="AD31" s="663" t="s">
        <v>165</v>
      </c>
      <c r="AE31" s="663"/>
      <c r="AF31" s="663"/>
      <c r="AG31" s="663"/>
      <c r="AH31" s="663"/>
      <c r="AI31" s="663"/>
      <c r="AJ31" s="663"/>
      <c r="AK31" s="663"/>
      <c r="AL31" s="664" t="s">
        <v>239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97.5</v>
      </c>
      <c r="BH31" s="695"/>
      <c r="BI31" s="695"/>
      <c r="BJ31" s="695"/>
      <c r="BK31" s="695"/>
      <c r="BL31" s="695"/>
      <c r="BM31" s="665">
        <v>96.6</v>
      </c>
      <c r="BN31" s="717"/>
      <c r="BO31" s="717"/>
      <c r="BP31" s="717"/>
      <c r="BQ31" s="718"/>
      <c r="BR31" s="716">
        <v>99.3</v>
      </c>
      <c r="BS31" s="695"/>
      <c r="BT31" s="695"/>
      <c r="BU31" s="695"/>
      <c r="BV31" s="695"/>
      <c r="BW31" s="695"/>
      <c r="BX31" s="665">
        <v>98.2</v>
      </c>
      <c r="BY31" s="717"/>
      <c r="BZ31" s="717"/>
      <c r="CA31" s="717"/>
      <c r="CB31" s="718"/>
      <c r="CD31" s="724"/>
      <c r="CE31" s="725"/>
      <c r="CF31" s="674" t="s">
        <v>310</v>
      </c>
      <c r="CG31" s="675"/>
      <c r="CH31" s="675"/>
      <c r="CI31" s="675"/>
      <c r="CJ31" s="675"/>
      <c r="CK31" s="675"/>
      <c r="CL31" s="675"/>
      <c r="CM31" s="675"/>
      <c r="CN31" s="675"/>
      <c r="CO31" s="675"/>
      <c r="CP31" s="675"/>
      <c r="CQ31" s="676"/>
      <c r="CR31" s="659">
        <v>29361</v>
      </c>
      <c r="CS31" s="695"/>
      <c r="CT31" s="695"/>
      <c r="CU31" s="695"/>
      <c r="CV31" s="695"/>
      <c r="CW31" s="695"/>
      <c r="CX31" s="695"/>
      <c r="CY31" s="696"/>
      <c r="CZ31" s="664">
        <v>0.7</v>
      </c>
      <c r="DA31" s="693"/>
      <c r="DB31" s="693"/>
      <c r="DC31" s="697"/>
      <c r="DD31" s="668">
        <v>29361</v>
      </c>
      <c r="DE31" s="695"/>
      <c r="DF31" s="695"/>
      <c r="DG31" s="695"/>
      <c r="DH31" s="695"/>
      <c r="DI31" s="695"/>
      <c r="DJ31" s="695"/>
      <c r="DK31" s="696"/>
      <c r="DL31" s="668">
        <v>29361</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386224</v>
      </c>
      <c r="S32" s="660"/>
      <c r="T32" s="660"/>
      <c r="U32" s="660"/>
      <c r="V32" s="660"/>
      <c r="W32" s="660"/>
      <c r="X32" s="660"/>
      <c r="Y32" s="661"/>
      <c r="Z32" s="662">
        <v>8.8000000000000007</v>
      </c>
      <c r="AA32" s="662"/>
      <c r="AB32" s="662"/>
      <c r="AC32" s="662"/>
      <c r="AD32" s="663" t="s">
        <v>239</v>
      </c>
      <c r="AE32" s="663"/>
      <c r="AF32" s="663"/>
      <c r="AG32" s="663"/>
      <c r="AH32" s="663"/>
      <c r="AI32" s="663"/>
      <c r="AJ32" s="663"/>
      <c r="AK32" s="663"/>
      <c r="AL32" s="664" t="s">
        <v>239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99.7</v>
      </c>
      <c r="BH32" s="729"/>
      <c r="BI32" s="729"/>
      <c r="BJ32" s="729"/>
      <c r="BK32" s="729"/>
      <c r="BL32" s="729"/>
      <c r="BM32" s="730">
        <v>99.3</v>
      </c>
      <c r="BN32" s="729"/>
      <c r="BO32" s="729"/>
      <c r="BP32" s="729"/>
      <c r="BQ32" s="731"/>
      <c r="BR32" s="728">
        <v>99.7</v>
      </c>
      <c r="BS32" s="729"/>
      <c r="BT32" s="729"/>
      <c r="BU32" s="729"/>
      <c r="BV32" s="729"/>
      <c r="BW32" s="729"/>
      <c r="BX32" s="730">
        <v>99.3</v>
      </c>
      <c r="BY32" s="729"/>
      <c r="BZ32" s="729"/>
      <c r="CA32" s="729"/>
      <c r="CB32" s="731"/>
      <c r="CD32" s="726"/>
      <c r="CE32" s="727"/>
      <c r="CF32" s="674" t="s">
        <v>313</v>
      </c>
      <c r="CG32" s="675"/>
      <c r="CH32" s="675"/>
      <c r="CI32" s="675"/>
      <c r="CJ32" s="675"/>
      <c r="CK32" s="675"/>
      <c r="CL32" s="675"/>
      <c r="CM32" s="675"/>
      <c r="CN32" s="675"/>
      <c r="CO32" s="675"/>
      <c r="CP32" s="675"/>
      <c r="CQ32" s="676"/>
      <c r="CR32" s="659" t="s">
        <v>239</v>
      </c>
      <c r="CS32" s="660"/>
      <c r="CT32" s="660"/>
      <c r="CU32" s="660"/>
      <c r="CV32" s="660"/>
      <c r="CW32" s="660"/>
      <c r="CX32" s="660"/>
      <c r="CY32" s="661"/>
      <c r="CZ32" s="664" t="s">
        <v>165</v>
      </c>
      <c r="DA32" s="693"/>
      <c r="DB32" s="693"/>
      <c r="DC32" s="697"/>
      <c r="DD32" s="668" t="s">
        <v>239</v>
      </c>
      <c r="DE32" s="660"/>
      <c r="DF32" s="660"/>
      <c r="DG32" s="660"/>
      <c r="DH32" s="660"/>
      <c r="DI32" s="660"/>
      <c r="DJ32" s="660"/>
      <c r="DK32" s="661"/>
      <c r="DL32" s="668" t="s">
        <v>165</v>
      </c>
      <c r="DM32" s="660"/>
      <c r="DN32" s="660"/>
      <c r="DO32" s="660"/>
      <c r="DP32" s="660"/>
      <c r="DQ32" s="660"/>
      <c r="DR32" s="660"/>
      <c r="DS32" s="660"/>
      <c r="DT32" s="660"/>
      <c r="DU32" s="660"/>
      <c r="DV32" s="661"/>
      <c r="DW32" s="664" t="s">
        <v>239</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216826</v>
      </c>
      <c r="S33" s="660"/>
      <c r="T33" s="660"/>
      <c r="U33" s="660"/>
      <c r="V33" s="660"/>
      <c r="W33" s="660"/>
      <c r="X33" s="660"/>
      <c r="Y33" s="661"/>
      <c r="Z33" s="662">
        <v>4.9000000000000004</v>
      </c>
      <c r="AA33" s="662"/>
      <c r="AB33" s="662"/>
      <c r="AC33" s="662"/>
      <c r="AD33" s="663" t="s">
        <v>165</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2196378</v>
      </c>
      <c r="CS33" s="695"/>
      <c r="CT33" s="695"/>
      <c r="CU33" s="695"/>
      <c r="CV33" s="695"/>
      <c r="CW33" s="695"/>
      <c r="CX33" s="695"/>
      <c r="CY33" s="696"/>
      <c r="CZ33" s="664">
        <v>52.5</v>
      </c>
      <c r="DA33" s="693"/>
      <c r="DB33" s="693"/>
      <c r="DC33" s="697"/>
      <c r="DD33" s="668">
        <v>2007606</v>
      </c>
      <c r="DE33" s="695"/>
      <c r="DF33" s="695"/>
      <c r="DG33" s="695"/>
      <c r="DH33" s="695"/>
      <c r="DI33" s="695"/>
      <c r="DJ33" s="695"/>
      <c r="DK33" s="696"/>
      <c r="DL33" s="668">
        <v>1014727</v>
      </c>
      <c r="DM33" s="695"/>
      <c r="DN33" s="695"/>
      <c r="DO33" s="695"/>
      <c r="DP33" s="695"/>
      <c r="DQ33" s="695"/>
      <c r="DR33" s="695"/>
      <c r="DS33" s="695"/>
      <c r="DT33" s="695"/>
      <c r="DU33" s="695"/>
      <c r="DV33" s="696"/>
      <c r="DW33" s="664">
        <v>35</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34680</v>
      </c>
      <c r="S34" s="660"/>
      <c r="T34" s="660"/>
      <c r="U34" s="660"/>
      <c r="V34" s="660"/>
      <c r="W34" s="660"/>
      <c r="X34" s="660"/>
      <c r="Y34" s="661"/>
      <c r="Z34" s="662">
        <v>0.8</v>
      </c>
      <c r="AA34" s="662"/>
      <c r="AB34" s="662"/>
      <c r="AC34" s="662"/>
      <c r="AD34" s="663">
        <v>4063</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805490</v>
      </c>
      <c r="CS34" s="660"/>
      <c r="CT34" s="660"/>
      <c r="CU34" s="660"/>
      <c r="CV34" s="660"/>
      <c r="CW34" s="660"/>
      <c r="CX34" s="660"/>
      <c r="CY34" s="661"/>
      <c r="CZ34" s="664">
        <v>19.3</v>
      </c>
      <c r="DA34" s="693"/>
      <c r="DB34" s="693"/>
      <c r="DC34" s="697"/>
      <c r="DD34" s="668">
        <v>720200</v>
      </c>
      <c r="DE34" s="660"/>
      <c r="DF34" s="660"/>
      <c r="DG34" s="660"/>
      <c r="DH34" s="660"/>
      <c r="DI34" s="660"/>
      <c r="DJ34" s="660"/>
      <c r="DK34" s="661"/>
      <c r="DL34" s="668">
        <v>539430</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298400</v>
      </c>
      <c r="S35" s="660"/>
      <c r="T35" s="660"/>
      <c r="U35" s="660"/>
      <c r="V35" s="660"/>
      <c r="W35" s="660"/>
      <c r="X35" s="660"/>
      <c r="Y35" s="661"/>
      <c r="Z35" s="662">
        <v>6.8</v>
      </c>
      <c r="AA35" s="662"/>
      <c r="AB35" s="662"/>
      <c r="AC35" s="662"/>
      <c r="AD35" s="663" t="s">
        <v>165</v>
      </c>
      <c r="AE35" s="663"/>
      <c r="AF35" s="663"/>
      <c r="AG35" s="663"/>
      <c r="AH35" s="663"/>
      <c r="AI35" s="663"/>
      <c r="AJ35" s="663"/>
      <c r="AK35" s="663"/>
      <c r="AL35" s="664" t="s">
        <v>165</v>
      </c>
      <c r="AM35" s="665"/>
      <c r="AN35" s="665"/>
      <c r="AO35" s="666"/>
      <c r="AP35" s="214"/>
      <c r="AQ35" s="732" t="s">
        <v>321</v>
      </c>
      <c r="AR35" s="733"/>
      <c r="AS35" s="733"/>
      <c r="AT35" s="733"/>
      <c r="AU35" s="733"/>
      <c r="AV35" s="733"/>
      <c r="AW35" s="733"/>
      <c r="AX35" s="733"/>
      <c r="AY35" s="734"/>
      <c r="AZ35" s="648">
        <v>604203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27992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17821</v>
      </c>
      <c r="CS35" s="695"/>
      <c r="CT35" s="695"/>
      <c r="CU35" s="695"/>
      <c r="CV35" s="695"/>
      <c r="CW35" s="695"/>
      <c r="CX35" s="695"/>
      <c r="CY35" s="696"/>
      <c r="CZ35" s="664">
        <v>0.4</v>
      </c>
      <c r="DA35" s="693"/>
      <c r="DB35" s="693"/>
      <c r="DC35" s="697"/>
      <c r="DD35" s="668">
        <v>10529</v>
      </c>
      <c r="DE35" s="695"/>
      <c r="DF35" s="695"/>
      <c r="DG35" s="695"/>
      <c r="DH35" s="695"/>
      <c r="DI35" s="695"/>
      <c r="DJ35" s="695"/>
      <c r="DK35" s="696"/>
      <c r="DL35" s="668">
        <v>10529</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165</v>
      </c>
      <c r="AA36" s="662"/>
      <c r="AB36" s="662"/>
      <c r="AC36" s="662"/>
      <c r="AD36" s="663" t="s">
        <v>165</v>
      </c>
      <c r="AE36" s="663"/>
      <c r="AF36" s="663"/>
      <c r="AG36" s="663"/>
      <c r="AH36" s="663"/>
      <c r="AI36" s="663"/>
      <c r="AJ36" s="663"/>
      <c r="AK36" s="663"/>
      <c r="AL36" s="664" t="s">
        <v>165</v>
      </c>
      <c r="AM36" s="665"/>
      <c r="AN36" s="665"/>
      <c r="AO36" s="666"/>
      <c r="AQ36" s="736" t="s">
        <v>325</v>
      </c>
      <c r="AR36" s="737"/>
      <c r="AS36" s="737"/>
      <c r="AT36" s="737"/>
      <c r="AU36" s="737"/>
      <c r="AV36" s="737"/>
      <c r="AW36" s="737"/>
      <c r="AX36" s="737"/>
      <c r="AY36" s="738"/>
      <c r="AZ36" s="659">
        <v>322422</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-18272</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410361</v>
      </c>
      <c r="CS36" s="660"/>
      <c r="CT36" s="660"/>
      <c r="CU36" s="660"/>
      <c r="CV36" s="660"/>
      <c r="CW36" s="660"/>
      <c r="CX36" s="660"/>
      <c r="CY36" s="661"/>
      <c r="CZ36" s="664">
        <v>9.8000000000000007</v>
      </c>
      <c r="DA36" s="693"/>
      <c r="DB36" s="693"/>
      <c r="DC36" s="697"/>
      <c r="DD36" s="668">
        <v>358657</v>
      </c>
      <c r="DE36" s="660"/>
      <c r="DF36" s="660"/>
      <c r="DG36" s="660"/>
      <c r="DH36" s="660"/>
      <c r="DI36" s="660"/>
      <c r="DJ36" s="660"/>
      <c r="DK36" s="661"/>
      <c r="DL36" s="668">
        <v>296367</v>
      </c>
      <c r="DM36" s="660"/>
      <c r="DN36" s="660"/>
      <c r="DO36" s="660"/>
      <c r="DP36" s="660"/>
      <c r="DQ36" s="660"/>
      <c r="DR36" s="660"/>
      <c r="DS36" s="660"/>
      <c r="DT36" s="660"/>
      <c r="DU36" s="660"/>
      <c r="DV36" s="661"/>
      <c r="DW36" s="664">
        <v>10.199999999999999</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187800</v>
      </c>
      <c r="S37" s="660"/>
      <c r="T37" s="660"/>
      <c r="U37" s="660"/>
      <c r="V37" s="660"/>
      <c r="W37" s="660"/>
      <c r="X37" s="660"/>
      <c r="Y37" s="661"/>
      <c r="Z37" s="662">
        <v>4.3</v>
      </c>
      <c r="AA37" s="662"/>
      <c r="AB37" s="662"/>
      <c r="AC37" s="662"/>
      <c r="AD37" s="663" t="s">
        <v>239</v>
      </c>
      <c r="AE37" s="663"/>
      <c r="AF37" s="663"/>
      <c r="AG37" s="663"/>
      <c r="AH37" s="663"/>
      <c r="AI37" s="663"/>
      <c r="AJ37" s="663"/>
      <c r="AK37" s="663"/>
      <c r="AL37" s="664" t="s">
        <v>165</v>
      </c>
      <c r="AM37" s="665"/>
      <c r="AN37" s="665"/>
      <c r="AO37" s="666"/>
      <c r="AQ37" s="736" t="s">
        <v>329</v>
      </c>
      <c r="AR37" s="737"/>
      <c r="AS37" s="737"/>
      <c r="AT37" s="737"/>
      <c r="AU37" s="737"/>
      <c r="AV37" s="737"/>
      <c r="AW37" s="737"/>
      <c r="AX37" s="737"/>
      <c r="AY37" s="738"/>
      <c r="AZ37" s="659" t="s">
        <v>165</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935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102949</v>
      </c>
      <c r="CS37" s="695"/>
      <c r="CT37" s="695"/>
      <c r="CU37" s="695"/>
      <c r="CV37" s="695"/>
      <c r="CW37" s="695"/>
      <c r="CX37" s="695"/>
      <c r="CY37" s="696"/>
      <c r="CZ37" s="664">
        <v>2.5</v>
      </c>
      <c r="DA37" s="693"/>
      <c r="DB37" s="693"/>
      <c r="DC37" s="697"/>
      <c r="DD37" s="668">
        <v>102949</v>
      </c>
      <c r="DE37" s="695"/>
      <c r="DF37" s="695"/>
      <c r="DG37" s="695"/>
      <c r="DH37" s="695"/>
      <c r="DI37" s="695"/>
      <c r="DJ37" s="695"/>
      <c r="DK37" s="696"/>
      <c r="DL37" s="668">
        <v>102949</v>
      </c>
      <c r="DM37" s="695"/>
      <c r="DN37" s="695"/>
      <c r="DO37" s="695"/>
      <c r="DP37" s="695"/>
      <c r="DQ37" s="695"/>
      <c r="DR37" s="695"/>
      <c r="DS37" s="695"/>
      <c r="DT37" s="695"/>
      <c r="DU37" s="695"/>
      <c r="DV37" s="696"/>
      <c r="DW37" s="664">
        <v>3.6</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4385138</v>
      </c>
      <c r="S38" s="740"/>
      <c r="T38" s="740"/>
      <c r="U38" s="740"/>
      <c r="V38" s="740"/>
      <c r="W38" s="740"/>
      <c r="X38" s="740"/>
      <c r="Y38" s="741"/>
      <c r="Z38" s="742">
        <v>100</v>
      </c>
      <c r="AA38" s="742"/>
      <c r="AB38" s="742"/>
      <c r="AC38" s="742"/>
      <c r="AD38" s="743">
        <v>2709289</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1503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604203</v>
      </c>
      <c r="CS38" s="660"/>
      <c r="CT38" s="660"/>
      <c r="CU38" s="660"/>
      <c r="CV38" s="660"/>
      <c r="CW38" s="660"/>
      <c r="CX38" s="660"/>
      <c r="CY38" s="661"/>
      <c r="CZ38" s="664">
        <v>14.5</v>
      </c>
      <c r="DA38" s="693"/>
      <c r="DB38" s="693"/>
      <c r="DC38" s="697"/>
      <c r="DD38" s="668">
        <v>562576</v>
      </c>
      <c r="DE38" s="660"/>
      <c r="DF38" s="660"/>
      <c r="DG38" s="660"/>
      <c r="DH38" s="660"/>
      <c r="DI38" s="660"/>
      <c r="DJ38" s="660"/>
      <c r="DK38" s="661"/>
      <c r="DL38" s="668">
        <v>168401</v>
      </c>
      <c r="DM38" s="660"/>
      <c r="DN38" s="660"/>
      <c r="DO38" s="660"/>
      <c r="DP38" s="660"/>
      <c r="DQ38" s="660"/>
      <c r="DR38" s="660"/>
      <c r="DS38" s="660"/>
      <c r="DT38" s="660"/>
      <c r="DU38" s="660"/>
      <c r="DV38" s="661"/>
      <c r="DW38" s="664">
        <v>5.8</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165</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358503</v>
      </c>
      <c r="CS39" s="695"/>
      <c r="CT39" s="695"/>
      <c r="CU39" s="695"/>
      <c r="CV39" s="695"/>
      <c r="CW39" s="695"/>
      <c r="CX39" s="695"/>
      <c r="CY39" s="696"/>
      <c r="CZ39" s="664">
        <v>8.6</v>
      </c>
      <c r="DA39" s="693"/>
      <c r="DB39" s="693"/>
      <c r="DC39" s="697"/>
      <c r="DD39" s="668">
        <v>355644</v>
      </c>
      <c r="DE39" s="695"/>
      <c r="DF39" s="695"/>
      <c r="DG39" s="695"/>
      <c r="DH39" s="695"/>
      <c r="DI39" s="695"/>
      <c r="DJ39" s="695"/>
      <c r="DK39" s="696"/>
      <c r="DL39" s="668" t="s">
        <v>239</v>
      </c>
      <c r="DM39" s="695"/>
      <c r="DN39" s="695"/>
      <c r="DO39" s="695"/>
      <c r="DP39" s="695"/>
      <c r="DQ39" s="695"/>
      <c r="DR39" s="695"/>
      <c r="DS39" s="695"/>
      <c r="DT39" s="695"/>
      <c r="DU39" s="695"/>
      <c r="DV39" s="696"/>
      <c r="DW39" s="664" t="s">
        <v>239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51689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165</v>
      </c>
      <c r="CS40" s="660"/>
      <c r="CT40" s="660"/>
      <c r="CU40" s="660"/>
      <c r="CV40" s="660"/>
      <c r="CW40" s="660"/>
      <c r="CX40" s="660"/>
      <c r="CY40" s="661"/>
      <c r="CZ40" s="664" t="s">
        <v>239</v>
      </c>
      <c r="DA40" s="693"/>
      <c r="DB40" s="693"/>
      <c r="DC40" s="697"/>
      <c r="DD40" s="668" t="s">
        <v>239</v>
      </c>
      <c r="DE40" s="660"/>
      <c r="DF40" s="660"/>
      <c r="DG40" s="660"/>
      <c r="DH40" s="660"/>
      <c r="DI40" s="660"/>
      <c r="DJ40" s="660"/>
      <c r="DK40" s="661"/>
      <c r="DL40" s="668" t="s">
        <v>239</v>
      </c>
      <c r="DM40" s="660"/>
      <c r="DN40" s="660"/>
      <c r="DO40" s="660"/>
      <c r="DP40" s="660"/>
      <c r="DQ40" s="660"/>
      <c r="DR40" s="660"/>
      <c r="DS40" s="660"/>
      <c r="DT40" s="660"/>
      <c r="DU40" s="660"/>
      <c r="DV40" s="661"/>
      <c r="DW40" s="664" t="s">
        <v>165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230092</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325</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239</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355069</v>
      </c>
      <c r="CS42" s="660"/>
      <c r="CT42" s="660"/>
      <c r="CU42" s="660"/>
      <c r="CV42" s="660"/>
      <c r="CW42" s="660"/>
      <c r="CX42" s="660"/>
      <c r="CY42" s="661"/>
      <c r="CZ42" s="664">
        <v>8.5</v>
      </c>
      <c r="DA42" s="665"/>
      <c r="DB42" s="665"/>
      <c r="DC42" s="760"/>
      <c r="DD42" s="668">
        <v>138975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19953</v>
      </c>
      <c r="CS43" s="695"/>
      <c r="CT43" s="695"/>
      <c r="CU43" s="695"/>
      <c r="CV43" s="695"/>
      <c r="CW43" s="695"/>
      <c r="CX43" s="695"/>
      <c r="CY43" s="696"/>
      <c r="CZ43" s="664">
        <v>0.5</v>
      </c>
      <c r="DA43" s="693"/>
      <c r="DB43" s="693"/>
      <c r="DC43" s="697"/>
      <c r="DD43" s="668">
        <v>19953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341169</v>
      </c>
      <c r="CS44" s="660"/>
      <c r="CT44" s="660"/>
      <c r="CU44" s="660"/>
      <c r="CV44" s="660"/>
      <c r="CW44" s="660"/>
      <c r="CX44" s="660"/>
      <c r="CY44" s="661"/>
      <c r="CZ44" s="664">
        <v>8.1999999999999993</v>
      </c>
      <c r="DA44" s="665"/>
      <c r="DB44" s="665"/>
      <c r="DC44" s="760"/>
      <c r="DD44" s="668">
        <v>138975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206384</v>
      </c>
      <c r="CS45" s="695"/>
      <c r="CT45" s="695"/>
      <c r="CU45" s="695"/>
      <c r="CV45" s="695"/>
      <c r="CW45" s="695"/>
      <c r="CX45" s="695"/>
      <c r="CY45" s="696"/>
      <c r="CZ45" s="664">
        <v>4.9000000000000004</v>
      </c>
      <c r="DA45" s="693"/>
      <c r="DB45" s="693"/>
      <c r="DC45" s="697"/>
      <c r="DD45" s="668">
        <v>21805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134785</v>
      </c>
      <c r="CS46" s="660"/>
      <c r="CT46" s="660"/>
      <c r="CU46" s="660"/>
      <c r="CV46" s="660"/>
      <c r="CW46" s="660"/>
      <c r="CX46" s="660"/>
      <c r="CY46" s="661"/>
      <c r="CZ46" s="664">
        <v>3.2</v>
      </c>
      <c r="DA46" s="665"/>
      <c r="DB46" s="665"/>
      <c r="DC46" s="760"/>
      <c r="DD46" s="668">
        <v>117170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13900</v>
      </c>
      <c r="CS47" s="695"/>
      <c r="CT47" s="695"/>
      <c r="CU47" s="695"/>
      <c r="CV47" s="695"/>
      <c r="CW47" s="695"/>
      <c r="CX47" s="695"/>
      <c r="CY47" s="696"/>
      <c r="CZ47" s="664">
        <v>0.3</v>
      </c>
      <c r="DA47" s="693"/>
      <c r="DB47" s="693"/>
      <c r="DC47" s="697"/>
      <c r="DD47" s="668" t="s">
        <v>239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165</v>
      </c>
      <c r="CS48" s="660"/>
      <c r="CT48" s="660"/>
      <c r="CU48" s="660"/>
      <c r="CV48" s="660"/>
      <c r="CW48" s="660"/>
      <c r="CX48" s="660"/>
      <c r="CY48" s="661"/>
      <c r="CZ48" s="664" t="s">
        <v>239</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4180213</v>
      </c>
      <c r="CS49" s="729"/>
      <c r="CT49" s="729"/>
      <c r="CU49" s="729"/>
      <c r="CV49" s="729"/>
      <c r="CW49" s="729"/>
      <c r="CX49" s="729"/>
      <c r="CY49" s="761"/>
      <c r="CZ49" s="744">
        <v>100</v>
      </c>
      <c r="DA49" s="762"/>
      <c r="DB49" s="762"/>
      <c r="DC49" s="763"/>
      <c r="DD49" s="764">
        <v>3333541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eqPrGPkJ4mxS1aRg3V4zpCmpSnzivoERhdjloIQdbblznSNae5UumRo6trdJm/aSExr4Ot81CleerqmiPsVxg==" saltValue="KtSxJZTpJIjot7wdmyf+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5" zoomScale="70" zoomScaleNormal="25" zoomScaleSheetLayoutView="70" workbookViewId="0">
      <selection activeCell="AP63" sqref="AP63:AY6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4403</v>
      </c>
      <c r="R7" s="795"/>
      <c r="S7" s="795"/>
      <c r="T7" s="795"/>
      <c r="U7" s="795"/>
      <c r="V7" s="795">
        <v>4200</v>
      </c>
      <c r="W7" s="795"/>
      <c r="X7" s="795"/>
      <c r="Y7" s="795"/>
      <c r="Z7" s="795"/>
      <c r="AA7" s="795">
        <v>203</v>
      </c>
      <c r="AB7" s="795"/>
      <c r="AC7" s="795"/>
      <c r="AD7" s="795"/>
      <c r="AE7" s="796"/>
      <c r="AF7" s="797">
        <v>184</v>
      </c>
      <c r="AG7" s="798"/>
      <c r="AH7" s="798"/>
      <c r="AI7" s="798"/>
      <c r="AJ7" s="799"/>
      <c r="AK7" s="834">
        <v>390</v>
      </c>
      <c r="AL7" s="835"/>
      <c r="AM7" s="835"/>
      <c r="AN7" s="835"/>
      <c r="AO7" s="835"/>
      <c r="AP7" s="835">
        <v>4145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11</v>
      </c>
      <c r="R8" s="819"/>
      <c r="S8" s="819"/>
      <c r="T8" s="819"/>
      <c r="U8" s="819"/>
      <c r="V8" s="819">
        <v>8</v>
      </c>
      <c r="W8" s="819"/>
      <c r="X8" s="819"/>
      <c r="Y8" s="819"/>
      <c r="Z8" s="819"/>
      <c r="AA8" s="819">
        <v>2</v>
      </c>
      <c r="AB8" s="819"/>
      <c r="AC8" s="819"/>
      <c r="AD8" s="819"/>
      <c r="AE8" s="820"/>
      <c r="AF8" s="821">
        <v>2</v>
      </c>
      <c r="AG8" s="822"/>
      <c r="AH8" s="822"/>
      <c r="AI8" s="822"/>
      <c r="AJ8" s="823"/>
      <c r="AK8" s="824">
        <v>4</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4406</v>
      </c>
      <c r="R23" s="854"/>
      <c r="S23" s="854"/>
      <c r="T23" s="854"/>
      <c r="U23" s="854"/>
      <c r="V23" s="854">
        <v>4201</v>
      </c>
      <c r="W23" s="854"/>
      <c r="X23" s="854"/>
      <c r="Y23" s="854"/>
      <c r="Z23" s="854"/>
      <c r="AA23" s="854">
        <v>205</v>
      </c>
      <c r="AB23" s="854"/>
      <c r="AC23" s="854"/>
      <c r="AD23" s="854"/>
      <c r="AE23" s="855"/>
      <c r="AF23" s="856">
        <v>186</v>
      </c>
      <c r="AG23" s="854"/>
      <c r="AH23" s="854"/>
      <c r="AI23" s="854"/>
      <c r="AJ23" s="857"/>
      <c r="AK23" s="858"/>
      <c r="AL23" s="859"/>
      <c r="AM23" s="859"/>
      <c r="AN23" s="859"/>
      <c r="AO23" s="859"/>
      <c r="AP23" s="854">
        <v>4145</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839</v>
      </c>
      <c r="R28" s="883"/>
      <c r="S28" s="883"/>
      <c r="T28" s="883"/>
      <c r="U28" s="883"/>
      <c r="V28" s="883">
        <v>811</v>
      </c>
      <c r="W28" s="883"/>
      <c r="X28" s="883"/>
      <c r="Y28" s="883"/>
      <c r="Z28" s="883"/>
      <c r="AA28" s="883">
        <v>28</v>
      </c>
      <c r="AB28" s="883"/>
      <c r="AC28" s="883"/>
      <c r="AD28" s="883"/>
      <c r="AE28" s="884"/>
      <c r="AF28" s="885">
        <v>28</v>
      </c>
      <c r="AG28" s="883"/>
      <c r="AH28" s="883"/>
      <c r="AI28" s="883"/>
      <c r="AJ28" s="886"/>
      <c r="AK28" s="887">
        <v>43</v>
      </c>
      <c r="AL28" s="878"/>
      <c r="AM28" s="878"/>
      <c r="AN28" s="878"/>
      <c r="AO28" s="878"/>
      <c r="AP28" s="878" t="s">
        <v>565</v>
      </c>
      <c r="AQ28" s="878"/>
      <c r="AR28" s="878"/>
      <c r="AS28" s="878"/>
      <c r="AT28" s="878"/>
      <c r="AU28" s="878">
        <v>43</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659</v>
      </c>
      <c r="R29" s="819"/>
      <c r="S29" s="819"/>
      <c r="T29" s="819"/>
      <c r="U29" s="819"/>
      <c r="V29" s="819">
        <v>621</v>
      </c>
      <c r="W29" s="819"/>
      <c r="X29" s="819"/>
      <c r="Y29" s="819"/>
      <c r="Z29" s="819"/>
      <c r="AA29" s="819">
        <v>38</v>
      </c>
      <c r="AB29" s="819"/>
      <c r="AC29" s="819"/>
      <c r="AD29" s="819"/>
      <c r="AE29" s="820"/>
      <c r="AF29" s="821">
        <v>38</v>
      </c>
      <c r="AG29" s="822"/>
      <c r="AH29" s="822"/>
      <c r="AI29" s="822"/>
      <c r="AJ29" s="823"/>
      <c r="AK29" s="890">
        <v>117</v>
      </c>
      <c r="AL29" s="891"/>
      <c r="AM29" s="891"/>
      <c r="AN29" s="891"/>
      <c r="AO29" s="891"/>
      <c r="AP29" s="891" t="s">
        <v>564</v>
      </c>
      <c r="AQ29" s="891"/>
      <c r="AR29" s="891"/>
      <c r="AS29" s="891"/>
      <c r="AT29" s="891"/>
      <c r="AU29" s="891">
        <v>112</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124</v>
      </c>
      <c r="R30" s="819"/>
      <c r="S30" s="819"/>
      <c r="T30" s="819"/>
      <c r="U30" s="819"/>
      <c r="V30" s="819">
        <v>120</v>
      </c>
      <c r="W30" s="819"/>
      <c r="X30" s="819"/>
      <c r="Y30" s="819"/>
      <c r="Z30" s="819"/>
      <c r="AA30" s="819">
        <v>3</v>
      </c>
      <c r="AB30" s="819"/>
      <c r="AC30" s="819"/>
      <c r="AD30" s="819"/>
      <c r="AE30" s="820"/>
      <c r="AF30" s="821">
        <v>3</v>
      </c>
      <c r="AG30" s="822"/>
      <c r="AH30" s="822"/>
      <c r="AI30" s="822"/>
      <c r="AJ30" s="823"/>
      <c r="AK30" s="890">
        <v>23</v>
      </c>
      <c r="AL30" s="891"/>
      <c r="AM30" s="891"/>
      <c r="AN30" s="891"/>
      <c r="AO30" s="891"/>
      <c r="AP30" s="891" t="s">
        <v>564</v>
      </c>
      <c r="AQ30" s="891"/>
      <c r="AR30" s="891"/>
      <c r="AS30" s="891"/>
      <c r="AT30" s="891"/>
      <c r="AU30" s="891">
        <v>23</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234</v>
      </c>
      <c r="R31" s="819"/>
      <c r="S31" s="819"/>
      <c r="T31" s="819"/>
      <c r="U31" s="819"/>
      <c r="V31" s="819">
        <v>222</v>
      </c>
      <c r="W31" s="819"/>
      <c r="X31" s="819"/>
      <c r="Y31" s="819"/>
      <c r="Z31" s="819"/>
      <c r="AA31" s="819">
        <v>11</v>
      </c>
      <c r="AB31" s="819"/>
      <c r="AC31" s="819"/>
      <c r="AD31" s="819"/>
      <c r="AE31" s="820"/>
      <c r="AF31" s="821">
        <v>234</v>
      </c>
      <c r="AG31" s="822"/>
      <c r="AH31" s="822"/>
      <c r="AI31" s="822"/>
      <c r="AJ31" s="823"/>
      <c r="AK31" s="890" t="s">
        <v>564</v>
      </c>
      <c r="AL31" s="891"/>
      <c r="AM31" s="891"/>
      <c r="AN31" s="891"/>
      <c r="AO31" s="891"/>
      <c r="AP31" s="891">
        <v>861</v>
      </c>
      <c r="AQ31" s="891"/>
      <c r="AR31" s="891"/>
      <c r="AS31" s="891"/>
      <c r="AT31" s="891"/>
      <c r="AU31" s="891" t="s">
        <v>564</v>
      </c>
      <c r="AV31" s="891"/>
      <c r="AW31" s="891"/>
      <c r="AX31" s="891"/>
      <c r="AY31" s="891"/>
      <c r="AZ31" s="892" t="s">
        <v>564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615</v>
      </c>
      <c r="R32" s="819"/>
      <c r="S32" s="819"/>
      <c r="T32" s="819"/>
      <c r="U32" s="819"/>
      <c r="V32" s="819">
        <v>611</v>
      </c>
      <c r="W32" s="819"/>
      <c r="X32" s="819"/>
      <c r="Y32" s="819"/>
      <c r="Z32" s="819"/>
      <c r="AA32" s="819">
        <v>4</v>
      </c>
      <c r="AB32" s="819"/>
      <c r="AC32" s="819"/>
      <c r="AD32" s="819"/>
      <c r="AE32" s="820"/>
      <c r="AF32" s="821">
        <v>2</v>
      </c>
      <c r="AG32" s="822"/>
      <c r="AH32" s="822"/>
      <c r="AI32" s="822"/>
      <c r="AJ32" s="823"/>
      <c r="AK32" s="890">
        <v>352</v>
      </c>
      <c r="AL32" s="891"/>
      <c r="AM32" s="891"/>
      <c r="AN32" s="891"/>
      <c r="AO32" s="891"/>
      <c r="AP32" s="891">
        <v>2559</v>
      </c>
      <c r="AQ32" s="891"/>
      <c r="AR32" s="891"/>
      <c r="AS32" s="891"/>
      <c r="AT32" s="891"/>
      <c r="AU32" s="891">
        <v>322</v>
      </c>
      <c r="AV32" s="891"/>
      <c r="AW32" s="891"/>
      <c r="AX32" s="891"/>
      <c r="AY32" s="891"/>
      <c r="AZ32" s="892" t="s">
        <v>567</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f>SUM(AF28:AJ32)</f>
        <v>305</v>
      </c>
      <c r="AG63" s="902"/>
      <c r="AH63" s="902"/>
      <c r="AI63" s="902"/>
      <c r="AJ63" s="903"/>
      <c r="AK63" s="904"/>
      <c r="AL63" s="899"/>
      <c r="AM63" s="899"/>
      <c r="AN63" s="899"/>
      <c r="AO63" s="899"/>
      <c r="AP63" s="902">
        <f t="shared" ref="AP63" si="0">SUM(AP28:AT32)</f>
        <v>3420</v>
      </c>
      <c r="AQ63" s="902"/>
      <c r="AR63" s="902"/>
      <c r="AS63" s="902"/>
      <c r="AT63" s="902"/>
      <c r="AU63" s="902">
        <f t="shared" ref="AU63" si="1">SUM(AU28:AY32)</f>
        <v>500</v>
      </c>
      <c r="AV63" s="902"/>
      <c r="AW63" s="902"/>
      <c r="AX63" s="902"/>
      <c r="AY63" s="902"/>
      <c r="AZ63" s="906"/>
      <c r="BA63" s="906"/>
      <c r="BB63" s="906"/>
      <c r="BC63" s="906"/>
      <c r="BD63" s="906"/>
      <c r="BE63" s="907"/>
      <c r="BF63" s="907"/>
      <c r="BG63" s="907"/>
      <c r="BH63" s="907"/>
      <c r="BI63" s="908"/>
      <c r="BJ63" s="909" t="s">
        <v>165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291</v>
      </c>
      <c r="R69" s="891"/>
      <c r="S69" s="891"/>
      <c r="T69" s="891"/>
      <c r="U69" s="891"/>
      <c r="V69" s="891">
        <v>274</v>
      </c>
      <c r="W69" s="891"/>
      <c r="X69" s="891"/>
      <c r="Y69" s="891"/>
      <c r="Z69" s="891"/>
      <c r="AA69" s="891">
        <v>17</v>
      </c>
      <c r="AB69" s="891"/>
      <c r="AC69" s="891"/>
      <c r="AD69" s="891"/>
      <c r="AE69" s="891"/>
      <c r="AF69" s="891">
        <v>17</v>
      </c>
      <c r="AG69" s="891"/>
      <c r="AH69" s="891"/>
      <c r="AI69" s="891"/>
      <c r="AJ69" s="891"/>
      <c r="AK69" s="891">
        <v>85</v>
      </c>
      <c r="AL69" s="891"/>
      <c r="AM69" s="891"/>
      <c r="AN69" s="891"/>
      <c r="AO69" s="891"/>
      <c r="AP69" s="891" t="s">
        <v>575</v>
      </c>
      <c r="AQ69" s="891"/>
      <c r="AR69" s="891"/>
      <c r="AS69" s="891"/>
      <c r="AT69" s="891"/>
      <c r="AU69" s="891" t="s">
        <v>576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5811</v>
      </c>
      <c r="R70" s="891"/>
      <c r="S70" s="891"/>
      <c r="T70" s="891"/>
      <c r="U70" s="891"/>
      <c r="V70" s="891">
        <v>4987</v>
      </c>
      <c r="W70" s="891"/>
      <c r="X70" s="891"/>
      <c r="Y70" s="891"/>
      <c r="Z70" s="891"/>
      <c r="AA70" s="891">
        <v>824</v>
      </c>
      <c r="AB70" s="891"/>
      <c r="AC70" s="891"/>
      <c r="AD70" s="891"/>
      <c r="AE70" s="891"/>
      <c r="AF70" s="891">
        <v>824</v>
      </c>
      <c r="AG70" s="891"/>
      <c r="AH70" s="891"/>
      <c r="AI70" s="891"/>
      <c r="AJ70" s="891"/>
      <c r="AK70" s="891">
        <v>18</v>
      </c>
      <c r="AL70" s="891"/>
      <c r="AM70" s="891"/>
      <c r="AN70" s="891"/>
      <c r="AO70" s="891"/>
      <c r="AP70" s="891" t="s">
        <v>564</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163</v>
      </c>
      <c r="R71" s="891"/>
      <c r="S71" s="891"/>
      <c r="T71" s="891"/>
      <c r="U71" s="891"/>
      <c r="V71" s="891">
        <v>159</v>
      </c>
      <c r="W71" s="891"/>
      <c r="X71" s="891"/>
      <c r="Y71" s="891"/>
      <c r="Z71" s="891"/>
      <c r="AA71" s="891">
        <v>5</v>
      </c>
      <c r="AB71" s="891"/>
      <c r="AC71" s="891"/>
      <c r="AD71" s="891"/>
      <c r="AE71" s="891"/>
      <c r="AF71" s="891">
        <v>5</v>
      </c>
      <c r="AG71" s="891"/>
      <c r="AH71" s="891"/>
      <c r="AI71" s="891"/>
      <c r="AJ71" s="891"/>
      <c r="AK71" s="891" t="s">
        <v>579</v>
      </c>
      <c r="AL71" s="891"/>
      <c r="AM71" s="891"/>
      <c r="AN71" s="891"/>
      <c r="AO71" s="891"/>
      <c r="AP71" s="891" t="s">
        <v>575</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64</v>
      </c>
      <c r="R72" s="891"/>
      <c r="S72" s="891"/>
      <c r="T72" s="891"/>
      <c r="U72" s="891"/>
      <c r="V72" s="891">
        <v>63</v>
      </c>
      <c r="W72" s="891"/>
      <c r="X72" s="891"/>
      <c r="Y72" s="891"/>
      <c r="Z72" s="891"/>
      <c r="AA72" s="891">
        <v>1</v>
      </c>
      <c r="AB72" s="891"/>
      <c r="AC72" s="891"/>
      <c r="AD72" s="891"/>
      <c r="AE72" s="891"/>
      <c r="AF72" s="891">
        <v>1</v>
      </c>
      <c r="AG72" s="891"/>
      <c r="AH72" s="891"/>
      <c r="AI72" s="891"/>
      <c r="AJ72" s="891"/>
      <c r="AK72" s="891" t="s">
        <v>577</v>
      </c>
      <c r="AL72" s="891"/>
      <c r="AM72" s="891"/>
      <c r="AN72" s="891"/>
      <c r="AO72" s="891"/>
      <c r="AP72" s="891" t="s">
        <v>578</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20</v>
      </c>
      <c r="R73" s="891"/>
      <c r="S73" s="891"/>
      <c r="T73" s="891"/>
      <c r="U73" s="891"/>
      <c r="V73" s="891">
        <v>19</v>
      </c>
      <c r="W73" s="891"/>
      <c r="X73" s="891"/>
      <c r="Y73" s="891"/>
      <c r="Z73" s="891"/>
      <c r="AA73" s="891">
        <v>2</v>
      </c>
      <c r="AB73" s="891"/>
      <c r="AC73" s="891"/>
      <c r="AD73" s="891"/>
      <c r="AE73" s="891"/>
      <c r="AF73" s="891">
        <v>2</v>
      </c>
      <c r="AG73" s="891"/>
      <c r="AH73" s="891"/>
      <c r="AI73" s="891"/>
      <c r="AJ73" s="891"/>
      <c r="AK73" s="891" t="s">
        <v>579</v>
      </c>
      <c r="AL73" s="891"/>
      <c r="AM73" s="891"/>
      <c r="AN73" s="891"/>
      <c r="AO73" s="891"/>
      <c r="AP73" s="891" t="s">
        <v>579</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594</v>
      </c>
      <c r="C74" s="934"/>
      <c r="D74" s="934"/>
      <c r="E74" s="934"/>
      <c r="F74" s="934"/>
      <c r="G74" s="934"/>
      <c r="H74" s="934"/>
      <c r="I74" s="934"/>
      <c r="J74" s="934"/>
      <c r="K74" s="934"/>
      <c r="L74" s="934"/>
      <c r="M74" s="934"/>
      <c r="N74" s="934"/>
      <c r="O74" s="934"/>
      <c r="P74" s="935"/>
      <c r="Q74" s="936">
        <v>3</v>
      </c>
      <c r="R74" s="891"/>
      <c r="S74" s="891"/>
      <c r="T74" s="891"/>
      <c r="U74" s="891"/>
      <c r="V74" s="891">
        <v>2</v>
      </c>
      <c r="W74" s="891"/>
      <c r="X74" s="891"/>
      <c r="Y74" s="891"/>
      <c r="Z74" s="891"/>
      <c r="AA74" s="891">
        <v>2</v>
      </c>
      <c r="AB74" s="891"/>
      <c r="AC74" s="891"/>
      <c r="AD74" s="891"/>
      <c r="AE74" s="891"/>
      <c r="AF74" s="891">
        <v>2</v>
      </c>
      <c r="AG74" s="891"/>
      <c r="AH74" s="891"/>
      <c r="AI74" s="891"/>
      <c r="AJ74" s="891"/>
      <c r="AK74" s="891">
        <v>0</v>
      </c>
      <c r="AL74" s="891"/>
      <c r="AM74" s="891"/>
      <c r="AN74" s="891"/>
      <c r="AO74" s="891"/>
      <c r="AP74" s="891" t="s">
        <v>595</v>
      </c>
      <c r="AQ74" s="891"/>
      <c r="AR74" s="891"/>
      <c r="AS74" s="891"/>
      <c r="AT74" s="891"/>
      <c r="AU74" s="891" t="s">
        <v>596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574</v>
      </c>
      <c r="C75" s="934"/>
      <c r="D75" s="934"/>
      <c r="E75" s="934"/>
      <c r="F75" s="934"/>
      <c r="G75" s="934"/>
      <c r="H75" s="934"/>
      <c r="I75" s="934"/>
      <c r="J75" s="934"/>
      <c r="K75" s="934"/>
      <c r="L75" s="934"/>
      <c r="M75" s="934"/>
      <c r="N75" s="934"/>
      <c r="O75" s="934"/>
      <c r="P75" s="935"/>
      <c r="Q75" s="936">
        <v>268</v>
      </c>
      <c r="R75" s="891"/>
      <c r="S75" s="891"/>
      <c r="T75" s="891"/>
      <c r="U75" s="891"/>
      <c r="V75" s="891">
        <v>255</v>
      </c>
      <c r="W75" s="891"/>
      <c r="X75" s="891"/>
      <c r="Y75" s="891"/>
      <c r="Z75" s="891"/>
      <c r="AA75" s="891">
        <v>14</v>
      </c>
      <c r="AB75" s="891"/>
      <c r="AC75" s="891"/>
      <c r="AD75" s="891"/>
      <c r="AE75" s="891"/>
      <c r="AF75" s="891">
        <v>14</v>
      </c>
      <c r="AG75" s="891"/>
      <c r="AH75" s="891"/>
      <c r="AI75" s="891"/>
      <c r="AJ75" s="891"/>
      <c r="AK75" s="891" t="s">
        <v>578</v>
      </c>
      <c r="AL75" s="891"/>
      <c r="AM75" s="891"/>
      <c r="AN75" s="891"/>
      <c r="AO75" s="891"/>
      <c r="AP75" s="891">
        <v>1374</v>
      </c>
      <c r="AQ75" s="891"/>
      <c r="AR75" s="891"/>
      <c r="AS75" s="891"/>
      <c r="AT75" s="891"/>
      <c r="AU75" s="891">
        <v>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593</v>
      </c>
      <c r="C76" s="934"/>
      <c r="D76" s="934"/>
      <c r="E76" s="934"/>
      <c r="F76" s="934"/>
      <c r="G76" s="934"/>
      <c r="H76" s="934"/>
      <c r="I76" s="934"/>
      <c r="J76" s="934"/>
      <c r="K76" s="934"/>
      <c r="L76" s="934"/>
      <c r="M76" s="934"/>
      <c r="N76" s="934"/>
      <c r="O76" s="934"/>
      <c r="P76" s="935"/>
      <c r="Q76" s="941"/>
      <c r="R76" s="940"/>
      <c r="S76" s="940"/>
      <c r="T76" s="940"/>
      <c r="U76" s="890"/>
      <c r="V76" s="939"/>
      <c r="W76" s="940"/>
      <c r="X76" s="940"/>
      <c r="Y76" s="940"/>
      <c r="Z76" s="890"/>
      <c r="AA76" s="939"/>
      <c r="AB76" s="940"/>
      <c r="AC76" s="940"/>
      <c r="AD76" s="940"/>
      <c r="AE76" s="890"/>
      <c r="AF76" s="939"/>
      <c r="AG76" s="940"/>
      <c r="AH76" s="940"/>
      <c r="AI76" s="940"/>
      <c r="AJ76" s="890"/>
      <c r="AK76" s="942"/>
      <c r="AL76" s="943"/>
      <c r="AM76" s="943"/>
      <c r="AN76" s="943"/>
      <c r="AO76" s="944"/>
      <c r="AP76" s="939"/>
      <c r="AQ76" s="940"/>
      <c r="AR76" s="940"/>
      <c r="AS76" s="940"/>
      <c r="AT76" s="890"/>
      <c r="AU76" s="939"/>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587</v>
      </c>
      <c r="C77" s="934"/>
      <c r="D77" s="934"/>
      <c r="E77" s="934"/>
      <c r="F77" s="934"/>
      <c r="G77" s="934"/>
      <c r="H77" s="934"/>
      <c r="I77" s="934"/>
      <c r="J77" s="934"/>
      <c r="K77" s="934"/>
      <c r="L77" s="934"/>
      <c r="M77" s="934"/>
      <c r="N77" s="934"/>
      <c r="O77" s="934"/>
      <c r="P77" s="935"/>
      <c r="Q77" s="941">
        <v>189</v>
      </c>
      <c r="R77" s="940"/>
      <c r="S77" s="940"/>
      <c r="T77" s="940"/>
      <c r="U77" s="890"/>
      <c r="V77" s="939">
        <v>186</v>
      </c>
      <c r="W77" s="940"/>
      <c r="X77" s="940"/>
      <c r="Y77" s="940"/>
      <c r="Z77" s="890"/>
      <c r="AA77" s="939">
        <v>3</v>
      </c>
      <c r="AB77" s="940"/>
      <c r="AC77" s="940"/>
      <c r="AD77" s="940"/>
      <c r="AE77" s="890"/>
      <c r="AF77" s="939">
        <v>3</v>
      </c>
      <c r="AG77" s="940"/>
      <c r="AH77" s="940"/>
      <c r="AI77" s="940"/>
      <c r="AJ77" s="890"/>
      <c r="AK77" s="939" t="s">
        <v>504</v>
      </c>
      <c r="AL77" s="940"/>
      <c r="AM77" s="940"/>
      <c r="AN77" s="940"/>
      <c r="AO77" s="890"/>
      <c r="AP77" s="939" t="s">
        <v>504</v>
      </c>
      <c r="AQ77" s="940"/>
      <c r="AR77" s="940"/>
      <c r="AS77" s="940"/>
      <c r="AT77" s="890"/>
      <c r="AU77" s="939" t="s">
        <v>504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592</v>
      </c>
      <c r="C78" s="934"/>
      <c r="D78" s="934"/>
      <c r="E78" s="934"/>
      <c r="F78" s="934"/>
      <c r="G78" s="934"/>
      <c r="H78" s="934"/>
      <c r="I78" s="934"/>
      <c r="J78" s="934"/>
      <c r="K78" s="934"/>
      <c r="L78" s="934"/>
      <c r="M78" s="934"/>
      <c r="N78" s="934"/>
      <c r="O78" s="934"/>
      <c r="P78" s="935"/>
      <c r="Q78" s="941">
        <v>218731</v>
      </c>
      <c r="R78" s="940"/>
      <c r="S78" s="940"/>
      <c r="T78" s="940"/>
      <c r="U78" s="890"/>
      <c r="V78" s="939">
        <v>210331</v>
      </c>
      <c r="W78" s="940"/>
      <c r="X78" s="940"/>
      <c r="Y78" s="940"/>
      <c r="Z78" s="890"/>
      <c r="AA78" s="939">
        <v>8401</v>
      </c>
      <c r="AB78" s="940"/>
      <c r="AC78" s="940"/>
      <c r="AD78" s="940"/>
      <c r="AE78" s="890"/>
      <c r="AF78" s="939">
        <v>8401</v>
      </c>
      <c r="AG78" s="940"/>
      <c r="AH78" s="940"/>
      <c r="AI78" s="940"/>
      <c r="AJ78" s="890"/>
      <c r="AK78" s="939" t="s">
        <v>504</v>
      </c>
      <c r="AL78" s="940"/>
      <c r="AM78" s="940"/>
      <c r="AN78" s="940"/>
      <c r="AO78" s="890"/>
      <c r="AP78" s="939" t="s">
        <v>504</v>
      </c>
      <c r="AQ78" s="940"/>
      <c r="AR78" s="940"/>
      <c r="AS78" s="940"/>
      <c r="AT78" s="890"/>
      <c r="AU78" s="939" t="s">
        <v>504</v>
      </c>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591</v>
      </c>
      <c r="C79" s="934"/>
      <c r="D79" s="934"/>
      <c r="E79" s="934"/>
      <c r="F79" s="934"/>
      <c r="G79" s="934"/>
      <c r="H79" s="934"/>
      <c r="I79" s="934"/>
      <c r="J79" s="934"/>
      <c r="K79" s="934"/>
      <c r="L79" s="934"/>
      <c r="M79" s="934"/>
      <c r="N79" s="934"/>
      <c r="O79" s="934"/>
      <c r="P79" s="935"/>
      <c r="Q79" s="941"/>
      <c r="R79" s="940"/>
      <c r="S79" s="940"/>
      <c r="T79" s="940"/>
      <c r="U79" s="890"/>
      <c r="V79" s="939"/>
      <c r="W79" s="940"/>
      <c r="X79" s="940"/>
      <c r="Y79" s="940"/>
      <c r="Z79" s="890"/>
      <c r="AA79" s="939"/>
      <c r="AB79" s="940"/>
      <c r="AC79" s="940"/>
      <c r="AD79" s="940"/>
      <c r="AE79" s="890"/>
      <c r="AF79" s="939"/>
      <c r="AG79" s="940"/>
      <c r="AH79" s="940"/>
      <c r="AI79" s="940"/>
      <c r="AJ79" s="890"/>
      <c r="AK79" s="939"/>
      <c r="AL79" s="940"/>
      <c r="AM79" s="940"/>
      <c r="AN79" s="940"/>
      <c r="AO79" s="890"/>
      <c r="AP79" s="939"/>
      <c r="AQ79" s="940"/>
      <c r="AR79" s="940"/>
      <c r="AS79" s="940"/>
      <c r="AT79" s="890"/>
      <c r="AU79" s="939"/>
      <c r="AV79" s="940"/>
      <c r="AW79" s="940"/>
      <c r="AX79" s="940"/>
      <c r="AY79" s="890"/>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587</v>
      </c>
      <c r="C80" s="934"/>
      <c r="D80" s="934"/>
      <c r="E80" s="934"/>
      <c r="F80" s="934"/>
      <c r="G80" s="934"/>
      <c r="H80" s="934"/>
      <c r="I80" s="934"/>
      <c r="J80" s="934"/>
      <c r="K80" s="934"/>
      <c r="L80" s="934"/>
      <c r="M80" s="934"/>
      <c r="N80" s="934"/>
      <c r="O80" s="934"/>
      <c r="P80" s="935"/>
      <c r="Q80" s="941">
        <v>277</v>
      </c>
      <c r="R80" s="940"/>
      <c r="S80" s="940"/>
      <c r="T80" s="940"/>
      <c r="U80" s="890"/>
      <c r="V80" s="939">
        <v>153</v>
      </c>
      <c r="W80" s="940"/>
      <c r="X80" s="940"/>
      <c r="Y80" s="940"/>
      <c r="Z80" s="890"/>
      <c r="AA80" s="939">
        <v>124</v>
      </c>
      <c r="AB80" s="940"/>
      <c r="AC80" s="940"/>
      <c r="AD80" s="940"/>
      <c r="AE80" s="890"/>
      <c r="AF80" s="939">
        <v>124</v>
      </c>
      <c r="AG80" s="940"/>
      <c r="AH80" s="940"/>
      <c r="AI80" s="940"/>
      <c r="AJ80" s="890"/>
      <c r="AK80" s="939" t="s">
        <v>504</v>
      </c>
      <c r="AL80" s="940"/>
      <c r="AM80" s="940"/>
      <c r="AN80" s="940"/>
      <c r="AO80" s="890"/>
      <c r="AP80" s="939" t="s">
        <v>504</v>
      </c>
      <c r="AQ80" s="940"/>
      <c r="AR80" s="940"/>
      <c r="AS80" s="940"/>
      <c r="AT80" s="890"/>
      <c r="AU80" s="939" t="s">
        <v>504</v>
      </c>
      <c r="AV80" s="940"/>
      <c r="AW80" s="940"/>
      <c r="AX80" s="940"/>
      <c r="AY80" s="890"/>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590</v>
      </c>
      <c r="C81" s="934"/>
      <c r="D81" s="934"/>
      <c r="E81" s="934"/>
      <c r="F81" s="934"/>
      <c r="G81" s="934"/>
      <c r="H81" s="934"/>
      <c r="I81" s="934"/>
      <c r="J81" s="934"/>
      <c r="K81" s="934"/>
      <c r="L81" s="934"/>
      <c r="M81" s="934"/>
      <c r="N81" s="934"/>
      <c r="O81" s="934"/>
      <c r="P81" s="935"/>
      <c r="Q81" s="941">
        <v>52</v>
      </c>
      <c r="R81" s="940"/>
      <c r="S81" s="940"/>
      <c r="T81" s="940"/>
      <c r="U81" s="890"/>
      <c r="V81" s="939">
        <v>29</v>
      </c>
      <c r="W81" s="940"/>
      <c r="X81" s="940"/>
      <c r="Y81" s="940"/>
      <c r="Z81" s="890"/>
      <c r="AA81" s="939">
        <v>23</v>
      </c>
      <c r="AB81" s="940"/>
      <c r="AC81" s="940"/>
      <c r="AD81" s="940"/>
      <c r="AE81" s="890"/>
      <c r="AF81" s="939">
        <v>23</v>
      </c>
      <c r="AG81" s="940"/>
      <c r="AH81" s="940"/>
      <c r="AI81" s="940"/>
      <c r="AJ81" s="890"/>
      <c r="AK81" s="939" t="s">
        <v>504</v>
      </c>
      <c r="AL81" s="940"/>
      <c r="AM81" s="940"/>
      <c r="AN81" s="940"/>
      <c r="AO81" s="890"/>
      <c r="AP81" s="939" t="s">
        <v>504</v>
      </c>
      <c r="AQ81" s="940"/>
      <c r="AR81" s="940"/>
      <c r="AS81" s="940"/>
      <c r="AT81" s="890"/>
      <c r="AU81" s="942" t="s">
        <v>504</v>
      </c>
      <c r="AV81" s="943"/>
      <c r="AW81" s="943"/>
      <c r="AX81" s="943"/>
      <c r="AY81" s="944"/>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589</v>
      </c>
      <c r="C82" s="934"/>
      <c r="D82" s="934"/>
      <c r="E82" s="934"/>
      <c r="F82" s="934"/>
      <c r="G82" s="934"/>
      <c r="H82" s="934"/>
      <c r="I82" s="934"/>
      <c r="J82" s="934"/>
      <c r="K82" s="934"/>
      <c r="L82" s="934"/>
      <c r="M82" s="934"/>
      <c r="N82" s="934"/>
      <c r="O82" s="934"/>
      <c r="P82" s="935"/>
      <c r="Q82" s="941">
        <v>359</v>
      </c>
      <c r="R82" s="940"/>
      <c r="S82" s="940"/>
      <c r="T82" s="940"/>
      <c r="U82" s="890"/>
      <c r="V82" s="939">
        <v>351</v>
      </c>
      <c r="W82" s="940"/>
      <c r="X82" s="940"/>
      <c r="Y82" s="940"/>
      <c r="Z82" s="890"/>
      <c r="AA82" s="939">
        <v>8</v>
      </c>
      <c r="AB82" s="940"/>
      <c r="AC82" s="940"/>
      <c r="AD82" s="940"/>
      <c r="AE82" s="890"/>
      <c r="AF82" s="939">
        <v>8</v>
      </c>
      <c r="AG82" s="940"/>
      <c r="AH82" s="940"/>
      <c r="AI82" s="940"/>
      <c r="AJ82" s="890"/>
      <c r="AK82" s="939" t="s">
        <v>504</v>
      </c>
      <c r="AL82" s="940"/>
      <c r="AM82" s="940"/>
      <c r="AN82" s="940"/>
      <c r="AO82" s="890"/>
      <c r="AP82" s="939" t="s">
        <v>504</v>
      </c>
      <c r="AQ82" s="940"/>
      <c r="AR82" s="940"/>
      <c r="AS82" s="940"/>
      <c r="AT82" s="890"/>
      <c r="AU82" s="939" t="s">
        <v>504</v>
      </c>
      <c r="AV82" s="940"/>
      <c r="AW82" s="940"/>
      <c r="AX82" s="940"/>
      <c r="AY82" s="890"/>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588</v>
      </c>
      <c r="C83" s="934"/>
      <c r="D83" s="934"/>
      <c r="E83" s="934"/>
      <c r="F83" s="934"/>
      <c r="G83" s="934"/>
      <c r="H83" s="934"/>
      <c r="I83" s="934"/>
      <c r="J83" s="934"/>
      <c r="K83" s="934"/>
      <c r="L83" s="934"/>
      <c r="M83" s="934"/>
      <c r="N83" s="934"/>
      <c r="O83" s="934"/>
      <c r="P83" s="935"/>
      <c r="Q83" s="941"/>
      <c r="R83" s="940"/>
      <c r="S83" s="940"/>
      <c r="T83" s="940"/>
      <c r="U83" s="890"/>
      <c r="V83" s="939"/>
      <c r="W83" s="940"/>
      <c r="X83" s="940"/>
      <c r="Y83" s="940"/>
      <c r="Z83" s="890"/>
      <c r="AA83" s="939"/>
      <c r="AB83" s="940"/>
      <c r="AC83" s="940"/>
      <c r="AD83" s="940"/>
      <c r="AE83" s="890"/>
      <c r="AF83" s="939"/>
      <c r="AG83" s="940"/>
      <c r="AH83" s="940"/>
      <c r="AI83" s="940"/>
      <c r="AJ83" s="890"/>
      <c r="AK83" s="939"/>
      <c r="AL83" s="940"/>
      <c r="AM83" s="940"/>
      <c r="AN83" s="940"/>
      <c r="AO83" s="890"/>
      <c r="AP83" s="939"/>
      <c r="AQ83" s="940"/>
      <c r="AR83" s="940"/>
      <c r="AS83" s="940"/>
      <c r="AT83" s="890"/>
      <c r="AU83" s="939"/>
      <c r="AV83" s="940"/>
      <c r="AW83" s="940"/>
      <c r="AX83" s="940"/>
      <c r="AY83" s="890"/>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587</v>
      </c>
      <c r="C84" s="934"/>
      <c r="D84" s="934"/>
      <c r="E84" s="934"/>
      <c r="F84" s="934"/>
      <c r="G84" s="934"/>
      <c r="H84" s="934"/>
      <c r="I84" s="934"/>
      <c r="J84" s="934"/>
      <c r="K84" s="934"/>
      <c r="L84" s="934"/>
      <c r="M84" s="934"/>
      <c r="N84" s="934"/>
      <c r="O84" s="934"/>
      <c r="P84" s="935"/>
      <c r="Q84" s="941">
        <v>163</v>
      </c>
      <c r="R84" s="940"/>
      <c r="S84" s="940"/>
      <c r="T84" s="940"/>
      <c r="U84" s="890"/>
      <c r="V84" s="939">
        <v>153</v>
      </c>
      <c r="W84" s="940"/>
      <c r="X84" s="940"/>
      <c r="Y84" s="940"/>
      <c r="Z84" s="890"/>
      <c r="AA84" s="939">
        <v>10</v>
      </c>
      <c r="AB84" s="940"/>
      <c r="AC84" s="940"/>
      <c r="AD84" s="940"/>
      <c r="AE84" s="890"/>
      <c r="AF84" s="939">
        <v>10</v>
      </c>
      <c r="AG84" s="940"/>
      <c r="AH84" s="940"/>
      <c r="AI84" s="940"/>
      <c r="AJ84" s="890"/>
      <c r="AK84" s="939" t="s">
        <v>504</v>
      </c>
      <c r="AL84" s="940"/>
      <c r="AM84" s="940"/>
      <c r="AN84" s="940"/>
      <c r="AO84" s="890"/>
      <c r="AP84" s="939" t="s">
        <v>504</v>
      </c>
      <c r="AQ84" s="940"/>
      <c r="AR84" s="940"/>
      <c r="AS84" s="940"/>
      <c r="AT84" s="890"/>
      <c r="AU84" s="939" t="s">
        <v>504</v>
      </c>
      <c r="AV84" s="940"/>
      <c r="AW84" s="940"/>
      <c r="AX84" s="940"/>
      <c r="AY84" s="890"/>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t="s">
        <v>586</v>
      </c>
      <c r="C85" s="934"/>
      <c r="D85" s="934"/>
      <c r="E85" s="934"/>
      <c r="F85" s="934"/>
      <c r="G85" s="934"/>
      <c r="H85" s="934"/>
      <c r="I85" s="934"/>
      <c r="J85" s="934"/>
      <c r="K85" s="934"/>
      <c r="L85" s="934"/>
      <c r="M85" s="934"/>
      <c r="N85" s="934"/>
      <c r="O85" s="934"/>
      <c r="P85" s="935"/>
      <c r="Q85" s="941">
        <v>252</v>
      </c>
      <c r="R85" s="940"/>
      <c r="S85" s="940"/>
      <c r="T85" s="940"/>
      <c r="U85" s="890"/>
      <c r="V85" s="939">
        <v>206</v>
      </c>
      <c r="W85" s="940"/>
      <c r="X85" s="940"/>
      <c r="Y85" s="940"/>
      <c r="Z85" s="890"/>
      <c r="AA85" s="939">
        <v>45</v>
      </c>
      <c r="AB85" s="940"/>
      <c r="AC85" s="940"/>
      <c r="AD85" s="940"/>
      <c r="AE85" s="890"/>
      <c r="AF85" s="939">
        <v>45</v>
      </c>
      <c r="AG85" s="940"/>
      <c r="AH85" s="940"/>
      <c r="AI85" s="940"/>
      <c r="AJ85" s="890"/>
      <c r="AK85" s="939" t="s">
        <v>504</v>
      </c>
      <c r="AL85" s="940"/>
      <c r="AM85" s="940"/>
      <c r="AN85" s="940"/>
      <c r="AO85" s="890"/>
      <c r="AP85" s="939" t="s">
        <v>504</v>
      </c>
      <c r="AQ85" s="940"/>
      <c r="AR85" s="940"/>
      <c r="AS85" s="940"/>
      <c r="AT85" s="890"/>
      <c r="AU85" s="939" t="s">
        <v>504</v>
      </c>
      <c r="AV85" s="940"/>
      <c r="AW85" s="940"/>
      <c r="AX85" s="940"/>
      <c r="AY85" s="890"/>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t="s">
        <v>585</v>
      </c>
      <c r="C86" s="934"/>
      <c r="D86" s="934"/>
      <c r="E86" s="934"/>
      <c r="F86" s="934"/>
      <c r="G86" s="934"/>
      <c r="H86" s="934"/>
      <c r="I86" s="934"/>
      <c r="J86" s="934"/>
      <c r="K86" s="934"/>
      <c r="L86" s="934"/>
      <c r="M86" s="934"/>
      <c r="N86" s="934"/>
      <c r="O86" s="934"/>
      <c r="P86" s="935"/>
      <c r="Q86" s="941">
        <v>290</v>
      </c>
      <c r="R86" s="940"/>
      <c r="S86" s="940"/>
      <c r="T86" s="940"/>
      <c r="U86" s="890"/>
      <c r="V86" s="939">
        <v>265</v>
      </c>
      <c r="W86" s="940"/>
      <c r="X86" s="940"/>
      <c r="Y86" s="940"/>
      <c r="Z86" s="890"/>
      <c r="AA86" s="939">
        <v>24</v>
      </c>
      <c r="AB86" s="940"/>
      <c r="AC86" s="940"/>
      <c r="AD86" s="940"/>
      <c r="AE86" s="890"/>
      <c r="AF86" s="939">
        <v>24</v>
      </c>
      <c r="AG86" s="940"/>
      <c r="AH86" s="940"/>
      <c r="AI86" s="940"/>
      <c r="AJ86" s="890"/>
      <c r="AK86" s="939" t="s">
        <v>504</v>
      </c>
      <c r="AL86" s="940"/>
      <c r="AM86" s="940"/>
      <c r="AN86" s="940"/>
      <c r="AO86" s="890"/>
      <c r="AP86" s="939" t="s">
        <v>504</v>
      </c>
      <c r="AQ86" s="940"/>
      <c r="AR86" s="940"/>
      <c r="AS86" s="940"/>
      <c r="AT86" s="890"/>
      <c r="AU86" s="939" t="s">
        <v>504</v>
      </c>
      <c r="AV86" s="940"/>
      <c r="AW86" s="940"/>
      <c r="AX86" s="940"/>
      <c r="AY86" s="890"/>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SUM(AF69:AJ86)</f>
        <v>9503</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c r="CS102" s="910"/>
      <c r="CT102" s="910"/>
      <c r="CU102" s="910"/>
      <c r="CV102" s="956"/>
      <c r="CW102" s="955"/>
      <c r="CX102" s="910"/>
      <c r="CY102" s="910"/>
      <c r="CZ102" s="910"/>
      <c r="DA102" s="956"/>
      <c r="DB102" s="955"/>
      <c r="DC102" s="910"/>
      <c r="DD102" s="910"/>
      <c r="DE102" s="910"/>
      <c r="DF102" s="956"/>
      <c r="DG102" s="955"/>
      <c r="DH102" s="910"/>
      <c r="DI102" s="910"/>
      <c r="DJ102" s="910"/>
      <c r="DK102" s="956"/>
      <c r="DL102" s="955"/>
      <c r="DM102" s="910"/>
      <c r="DN102" s="910"/>
      <c r="DO102" s="910"/>
      <c r="DP102" s="956"/>
      <c r="DQ102" s="955"/>
      <c r="DR102" s="910"/>
      <c r="DS102" s="910"/>
      <c r="DT102" s="910"/>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419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422</v>
      </c>
      <c r="AB109" s="958"/>
      <c r="AC109" s="958"/>
      <c r="AD109" s="958"/>
      <c r="AE109" s="959"/>
      <c r="AF109" s="957" t="s">
        <v>300</v>
      </c>
      <c r="AG109" s="958"/>
      <c r="AH109" s="958"/>
      <c r="AI109" s="958"/>
      <c r="AJ109" s="959"/>
      <c r="AK109" s="957" t="s">
        <v>299</v>
      </c>
      <c r="AL109" s="958"/>
      <c r="AM109" s="958"/>
      <c r="AN109" s="958"/>
      <c r="AO109" s="959"/>
      <c r="AP109" s="957" t="s">
        <v>423</v>
      </c>
      <c r="AQ109" s="958"/>
      <c r="AR109" s="958"/>
      <c r="AS109" s="958"/>
      <c r="AT109" s="960"/>
      <c r="AU109" s="977" t="s">
        <v>421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422</v>
      </c>
      <c r="BR109" s="958"/>
      <c r="BS109" s="958"/>
      <c r="BT109" s="958"/>
      <c r="BU109" s="959"/>
      <c r="BV109" s="957" t="s">
        <v>300</v>
      </c>
      <c r="BW109" s="958"/>
      <c r="BX109" s="958"/>
      <c r="BY109" s="958"/>
      <c r="BZ109" s="959"/>
      <c r="CA109" s="957" t="s">
        <v>299</v>
      </c>
      <c r="CB109" s="958"/>
      <c r="CC109" s="958"/>
      <c r="CD109" s="958"/>
      <c r="CE109" s="959"/>
      <c r="CF109" s="978" t="s">
        <v>423</v>
      </c>
      <c r="CG109" s="978"/>
      <c r="CH109" s="978"/>
      <c r="CI109" s="978"/>
      <c r="CJ109" s="978"/>
      <c r="CK109" s="957" t="s">
        <v>424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422</v>
      </c>
      <c r="DH109" s="958"/>
      <c r="DI109" s="958"/>
      <c r="DJ109" s="958"/>
      <c r="DK109" s="959"/>
      <c r="DL109" s="957" t="s">
        <v>300</v>
      </c>
      <c r="DM109" s="958"/>
      <c r="DN109" s="958"/>
      <c r="DO109" s="958"/>
      <c r="DP109" s="959"/>
      <c r="DQ109" s="957" t="s">
        <v>299</v>
      </c>
      <c r="DR109" s="958"/>
      <c r="DS109" s="958"/>
      <c r="DT109" s="958"/>
      <c r="DU109" s="959"/>
      <c r="DV109" s="957" t="s">
        <v>423</v>
      </c>
      <c r="DW109" s="958"/>
      <c r="DX109" s="958"/>
      <c r="DY109" s="958"/>
      <c r="DZ109" s="960"/>
    </row>
    <row r="110" spans="1:131" s="226" customFormat="1" ht="26.25" customHeight="1" x14ac:dyDescent="0.15">
      <c r="A110" s="961" t="s">
        <v>425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278614</v>
      </c>
      <c r="AB110" s="965"/>
      <c r="AC110" s="965"/>
      <c r="AD110" s="965"/>
      <c r="AE110" s="966"/>
      <c r="AF110" s="967">
        <v>290382</v>
      </c>
      <c r="AG110" s="965"/>
      <c r="AH110" s="965"/>
      <c r="AI110" s="965"/>
      <c r="AJ110" s="966"/>
      <c r="AK110" s="967">
        <v>282865</v>
      </c>
      <c r="AL110" s="965"/>
      <c r="AM110" s="965"/>
      <c r="AN110" s="965"/>
      <c r="AO110" s="966"/>
      <c r="AP110" s="968">
        <v>11.5</v>
      </c>
      <c r="AQ110" s="969"/>
      <c r="AR110" s="969"/>
      <c r="AS110" s="969"/>
      <c r="AT110" s="970"/>
      <c r="AU110" s="971" t="s">
        <v>66</v>
      </c>
      <c r="AV110" s="972"/>
      <c r="AW110" s="972"/>
      <c r="AX110" s="972"/>
      <c r="AY110" s="972"/>
      <c r="AZ110" s="1013" t="s">
        <v>426</v>
      </c>
      <c r="BA110" s="962"/>
      <c r="BB110" s="962"/>
      <c r="BC110" s="962"/>
      <c r="BD110" s="962"/>
      <c r="BE110" s="962"/>
      <c r="BF110" s="962"/>
      <c r="BG110" s="962"/>
      <c r="BH110" s="962"/>
      <c r="BI110" s="962"/>
      <c r="BJ110" s="962"/>
      <c r="BK110" s="962"/>
      <c r="BL110" s="962"/>
      <c r="BM110" s="962"/>
      <c r="BN110" s="962"/>
      <c r="BO110" s="962"/>
      <c r="BP110" s="963"/>
      <c r="BQ110" s="999">
        <v>4086523</v>
      </c>
      <c r="BR110" s="1000"/>
      <c r="BS110" s="1000"/>
      <c r="BT110" s="1000"/>
      <c r="BU110" s="1000"/>
      <c r="BV110" s="1000">
        <v>4100033</v>
      </c>
      <c r="BW110" s="1000"/>
      <c r="BX110" s="1000"/>
      <c r="BY110" s="1000"/>
      <c r="BZ110" s="1000"/>
      <c r="CA110" s="1000">
        <v>4144929</v>
      </c>
      <c r="CB110" s="1000"/>
      <c r="CC110" s="1000"/>
      <c r="CD110" s="1000"/>
      <c r="CE110" s="1000"/>
      <c r="CF110" s="1014">
        <v>168.4</v>
      </c>
      <c r="CG110" s="1015"/>
      <c r="CH110" s="1015"/>
      <c r="CI110" s="1015"/>
      <c r="CJ110" s="1015"/>
      <c r="CK110" s="1016" t="s">
        <v>427</v>
      </c>
      <c r="CL110" s="1017"/>
      <c r="CM110" s="996" t="s">
        <v>428</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429</v>
      </c>
      <c r="DH110" s="1000"/>
      <c r="DI110" s="1000"/>
      <c r="DJ110" s="1000"/>
      <c r="DK110" s="1000"/>
      <c r="DL110" s="1000" t="s">
        <v>429</v>
      </c>
      <c r="DM110" s="1000"/>
      <c r="DN110" s="1000"/>
      <c r="DO110" s="1000"/>
      <c r="DP110" s="1000"/>
      <c r="DQ110" s="1000" t="s">
        <v>429</v>
      </c>
      <c r="DR110" s="1000"/>
      <c r="DS110" s="1000"/>
      <c r="DT110" s="1000"/>
      <c r="DU110" s="1000"/>
      <c r="DV110" s="1001" t="s">
        <v>429</v>
      </c>
      <c r="DW110" s="1001"/>
      <c r="DX110" s="1001"/>
      <c r="DY110" s="1001"/>
      <c r="DZ110" s="1002"/>
    </row>
    <row r="111" spans="1:131" s="226" customFormat="1" ht="26.25" customHeight="1" x14ac:dyDescent="0.15">
      <c r="A111" s="1003" t="s">
        <v>430</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165</v>
      </c>
      <c r="AB111" s="1007"/>
      <c r="AC111" s="1007"/>
      <c r="AD111" s="1007"/>
      <c r="AE111" s="1008"/>
      <c r="AF111" s="1009" t="s">
        <v>165</v>
      </c>
      <c r="AG111" s="1007"/>
      <c r="AH111" s="1007"/>
      <c r="AI111" s="1007"/>
      <c r="AJ111" s="1008"/>
      <c r="AK111" s="1009" t="s">
        <v>431</v>
      </c>
      <c r="AL111" s="1007"/>
      <c r="AM111" s="1007"/>
      <c r="AN111" s="1007"/>
      <c r="AO111" s="1008"/>
      <c r="AP111" s="1010" t="s">
        <v>429</v>
      </c>
      <c r="AQ111" s="1011"/>
      <c r="AR111" s="1011"/>
      <c r="AS111" s="1011"/>
      <c r="AT111" s="1012"/>
      <c r="AU111" s="973"/>
      <c r="AV111" s="974"/>
      <c r="AW111" s="974"/>
      <c r="AX111" s="974"/>
      <c r="AY111" s="974"/>
      <c r="AZ111" s="1022" t="s">
        <v>432</v>
      </c>
      <c r="BA111" s="1023"/>
      <c r="BB111" s="1023"/>
      <c r="BC111" s="1023"/>
      <c r="BD111" s="1023"/>
      <c r="BE111" s="1023"/>
      <c r="BF111" s="1023"/>
      <c r="BG111" s="1023"/>
      <c r="BH111" s="1023"/>
      <c r="BI111" s="1023"/>
      <c r="BJ111" s="1023"/>
      <c r="BK111" s="1023"/>
      <c r="BL111" s="1023"/>
      <c r="BM111" s="1023"/>
      <c r="BN111" s="1023"/>
      <c r="BO111" s="1023"/>
      <c r="BP111" s="1024"/>
      <c r="BQ111" s="992" t="s">
        <v>165</v>
      </c>
      <c r="BR111" s="993"/>
      <c r="BS111" s="993"/>
      <c r="BT111" s="993"/>
      <c r="BU111" s="993"/>
      <c r="BV111" s="993" t="s">
        <v>429</v>
      </c>
      <c r="BW111" s="993"/>
      <c r="BX111" s="993"/>
      <c r="BY111" s="993"/>
      <c r="BZ111" s="993"/>
      <c r="CA111" s="993" t="s">
        <v>165</v>
      </c>
      <c r="CB111" s="993"/>
      <c r="CC111" s="993"/>
      <c r="CD111" s="993"/>
      <c r="CE111" s="993"/>
      <c r="CF111" s="987" t="s">
        <v>431</v>
      </c>
      <c r="CG111" s="988"/>
      <c r="CH111" s="988"/>
      <c r="CI111" s="988"/>
      <c r="CJ111" s="988"/>
      <c r="CK111" s="1018"/>
      <c r="CL111" s="1019"/>
      <c r="CM111" s="989" t="s">
        <v>433</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429</v>
      </c>
      <c r="DH111" s="993"/>
      <c r="DI111" s="993"/>
      <c r="DJ111" s="993"/>
      <c r="DK111" s="993"/>
      <c r="DL111" s="993" t="s">
        <v>431</v>
      </c>
      <c r="DM111" s="993"/>
      <c r="DN111" s="993"/>
      <c r="DO111" s="993"/>
      <c r="DP111" s="993"/>
      <c r="DQ111" s="993" t="s">
        <v>431</v>
      </c>
      <c r="DR111" s="993"/>
      <c r="DS111" s="993"/>
      <c r="DT111" s="993"/>
      <c r="DU111" s="993"/>
      <c r="DV111" s="994" t="s">
        <v>429</v>
      </c>
      <c r="DW111" s="994"/>
      <c r="DX111" s="994"/>
      <c r="DY111" s="994"/>
      <c r="DZ111" s="995"/>
    </row>
    <row r="112" spans="1:131" s="226" customFormat="1" ht="26.25" customHeight="1" x14ac:dyDescent="0.15">
      <c r="A112" s="1025" t="s">
        <v>434</v>
      </c>
      <c r="B112" s="1026"/>
      <c r="C112" s="1023" t="s">
        <v>435</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429</v>
      </c>
      <c r="AB112" s="1032"/>
      <c r="AC112" s="1032"/>
      <c r="AD112" s="1032"/>
      <c r="AE112" s="1033"/>
      <c r="AF112" s="1034" t="s">
        <v>429</v>
      </c>
      <c r="AG112" s="1032"/>
      <c r="AH112" s="1032"/>
      <c r="AI112" s="1032"/>
      <c r="AJ112" s="1033"/>
      <c r="AK112" s="1034" t="s">
        <v>431</v>
      </c>
      <c r="AL112" s="1032"/>
      <c r="AM112" s="1032"/>
      <c r="AN112" s="1032"/>
      <c r="AO112" s="1033"/>
      <c r="AP112" s="1035" t="s">
        <v>429</v>
      </c>
      <c r="AQ112" s="1036"/>
      <c r="AR112" s="1036"/>
      <c r="AS112" s="1036"/>
      <c r="AT112" s="1037"/>
      <c r="AU112" s="973"/>
      <c r="AV112" s="974"/>
      <c r="AW112" s="974"/>
      <c r="AX112" s="974"/>
      <c r="AY112" s="974"/>
      <c r="AZ112" s="1022" t="s">
        <v>436</v>
      </c>
      <c r="BA112" s="1023"/>
      <c r="BB112" s="1023"/>
      <c r="BC112" s="1023"/>
      <c r="BD112" s="1023"/>
      <c r="BE112" s="1023"/>
      <c r="BF112" s="1023"/>
      <c r="BG112" s="1023"/>
      <c r="BH112" s="1023"/>
      <c r="BI112" s="1023"/>
      <c r="BJ112" s="1023"/>
      <c r="BK112" s="1023"/>
      <c r="BL112" s="1023"/>
      <c r="BM112" s="1023"/>
      <c r="BN112" s="1023"/>
      <c r="BO112" s="1023"/>
      <c r="BP112" s="1024"/>
      <c r="BQ112" s="992">
        <v>2363024</v>
      </c>
      <c r="BR112" s="993"/>
      <c r="BS112" s="993"/>
      <c r="BT112" s="993"/>
      <c r="BU112" s="993"/>
      <c r="BV112" s="993">
        <v>2246194</v>
      </c>
      <c r="BW112" s="993"/>
      <c r="BX112" s="993"/>
      <c r="BY112" s="993"/>
      <c r="BZ112" s="993"/>
      <c r="CA112" s="993">
        <v>2039779</v>
      </c>
      <c r="CB112" s="993"/>
      <c r="CC112" s="993"/>
      <c r="CD112" s="993"/>
      <c r="CE112" s="993"/>
      <c r="CF112" s="987">
        <v>82.9</v>
      </c>
      <c r="CG112" s="988"/>
      <c r="CH112" s="988"/>
      <c r="CI112" s="988"/>
      <c r="CJ112" s="988"/>
      <c r="CK112" s="1018"/>
      <c r="CL112" s="1019"/>
      <c r="CM112" s="989" t="s">
        <v>437</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429</v>
      </c>
      <c r="DH112" s="993"/>
      <c r="DI112" s="993"/>
      <c r="DJ112" s="993"/>
      <c r="DK112" s="993"/>
      <c r="DL112" s="993" t="s">
        <v>429</v>
      </c>
      <c r="DM112" s="993"/>
      <c r="DN112" s="993"/>
      <c r="DO112" s="993"/>
      <c r="DP112" s="993"/>
      <c r="DQ112" s="993" t="s">
        <v>429</v>
      </c>
      <c r="DR112" s="993"/>
      <c r="DS112" s="993"/>
      <c r="DT112" s="993"/>
      <c r="DU112" s="993"/>
      <c r="DV112" s="994" t="s">
        <v>429</v>
      </c>
      <c r="DW112" s="994"/>
      <c r="DX112" s="994"/>
      <c r="DY112" s="994"/>
      <c r="DZ112" s="995"/>
    </row>
    <row r="113" spans="1:130" s="226" customFormat="1" ht="26.25" customHeight="1" x14ac:dyDescent="0.15">
      <c r="A113" s="1027"/>
      <c r="B113" s="1028"/>
      <c r="C113" s="1023" t="s">
        <v>438</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220070</v>
      </c>
      <c r="AB113" s="1007"/>
      <c r="AC113" s="1007"/>
      <c r="AD113" s="1007"/>
      <c r="AE113" s="1008"/>
      <c r="AF113" s="1009">
        <v>257843</v>
      </c>
      <c r="AG113" s="1007"/>
      <c r="AH113" s="1007"/>
      <c r="AI113" s="1007"/>
      <c r="AJ113" s="1008"/>
      <c r="AK113" s="1009">
        <v>223249</v>
      </c>
      <c r="AL113" s="1007"/>
      <c r="AM113" s="1007"/>
      <c r="AN113" s="1007"/>
      <c r="AO113" s="1008"/>
      <c r="AP113" s="1010">
        <v>9.1</v>
      </c>
      <c r="AQ113" s="1011"/>
      <c r="AR113" s="1011"/>
      <c r="AS113" s="1011"/>
      <c r="AT113" s="1012"/>
      <c r="AU113" s="973"/>
      <c r="AV113" s="974"/>
      <c r="AW113" s="974"/>
      <c r="AX113" s="974"/>
      <c r="AY113" s="974"/>
      <c r="AZ113" s="1022" t="s">
        <v>439</v>
      </c>
      <c r="BA113" s="1023"/>
      <c r="BB113" s="1023"/>
      <c r="BC113" s="1023"/>
      <c r="BD113" s="1023"/>
      <c r="BE113" s="1023"/>
      <c r="BF113" s="1023"/>
      <c r="BG113" s="1023"/>
      <c r="BH113" s="1023"/>
      <c r="BI113" s="1023"/>
      <c r="BJ113" s="1023"/>
      <c r="BK113" s="1023"/>
      <c r="BL113" s="1023"/>
      <c r="BM113" s="1023"/>
      <c r="BN113" s="1023"/>
      <c r="BO113" s="1023"/>
      <c r="BP113" s="1024"/>
      <c r="BQ113" s="992">
        <v>4126</v>
      </c>
      <c r="BR113" s="993"/>
      <c r="BS113" s="993"/>
      <c r="BT113" s="993"/>
      <c r="BU113" s="993"/>
      <c r="BV113" s="993">
        <v>3644</v>
      </c>
      <c r="BW113" s="993"/>
      <c r="BX113" s="993"/>
      <c r="BY113" s="993"/>
      <c r="BZ113" s="993"/>
      <c r="CA113" s="993">
        <v>3162</v>
      </c>
      <c r="CB113" s="993"/>
      <c r="CC113" s="993"/>
      <c r="CD113" s="993"/>
      <c r="CE113" s="993"/>
      <c r="CF113" s="987">
        <v>0.1</v>
      </c>
      <c r="CG113" s="988"/>
      <c r="CH113" s="988"/>
      <c r="CI113" s="988"/>
      <c r="CJ113" s="988"/>
      <c r="CK113" s="1018"/>
      <c r="CL113" s="1019"/>
      <c r="CM113" s="989" t="s">
        <v>440</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429</v>
      </c>
      <c r="DH113" s="1032"/>
      <c r="DI113" s="1032"/>
      <c r="DJ113" s="1032"/>
      <c r="DK113" s="1033"/>
      <c r="DL113" s="1034" t="s">
        <v>165</v>
      </c>
      <c r="DM113" s="1032"/>
      <c r="DN113" s="1032"/>
      <c r="DO113" s="1032"/>
      <c r="DP113" s="1033"/>
      <c r="DQ113" s="1034" t="s">
        <v>165</v>
      </c>
      <c r="DR113" s="1032"/>
      <c r="DS113" s="1032"/>
      <c r="DT113" s="1032"/>
      <c r="DU113" s="1033"/>
      <c r="DV113" s="1035" t="s">
        <v>429</v>
      </c>
      <c r="DW113" s="1036"/>
      <c r="DX113" s="1036"/>
      <c r="DY113" s="1036"/>
      <c r="DZ113" s="1037"/>
    </row>
    <row r="114" spans="1:130" s="226" customFormat="1" ht="26.25" customHeight="1" x14ac:dyDescent="0.15">
      <c r="A114" s="1027"/>
      <c r="B114" s="1028"/>
      <c r="C114" s="1023" t="s">
        <v>441</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16</v>
      </c>
      <c r="AB114" s="1032"/>
      <c r="AC114" s="1032"/>
      <c r="AD114" s="1032"/>
      <c r="AE114" s="1033"/>
      <c r="AF114" s="1034">
        <v>342</v>
      </c>
      <c r="AG114" s="1032"/>
      <c r="AH114" s="1032"/>
      <c r="AI114" s="1032"/>
      <c r="AJ114" s="1033"/>
      <c r="AK114" s="1034">
        <v>342</v>
      </c>
      <c r="AL114" s="1032"/>
      <c r="AM114" s="1032"/>
      <c r="AN114" s="1032"/>
      <c r="AO114" s="1033"/>
      <c r="AP114" s="1035">
        <v>0</v>
      </c>
      <c r="AQ114" s="1036"/>
      <c r="AR114" s="1036"/>
      <c r="AS114" s="1036"/>
      <c r="AT114" s="1037"/>
      <c r="AU114" s="973"/>
      <c r="AV114" s="974"/>
      <c r="AW114" s="974"/>
      <c r="AX114" s="974"/>
      <c r="AY114" s="974"/>
      <c r="AZ114" s="1022" t="s">
        <v>442</v>
      </c>
      <c r="BA114" s="1023"/>
      <c r="BB114" s="1023"/>
      <c r="BC114" s="1023"/>
      <c r="BD114" s="1023"/>
      <c r="BE114" s="1023"/>
      <c r="BF114" s="1023"/>
      <c r="BG114" s="1023"/>
      <c r="BH114" s="1023"/>
      <c r="BI114" s="1023"/>
      <c r="BJ114" s="1023"/>
      <c r="BK114" s="1023"/>
      <c r="BL114" s="1023"/>
      <c r="BM114" s="1023"/>
      <c r="BN114" s="1023"/>
      <c r="BO114" s="1023"/>
      <c r="BP114" s="1024"/>
      <c r="BQ114" s="992">
        <v>97770</v>
      </c>
      <c r="BR114" s="993"/>
      <c r="BS114" s="993"/>
      <c r="BT114" s="993"/>
      <c r="BU114" s="993"/>
      <c r="BV114" s="993">
        <v>11896</v>
      </c>
      <c r="BW114" s="993"/>
      <c r="BX114" s="993"/>
      <c r="BY114" s="993"/>
      <c r="BZ114" s="993"/>
      <c r="CA114" s="993" t="s">
        <v>429</v>
      </c>
      <c r="CB114" s="993"/>
      <c r="CC114" s="993"/>
      <c r="CD114" s="993"/>
      <c r="CE114" s="993"/>
      <c r="CF114" s="987" t="s">
        <v>165</v>
      </c>
      <c r="CG114" s="988"/>
      <c r="CH114" s="988"/>
      <c r="CI114" s="988"/>
      <c r="CJ114" s="988"/>
      <c r="CK114" s="1018"/>
      <c r="CL114" s="1019"/>
      <c r="CM114" s="989" t="s">
        <v>443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431</v>
      </c>
      <c r="DH114" s="1032"/>
      <c r="DI114" s="1032"/>
      <c r="DJ114" s="1032"/>
      <c r="DK114" s="1033"/>
      <c r="DL114" s="1034" t="s">
        <v>431</v>
      </c>
      <c r="DM114" s="1032"/>
      <c r="DN114" s="1032"/>
      <c r="DO114" s="1032"/>
      <c r="DP114" s="1033"/>
      <c r="DQ114" s="1034" t="s">
        <v>429</v>
      </c>
      <c r="DR114" s="1032"/>
      <c r="DS114" s="1032"/>
      <c r="DT114" s="1032"/>
      <c r="DU114" s="1033"/>
      <c r="DV114" s="1035" t="s">
        <v>431</v>
      </c>
      <c r="DW114" s="1036"/>
      <c r="DX114" s="1036"/>
      <c r="DY114" s="1036"/>
      <c r="DZ114" s="1037"/>
    </row>
    <row r="115" spans="1:130" s="226" customFormat="1" ht="26.25" customHeight="1" x14ac:dyDescent="0.15">
      <c r="A115" s="1027"/>
      <c r="B115" s="1028"/>
      <c r="C115" s="1023" t="s">
        <v>444</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t="s">
        <v>431</v>
      </c>
      <c r="AB115" s="1007"/>
      <c r="AC115" s="1007"/>
      <c r="AD115" s="1007"/>
      <c r="AE115" s="1008"/>
      <c r="AF115" s="1009" t="s">
        <v>165</v>
      </c>
      <c r="AG115" s="1007"/>
      <c r="AH115" s="1007"/>
      <c r="AI115" s="1007"/>
      <c r="AJ115" s="1008"/>
      <c r="AK115" s="1009" t="s">
        <v>165</v>
      </c>
      <c r="AL115" s="1007"/>
      <c r="AM115" s="1007"/>
      <c r="AN115" s="1007"/>
      <c r="AO115" s="1008"/>
      <c r="AP115" s="1010" t="s">
        <v>431</v>
      </c>
      <c r="AQ115" s="1011"/>
      <c r="AR115" s="1011"/>
      <c r="AS115" s="1011"/>
      <c r="AT115" s="1012"/>
      <c r="AU115" s="973"/>
      <c r="AV115" s="974"/>
      <c r="AW115" s="974"/>
      <c r="AX115" s="974"/>
      <c r="AY115" s="974"/>
      <c r="AZ115" s="1022" t="s">
        <v>445</v>
      </c>
      <c r="BA115" s="1023"/>
      <c r="BB115" s="1023"/>
      <c r="BC115" s="1023"/>
      <c r="BD115" s="1023"/>
      <c r="BE115" s="1023"/>
      <c r="BF115" s="1023"/>
      <c r="BG115" s="1023"/>
      <c r="BH115" s="1023"/>
      <c r="BI115" s="1023"/>
      <c r="BJ115" s="1023"/>
      <c r="BK115" s="1023"/>
      <c r="BL115" s="1023"/>
      <c r="BM115" s="1023"/>
      <c r="BN115" s="1023"/>
      <c r="BO115" s="1023"/>
      <c r="BP115" s="1024"/>
      <c r="BQ115" s="992" t="s">
        <v>431</v>
      </c>
      <c r="BR115" s="993"/>
      <c r="BS115" s="993"/>
      <c r="BT115" s="993"/>
      <c r="BU115" s="993"/>
      <c r="BV115" s="993" t="s">
        <v>165</v>
      </c>
      <c r="BW115" s="993"/>
      <c r="BX115" s="993"/>
      <c r="BY115" s="993"/>
      <c r="BZ115" s="993"/>
      <c r="CA115" s="993" t="s">
        <v>429</v>
      </c>
      <c r="CB115" s="993"/>
      <c r="CC115" s="993"/>
      <c r="CD115" s="993"/>
      <c r="CE115" s="993"/>
      <c r="CF115" s="987" t="s">
        <v>429</v>
      </c>
      <c r="CG115" s="988"/>
      <c r="CH115" s="988"/>
      <c r="CI115" s="988"/>
      <c r="CJ115" s="988"/>
      <c r="CK115" s="1018"/>
      <c r="CL115" s="1019"/>
      <c r="CM115" s="1022" t="s">
        <v>446</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431</v>
      </c>
      <c r="DH115" s="1032"/>
      <c r="DI115" s="1032"/>
      <c r="DJ115" s="1032"/>
      <c r="DK115" s="1033"/>
      <c r="DL115" s="1034" t="s">
        <v>165</v>
      </c>
      <c r="DM115" s="1032"/>
      <c r="DN115" s="1032"/>
      <c r="DO115" s="1032"/>
      <c r="DP115" s="1033"/>
      <c r="DQ115" s="1034" t="s">
        <v>165</v>
      </c>
      <c r="DR115" s="1032"/>
      <c r="DS115" s="1032"/>
      <c r="DT115" s="1032"/>
      <c r="DU115" s="1033"/>
      <c r="DV115" s="1035" t="s">
        <v>429</v>
      </c>
      <c r="DW115" s="1036"/>
      <c r="DX115" s="1036"/>
      <c r="DY115" s="1036"/>
      <c r="DZ115" s="1037"/>
    </row>
    <row r="116" spans="1:130" s="226" customFormat="1" ht="26.25" customHeight="1" x14ac:dyDescent="0.15">
      <c r="A116" s="1029"/>
      <c r="B116" s="1030"/>
      <c r="C116" s="1038" t="s">
        <v>447</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429</v>
      </c>
      <c r="AB116" s="1032"/>
      <c r="AC116" s="1032"/>
      <c r="AD116" s="1032"/>
      <c r="AE116" s="1033"/>
      <c r="AF116" s="1034" t="s">
        <v>429</v>
      </c>
      <c r="AG116" s="1032"/>
      <c r="AH116" s="1032"/>
      <c r="AI116" s="1032"/>
      <c r="AJ116" s="1033"/>
      <c r="AK116" s="1034" t="s">
        <v>429</v>
      </c>
      <c r="AL116" s="1032"/>
      <c r="AM116" s="1032"/>
      <c r="AN116" s="1032"/>
      <c r="AO116" s="1033"/>
      <c r="AP116" s="1035" t="s">
        <v>165</v>
      </c>
      <c r="AQ116" s="1036"/>
      <c r="AR116" s="1036"/>
      <c r="AS116" s="1036"/>
      <c r="AT116" s="1037"/>
      <c r="AU116" s="973"/>
      <c r="AV116" s="974"/>
      <c r="AW116" s="974"/>
      <c r="AX116" s="974"/>
      <c r="AY116" s="974"/>
      <c r="AZ116" s="1040" t="s">
        <v>448</v>
      </c>
      <c r="BA116" s="1041"/>
      <c r="BB116" s="1041"/>
      <c r="BC116" s="1041"/>
      <c r="BD116" s="1041"/>
      <c r="BE116" s="1041"/>
      <c r="BF116" s="1041"/>
      <c r="BG116" s="1041"/>
      <c r="BH116" s="1041"/>
      <c r="BI116" s="1041"/>
      <c r="BJ116" s="1041"/>
      <c r="BK116" s="1041"/>
      <c r="BL116" s="1041"/>
      <c r="BM116" s="1041"/>
      <c r="BN116" s="1041"/>
      <c r="BO116" s="1041"/>
      <c r="BP116" s="1042"/>
      <c r="BQ116" s="992" t="s">
        <v>429</v>
      </c>
      <c r="BR116" s="993"/>
      <c r="BS116" s="993"/>
      <c r="BT116" s="993"/>
      <c r="BU116" s="993"/>
      <c r="BV116" s="993" t="s">
        <v>429</v>
      </c>
      <c r="BW116" s="993"/>
      <c r="BX116" s="993"/>
      <c r="BY116" s="993"/>
      <c r="BZ116" s="993"/>
      <c r="CA116" s="993" t="s">
        <v>165</v>
      </c>
      <c r="CB116" s="993"/>
      <c r="CC116" s="993"/>
      <c r="CD116" s="993"/>
      <c r="CE116" s="993"/>
      <c r="CF116" s="987" t="s">
        <v>431</v>
      </c>
      <c r="CG116" s="988"/>
      <c r="CH116" s="988"/>
      <c r="CI116" s="988"/>
      <c r="CJ116" s="988"/>
      <c r="CK116" s="1018"/>
      <c r="CL116" s="1019"/>
      <c r="CM116" s="989" t="s">
        <v>449</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431</v>
      </c>
      <c r="DH116" s="1032"/>
      <c r="DI116" s="1032"/>
      <c r="DJ116" s="1032"/>
      <c r="DK116" s="1033"/>
      <c r="DL116" s="1034" t="s">
        <v>429</v>
      </c>
      <c r="DM116" s="1032"/>
      <c r="DN116" s="1032"/>
      <c r="DO116" s="1032"/>
      <c r="DP116" s="1033"/>
      <c r="DQ116" s="1034" t="s">
        <v>165</v>
      </c>
      <c r="DR116" s="1032"/>
      <c r="DS116" s="1032"/>
      <c r="DT116" s="1032"/>
      <c r="DU116" s="1033"/>
      <c r="DV116" s="1035" t="s">
        <v>429</v>
      </c>
      <c r="DW116" s="1036"/>
      <c r="DX116" s="1036"/>
      <c r="DY116" s="1036"/>
      <c r="DZ116" s="1037"/>
    </row>
    <row r="117" spans="1:130" s="226" customFormat="1" ht="26.25" customHeight="1" x14ac:dyDescent="0.15">
      <c r="A117" s="977" t="s">
        <v>179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450</v>
      </c>
      <c r="Z117" s="959"/>
      <c r="AA117" s="1049">
        <v>498700</v>
      </c>
      <c r="AB117" s="1050"/>
      <c r="AC117" s="1050"/>
      <c r="AD117" s="1050"/>
      <c r="AE117" s="1051"/>
      <c r="AF117" s="1052">
        <v>548567</v>
      </c>
      <c r="AG117" s="1050"/>
      <c r="AH117" s="1050"/>
      <c r="AI117" s="1050"/>
      <c r="AJ117" s="1051"/>
      <c r="AK117" s="1052">
        <v>506456</v>
      </c>
      <c r="AL117" s="1050"/>
      <c r="AM117" s="1050"/>
      <c r="AN117" s="1050"/>
      <c r="AO117" s="1051"/>
      <c r="AP117" s="1053"/>
      <c r="AQ117" s="1054"/>
      <c r="AR117" s="1054"/>
      <c r="AS117" s="1054"/>
      <c r="AT117" s="1055"/>
      <c r="AU117" s="973"/>
      <c r="AV117" s="974"/>
      <c r="AW117" s="974"/>
      <c r="AX117" s="974"/>
      <c r="AY117" s="974"/>
      <c r="AZ117" s="1040" t="s">
        <v>451</v>
      </c>
      <c r="BA117" s="1041"/>
      <c r="BB117" s="1041"/>
      <c r="BC117" s="1041"/>
      <c r="BD117" s="1041"/>
      <c r="BE117" s="1041"/>
      <c r="BF117" s="1041"/>
      <c r="BG117" s="1041"/>
      <c r="BH117" s="1041"/>
      <c r="BI117" s="1041"/>
      <c r="BJ117" s="1041"/>
      <c r="BK117" s="1041"/>
      <c r="BL117" s="1041"/>
      <c r="BM117" s="1041"/>
      <c r="BN117" s="1041"/>
      <c r="BO117" s="1041"/>
      <c r="BP117" s="1042"/>
      <c r="BQ117" s="992" t="s">
        <v>165</v>
      </c>
      <c r="BR117" s="993"/>
      <c r="BS117" s="993"/>
      <c r="BT117" s="993"/>
      <c r="BU117" s="993"/>
      <c r="BV117" s="993" t="s">
        <v>165</v>
      </c>
      <c r="BW117" s="993"/>
      <c r="BX117" s="993"/>
      <c r="BY117" s="993"/>
      <c r="BZ117" s="993"/>
      <c r="CA117" s="993" t="s">
        <v>165</v>
      </c>
      <c r="CB117" s="993"/>
      <c r="CC117" s="993"/>
      <c r="CD117" s="993"/>
      <c r="CE117" s="993"/>
      <c r="CF117" s="987" t="s">
        <v>431</v>
      </c>
      <c r="CG117" s="988"/>
      <c r="CH117" s="988"/>
      <c r="CI117" s="988"/>
      <c r="CJ117" s="988"/>
      <c r="CK117" s="1018"/>
      <c r="CL117" s="1019"/>
      <c r="CM117" s="989" t="s">
        <v>452</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429</v>
      </c>
      <c r="DH117" s="1032"/>
      <c r="DI117" s="1032"/>
      <c r="DJ117" s="1032"/>
      <c r="DK117" s="1033"/>
      <c r="DL117" s="1034" t="s">
        <v>165</v>
      </c>
      <c r="DM117" s="1032"/>
      <c r="DN117" s="1032"/>
      <c r="DO117" s="1032"/>
      <c r="DP117" s="1033"/>
      <c r="DQ117" s="1034" t="s">
        <v>165</v>
      </c>
      <c r="DR117" s="1032"/>
      <c r="DS117" s="1032"/>
      <c r="DT117" s="1032"/>
      <c r="DU117" s="1033"/>
      <c r="DV117" s="1035" t="s">
        <v>165</v>
      </c>
      <c r="DW117" s="1036"/>
      <c r="DX117" s="1036"/>
      <c r="DY117" s="1036"/>
      <c r="DZ117" s="1037"/>
    </row>
    <row r="118" spans="1:130" s="226" customFormat="1" ht="26.25" customHeight="1" x14ac:dyDescent="0.15">
      <c r="A118" s="977" t="s">
        <v>424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422</v>
      </c>
      <c r="AB118" s="958"/>
      <c r="AC118" s="958"/>
      <c r="AD118" s="958"/>
      <c r="AE118" s="959"/>
      <c r="AF118" s="957" t="s">
        <v>300</v>
      </c>
      <c r="AG118" s="958"/>
      <c r="AH118" s="958"/>
      <c r="AI118" s="958"/>
      <c r="AJ118" s="959"/>
      <c r="AK118" s="957" t="s">
        <v>299</v>
      </c>
      <c r="AL118" s="958"/>
      <c r="AM118" s="958"/>
      <c r="AN118" s="958"/>
      <c r="AO118" s="959"/>
      <c r="AP118" s="1044" t="s">
        <v>423</v>
      </c>
      <c r="AQ118" s="1045"/>
      <c r="AR118" s="1045"/>
      <c r="AS118" s="1045"/>
      <c r="AT118" s="1046"/>
      <c r="AU118" s="973"/>
      <c r="AV118" s="974"/>
      <c r="AW118" s="974"/>
      <c r="AX118" s="974"/>
      <c r="AY118" s="974"/>
      <c r="AZ118" s="1047" t="s">
        <v>453</v>
      </c>
      <c r="BA118" s="1038"/>
      <c r="BB118" s="1038"/>
      <c r="BC118" s="1038"/>
      <c r="BD118" s="1038"/>
      <c r="BE118" s="1038"/>
      <c r="BF118" s="1038"/>
      <c r="BG118" s="1038"/>
      <c r="BH118" s="1038"/>
      <c r="BI118" s="1038"/>
      <c r="BJ118" s="1038"/>
      <c r="BK118" s="1038"/>
      <c r="BL118" s="1038"/>
      <c r="BM118" s="1038"/>
      <c r="BN118" s="1038"/>
      <c r="BO118" s="1038"/>
      <c r="BP118" s="1039"/>
      <c r="BQ118" s="1070" t="s">
        <v>165</v>
      </c>
      <c r="BR118" s="1071"/>
      <c r="BS118" s="1071"/>
      <c r="BT118" s="1071"/>
      <c r="BU118" s="1071"/>
      <c r="BV118" s="1071" t="s">
        <v>165</v>
      </c>
      <c r="BW118" s="1071"/>
      <c r="BX118" s="1071"/>
      <c r="BY118" s="1071"/>
      <c r="BZ118" s="1071"/>
      <c r="CA118" s="1071" t="s">
        <v>431</v>
      </c>
      <c r="CB118" s="1071"/>
      <c r="CC118" s="1071"/>
      <c r="CD118" s="1071"/>
      <c r="CE118" s="1071"/>
      <c r="CF118" s="987" t="s">
        <v>429</v>
      </c>
      <c r="CG118" s="988"/>
      <c r="CH118" s="988"/>
      <c r="CI118" s="988"/>
      <c r="CJ118" s="988"/>
      <c r="CK118" s="1018"/>
      <c r="CL118" s="1019"/>
      <c r="CM118" s="989" t="s">
        <v>454</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165</v>
      </c>
      <c r="DH118" s="1032"/>
      <c r="DI118" s="1032"/>
      <c r="DJ118" s="1032"/>
      <c r="DK118" s="1033"/>
      <c r="DL118" s="1034" t="s">
        <v>429</v>
      </c>
      <c r="DM118" s="1032"/>
      <c r="DN118" s="1032"/>
      <c r="DO118" s="1032"/>
      <c r="DP118" s="1033"/>
      <c r="DQ118" s="1034" t="s">
        <v>165</v>
      </c>
      <c r="DR118" s="1032"/>
      <c r="DS118" s="1032"/>
      <c r="DT118" s="1032"/>
      <c r="DU118" s="1033"/>
      <c r="DV118" s="1035" t="s">
        <v>165</v>
      </c>
      <c r="DW118" s="1036"/>
      <c r="DX118" s="1036"/>
      <c r="DY118" s="1036"/>
      <c r="DZ118" s="1037"/>
    </row>
    <row r="119" spans="1:130" s="226" customFormat="1" ht="26.25" customHeight="1" x14ac:dyDescent="0.15">
      <c r="A119" s="1131" t="s">
        <v>427</v>
      </c>
      <c r="B119" s="1017"/>
      <c r="C119" s="996" t="s">
        <v>428</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429</v>
      </c>
      <c r="AB119" s="965"/>
      <c r="AC119" s="965"/>
      <c r="AD119" s="965"/>
      <c r="AE119" s="966"/>
      <c r="AF119" s="967" t="s">
        <v>165</v>
      </c>
      <c r="AG119" s="965"/>
      <c r="AH119" s="965"/>
      <c r="AI119" s="965"/>
      <c r="AJ119" s="966"/>
      <c r="AK119" s="967" t="s">
        <v>165</v>
      </c>
      <c r="AL119" s="965"/>
      <c r="AM119" s="965"/>
      <c r="AN119" s="965"/>
      <c r="AO119" s="966"/>
      <c r="AP119" s="968" t="s">
        <v>429</v>
      </c>
      <c r="AQ119" s="969"/>
      <c r="AR119" s="969"/>
      <c r="AS119" s="969"/>
      <c r="AT119" s="970"/>
      <c r="AU119" s="975"/>
      <c r="AV119" s="976"/>
      <c r="AW119" s="976"/>
      <c r="AX119" s="976"/>
      <c r="AY119" s="976"/>
      <c r="AZ119" s="257" t="s">
        <v>179</v>
      </c>
      <c r="BA119" s="257"/>
      <c r="BB119" s="257"/>
      <c r="BC119" s="257"/>
      <c r="BD119" s="257"/>
      <c r="BE119" s="257"/>
      <c r="BF119" s="257"/>
      <c r="BG119" s="257"/>
      <c r="BH119" s="257"/>
      <c r="BI119" s="257"/>
      <c r="BJ119" s="257"/>
      <c r="BK119" s="257"/>
      <c r="BL119" s="257"/>
      <c r="BM119" s="257"/>
      <c r="BN119" s="257"/>
      <c r="BO119" s="1048" t="s">
        <v>455</v>
      </c>
      <c r="BP119" s="1079"/>
      <c r="BQ119" s="1070">
        <v>6551443</v>
      </c>
      <c r="BR119" s="1071"/>
      <c r="BS119" s="1071"/>
      <c r="BT119" s="1071"/>
      <c r="BU119" s="1071"/>
      <c r="BV119" s="1071">
        <v>6361767</v>
      </c>
      <c r="BW119" s="1071"/>
      <c r="BX119" s="1071"/>
      <c r="BY119" s="1071"/>
      <c r="BZ119" s="1071"/>
      <c r="CA119" s="1071">
        <v>6187870</v>
      </c>
      <c r="CB119" s="1071"/>
      <c r="CC119" s="1071"/>
      <c r="CD119" s="1071"/>
      <c r="CE119" s="1071"/>
      <c r="CF119" s="1072"/>
      <c r="CG119" s="1073"/>
      <c r="CH119" s="1073"/>
      <c r="CI119" s="1073"/>
      <c r="CJ119" s="1074"/>
      <c r="CK119" s="1020"/>
      <c r="CL119" s="1021"/>
      <c r="CM119" s="1075" t="s">
        <v>456</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431</v>
      </c>
      <c r="DH119" s="1057"/>
      <c r="DI119" s="1057"/>
      <c r="DJ119" s="1057"/>
      <c r="DK119" s="1058"/>
      <c r="DL119" s="1056" t="s">
        <v>431</v>
      </c>
      <c r="DM119" s="1057"/>
      <c r="DN119" s="1057"/>
      <c r="DO119" s="1057"/>
      <c r="DP119" s="1058"/>
      <c r="DQ119" s="1056" t="s">
        <v>165</v>
      </c>
      <c r="DR119" s="1057"/>
      <c r="DS119" s="1057"/>
      <c r="DT119" s="1057"/>
      <c r="DU119" s="1058"/>
      <c r="DV119" s="1059" t="s">
        <v>165</v>
      </c>
      <c r="DW119" s="1060"/>
      <c r="DX119" s="1060"/>
      <c r="DY119" s="1060"/>
      <c r="DZ119" s="1061"/>
    </row>
    <row r="120" spans="1:130" s="226" customFormat="1" ht="26.25" customHeight="1" x14ac:dyDescent="0.15">
      <c r="A120" s="1132"/>
      <c r="B120" s="1019"/>
      <c r="C120" s="989" t="s">
        <v>433</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165</v>
      </c>
      <c r="AB120" s="1032"/>
      <c r="AC120" s="1032"/>
      <c r="AD120" s="1032"/>
      <c r="AE120" s="1033"/>
      <c r="AF120" s="1034" t="s">
        <v>165</v>
      </c>
      <c r="AG120" s="1032"/>
      <c r="AH120" s="1032"/>
      <c r="AI120" s="1032"/>
      <c r="AJ120" s="1033"/>
      <c r="AK120" s="1034" t="s">
        <v>431</v>
      </c>
      <c r="AL120" s="1032"/>
      <c r="AM120" s="1032"/>
      <c r="AN120" s="1032"/>
      <c r="AO120" s="1033"/>
      <c r="AP120" s="1035" t="s">
        <v>431</v>
      </c>
      <c r="AQ120" s="1036"/>
      <c r="AR120" s="1036"/>
      <c r="AS120" s="1036"/>
      <c r="AT120" s="1037"/>
      <c r="AU120" s="1062" t="s">
        <v>457</v>
      </c>
      <c r="AV120" s="1063"/>
      <c r="AW120" s="1063"/>
      <c r="AX120" s="1063"/>
      <c r="AY120" s="1064"/>
      <c r="AZ120" s="1013" t="s">
        <v>458</v>
      </c>
      <c r="BA120" s="962"/>
      <c r="BB120" s="962"/>
      <c r="BC120" s="962"/>
      <c r="BD120" s="962"/>
      <c r="BE120" s="962"/>
      <c r="BF120" s="962"/>
      <c r="BG120" s="962"/>
      <c r="BH120" s="962"/>
      <c r="BI120" s="962"/>
      <c r="BJ120" s="962"/>
      <c r="BK120" s="962"/>
      <c r="BL120" s="962"/>
      <c r="BM120" s="962"/>
      <c r="BN120" s="962"/>
      <c r="BO120" s="962"/>
      <c r="BP120" s="963"/>
      <c r="BQ120" s="999">
        <v>1991667</v>
      </c>
      <c r="BR120" s="1000"/>
      <c r="BS120" s="1000"/>
      <c r="BT120" s="1000"/>
      <c r="BU120" s="1000"/>
      <c r="BV120" s="1000">
        <v>2111645</v>
      </c>
      <c r="BW120" s="1000"/>
      <c r="BX120" s="1000"/>
      <c r="BY120" s="1000"/>
      <c r="BZ120" s="1000"/>
      <c r="CA120" s="1000">
        <v>2133396</v>
      </c>
      <c r="CB120" s="1000"/>
      <c r="CC120" s="1000"/>
      <c r="CD120" s="1000"/>
      <c r="CE120" s="1000"/>
      <c r="CF120" s="1014">
        <v>86.7</v>
      </c>
      <c r="CG120" s="1015"/>
      <c r="CH120" s="1015"/>
      <c r="CI120" s="1015"/>
      <c r="CJ120" s="1015"/>
      <c r="CK120" s="1080" t="s">
        <v>459</v>
      </c>
      <c r="CL120" s="1081"/>
      <c r="CM120" s="1081"/>
      <c r="CN120" s="1081"/>
      <c r="CO120" s="1082"/>
      <c r="CP120" s="1088" t="s">
        <v>460</v>
      </c>
      <c r="CQ120" s="1089"/>
      <c r="CR120" s="1089"/>
      <c r="CS120" s="1089"/>
      <c r="CT120" s="1089"/>
      <c r="CU120" s="1089"/>
      <c r="CV120" s="1089"/>
      <c r="CW120" s="1089"/>
      <c r="CX120" s="1089"/>
      <c r="CY120" s="1089"/>
      <c r="CZ120" s="1089"/>
      <c r="DA120" s="1089"/>
      <c r="DB120" s="1089"/>
      <c r="DC120" s="1089"/>
      <c r="DD120" s="1089"/>
      <c r="DE120" s="1089"/>
      <c r="DF120" s="1090"/>
      <c r="DG120" s="999">
        <v>2359348</v>
      </c>
      <c r="DH120" s="1000"/>
      <c r="DI120" s="1000"/>
      <c r="DJ120" s="1000"/>
      <c r="DK120" s="1000"/>
      <c r="DL120" s="1000">
        <v>2242708</v>
      </c>
      <c r="DM120" s="1000"/>
      <c r="DN120" s="1000"/>
      <c r="DO120" s="1000"/>
      <c r="DP120" s="1000"/>
      <c r="DQ120" s="1000">
        <v>2037196</v>
      </c>
      <c r="DR120" s="1000"/>
      <c r="DS120" s="1000"/>
      <c r="DT120" s="1000"/>
      <c r="DU120" s="1000"/>
      <c r="DV120" s="1001">
        <v>82.8</v>
      </c>
      <c r="DW120" s="1001"/>
      <c r="DX120" s="1001"/>
      <c r="DY120" s="1001"/>
      <c r="DZ120" s="1002"/>
    </row>
    <row r="121" spans="1:130" s="226" customFormat="1" ht="26.25" customHeight="1" x14ac:dyDescent="0.15">
      <c r="A121" s="1132"/>
      <c r="B121" s="1019"/>
      <c r="C121" s="1040" t="s">
        <v>461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429</v>
      </c>
      <c r="AB121" s="1032"/>
      <c r="AC121" s="1032"/>
      <c r="AD121" s="1032"/>
      <c r="AE121" s="1033"/>
      <c r="AF121" s="1034" t="s">
        <v>431</v>
      </c>
      <c r="AG121" s="1032"/>
      <c r="AH121" s="1032"/>
      <c r="AI121" s="1032"/>
      <c r="AJ121" s="1033"/>
      <c r="AK121" s="1034" t="s">
        <v>165</v>
      </c>
      <c r="AL121" s="1032"/>
      <c r="AM121" s="1032"/>
      <c r="AN121" s="1032"/>
      <c r="AO121" s="1033"/>
      <c r="AP121" s="1035" t="s">
        <v>165</v>
      </c>
      <c r="AQ121" s="1036"/>
      <c r="AR121" s="1036"/>
      <c r="AS121" s="1036"/>
      <c r="AT121" s="1037"/>
      <c r="AU121" s="1065"/>
      <c r="AV121" s="1066"/>
      <c r="AW121" s="1066"/>
      <c r="AX121" s="1066"/>
      <c r="AY121" s="1067"/>
      <c r="AZ121" s="1022" t="s">
        <v>462</v>
      </c>
      <c r="BA121" s="1023"/>
      <c r="BB121" s="1023"/>
      <c r="BC121" s="1023"/>
      <c r="BD121" s="1023"/>
      <c r="BE121" s="1023"/>
      <c r="BF121" s="1023"/>
      <c r="BG121" s="1023"/>
      <c r="BH121" s="1023"/>
      <c r="BI121" s="1023"/>
      <c r="BJ121" s="1023"/>
      <c r="BK121" s="1023"/>
      <c r="BL121" s="1023"/>
      <c r="BM121" s="1023"/>
      <c r="BN121" s="1023"/>
      <c r="BO121" s="1023"/>
      <c r="BP121" s="1024"/>
      <c r="BQ121" s="992">
        <v>21581</v>
      </c>
      <c r="BR121" s="993"/>
      <c r="BS121" s="993"/>
      <c r="BT121" s="993"/>
      <c r="BU121" s="993"/>
      <c r="BV121" s="993">
        <v>17550</v>
      </c>
      <c r="BW121" s="993"/>
      <c r="BX121" s="993"/>
      <c r="BY121" s="993"/>
      <c r="BZ121" s="993"/>
      <c r="CA121" s="993">
        <v>13777</v>
      </c>
      <c r="CB121" s="993"/>
      <c r="CC121" s="993"/>
      <c r="CD121" s="993"/>
      <c r="CE121" s="993"/>
      <c r="CF121" s="987">
        <v>0.6</v>
      </c>
      <c r="CG121" s="988"/>
      <c r="CH121" s="988"/>
      <c r="CI121" s="988"/>
      <c r="CJ121" s="988"/>
      <c r="CK121" s="1083"/>
      <c r="CL121" s="1084"/>
      <c r="CM121" s="1084"/>
      <c r="CN121" s="1084"/>
      <c r="CO121" s="1085"/>
      <c r="CP121" s="1093" t="s">
        <v>463</v>
      </c>
      <c r="CQ121" s="1094"/>
      <c r="CR121" s="1094"/>
      <c r="CS121" s="1094"/>
      <c r="CT121" s="1094"/>
      <c r="CU121" s="1094"/>
      <c r="CV121" s="1094"/>
      <c r="CW121" s="1094"/>
      <c r="CX121" s="1094"/>
      <c r="CY121" s="1094"/>
      <c r="CZ121" s="1094"/>
      <c r="DA121" s="1094"/>
      <c r="DB121" s="1094"/>
      <c r="DC121" s="1094"/>
      <c r="DD121" s="1094"/>
      <c r="DE121" s="1094"/>
      <c r="DF121" s="1095"/>
      <c r="DG121" s="992">
        <v>3676</v>
      </c>
      <c r="DH121" s="993"/>
      <c r="DI121" s="993"/>
      <c r="DJ121" s="993"/>
      <c r="DK121" s="993"/>
      <c r="DL121" s="993">
        <v>3486</v>
      </c>
      <c r="DM121" s="993"/>
      <c r="DN121" s="993"/>
      <c r="DO121" s="993"/>
      <c r="DP121" s="993"/>
      <c r="DQ121" s="993">
        <v>2583</v>
      </c>
      <c r="DR121" s="993"/>
      <c r="DS121" s="993"/>
      <c r="DT121" s="993"/>
      <c r="DU121" s="993"/>
      <c r="DV121" s="994">
        <v>0.1</v>
      </c>
      <c r="DW121" s="994"/>
      <c r="DX121" s="994"/>
      <c r="DY121" s="994"/>
      <c r="DZ121" s="995"/>
    </row>
    <row r="122" spans="1:130" s="226" customFormat="1" ht="26.25" customHeight="1" x14ac:dyDescent="0.15">
      <c r="A122" s="1132"/>
      <c r="B122" s="1019"/>
      <c r="C122" s="989" t="s">
        <v>443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431</v>
      </c>
      <c r="AB122" s="1032"/>
      <c r="AC122" s="1032"/>
      <c r="AD122" s="1032"/>
      <c r="AE122" s="1033"/>
      <c r="AF122" s="1034" t="s">
        <v>165</v>
      </c>
      <c r="AG122" s="1032"/>
      <c r="AH122" s="1032"/>
      <c r="AI122" s="1032"/>
      <c r="AJ122" s="1033"/>
      <c r="AK122" s="1034" t="s">
        <v>429</v>
      </c>
      <c r="AL122" s="1032"/>
      <c r="AM122" s="1032"/>
      <c r="AN122" s="1032"/>
      <c r="AO122" s="1033"/>
      <c r="AP122" s="1035" t="s">
        <v>165</v>
      </c>
      <c r="AQ122" s="1036"/>
      <c r="AR122" s="1036"/>
      <c r="AS122" s="1036"/>
      <c r="AT122" s="1037"/>
      <c r="AU122" s="1065"/>
      <c r="AV122" s="1066"/>
      <c r="AW122" s="1066"/>
      <c r="AX122" s="1066"/>
      <c r="AY122" s="1067"/>
      <c r="AZ122" s="1047" t="s">
        <v>464</v>
      </c>
      <c r="BA122" s="1038"/>
      <c r="BB122" s="1038"/>
      <c r="BC122" s="1038"/>
      <c r="BD122" s="1038"/>
      <c r="BE122" s="1038"/>
      <c r="BF122" s="1038"/>
      <c r="BG122" s="1038"/>
      <c r="BH122" s="1038"/>
      <c r="BI122" s="1038"/>
      <c r="BJ122" s="1038"/>
      <c r="BK122" s="1038"/>
      <c r="BL122" s="1038"/>
      <c r="BM122" s="1038"/>
      <c r="BN122" s="1038"/>
      <c r="BO122" s="1038"/>
      <c r="BP122" s="1039"/>
      <c r="BQ122" s="1070">
        <v>4344463</v>
      </c>
      <c r="BR122" s="1071"/>
      <c r="BS122" s="1071"/>
      <c r="BT122" s="1071"/>
      <c r="BU122" s="1071"/>
      <c r="BV122" s="1071">
        <v>4304361</v>
      </c>
      <c r="BW122" s="1071"/>
      <c r="BX122" s="1071"/>
      <c r="BY122" s="1071"/>
      <c r="BZ122" s="1071"/>
      <c r="CA122" s="1071">
        <v>4256617</v>
      </c>
      <c r="CB122" s="1071"/>
      <c r="CC122" s="1071"/>
      <c r="CD122" s="1071"/>
      <c r="CE122" s="1071"/>
      <c r="CF122" s="1091">
        <v>172.9</v>
      </c>
      <c r="CG122" s="1092"/>
      <c r="CH122" s="1092"/>
      <c r="CI122" s="1092"/>
      <c r="CJ122" s="1092"/>
      <c r="CK122" s="1083"/>
      <c r="CL122" s="1084"/>
      <c r="CM122" s="1084"/>
      <c r="CN122" s="1084"/>
      <c r="CO122" s="1085"/>
      <c r="CP122" s="1093" t="s">
        <v>396</v>
      </c>
      <c r="CQ122" s="1094"/>
      <c r="CR122" s="1094"/>
      <c r="CS122" s="1094"/>
      <c r="CT122" s="1094"/>
      <c r="CU122" s="1094"/>
      <c r="CV122" s="1094"/>
      <c r="CW122" s="1094"/>
      <c r="CX122" s="1094"/>
      <c r="CY122" s="1094"/>
      <c r="CZ122" s="1094"/>
      <c r="DA122" s="1094"/>
      <c r="DB122" s="1094"/>
      <c r="DC122" s="1094"/>
      <c r="DD122" s="1094"/>
      <c r="DE122" s="1094"/>
      <c r="DF122" s="1095"/>
      <c r="DG122" s="992" t="s">
        <v>165</v>
      </c>
      <c r="DH122" s="993"/>
      <c r="DI122" s="993"/>
      <c r="DJ122" s="993"/>
      <c r="DK122" s="993"/>
      <c r="DL122" s="993" t="s">
        <v>165</v>
      </c>
      <c r="DM122" s="993"/>
      <c r="DN122" s="993"/>
      <c r="DO122" s="993"/>
      <c r="DP122" s="993"/>
      <c r="DQ122" s="993" t="s">
        <v>165</v>
      </c>
      <c r="DR122" s="993"/>
      <c r="DS122" s="993"/>
      <c r="DT122" s="993"/>
      <c r="DU122" s="993"/>
      <c r="DV122" s="994" t="s">
        <v>165</v>
      </c>
      <c r="DW122" s="994"/>
      <c r="DX122" s="994"/>
      <c r="DY122" s="994"/>
      <c r="DZ122" s="995"/>
    </row>
    <row r="123" spans="1:130" s="226" customFormat="1" ht="26.25" customHeight="1" x14ac:dyDescent="0.15">
      <c r="A123" s="1132"/>
      <c r="B123" s="1019"/>
      <c r="C123" s="989" t="s">
        <v>449</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165</v>
      </c>
      <c r="AB123" s="1032"/>
      <c r="AC123" s="1032"/>
      <c r="AD123" s="1032"/>
      <c r="AE123" s="1033"/>
      <c r="AF123" s="1034" t="s">
        <v>429</v>
      </c>
      <c r="AG123" s="1032"/>
      <c r="AH123" s="1032"/>
      <c r="AI123" s="1032"/>
      <c r="AJ123" s="1033"/>
      <c r="AK123" s="1034" t="s">
        <v>165</v>
      </c>
      <c r="AL123" s="1032"/>
      <c r="AM123" s="1032"/>
      <c r="AN123" s="1032"/>
      <c r="AO123" s="1033"/>
      <c r="AP123" s="1035" t="s">
        <v>165</v>
      </c>
      <c r="AQ123" s="1036"/>
      <c r="AR123" s="1036"/>
      <c r="AS123" s="1036"/>
      <c r="AT123" s="1037"/>
      <c r="AU123" s="1068"/>
      <c r="AV123" s="1069"/>
      <c r="AW123" s="1069"/>
      <c r="AX123" s="1069"/>
      <c r="AY123" s="1069"/>
      <c r="AZ123" s="257" t="s">
        <v>179</v>
      </c>
      <c r="BA123" s="257"/>
      <c r="BB123" s="257"/>
      <c r="BC123" s="257"/>
      <c r="BD123" s="257"/>
      <c r="BE123" s="257"/>
      <c r="BF123" s="257"/>
      <c r="BG123" s="257"/>
      <c r="BH123" s="257"/>
      <c r="BI123" s="257"/>
      <c r="BJ123" s="257"/>
      <c r="BK123" s="257"/>
      <c r="BL123" s="257"/>
      <c r="BM123" s="257"/>
      <c r="BN123" s="257"/>
      <c r="BO123" s="1048" t="s">
        <v>465</v>
      </c>
      <c r="BP123" s="1079"/>
      <c r="BQ123" s="1138">
        <v>6357711</v>
      </c>
      <c r="BR123" s="1139"/>
      <c r="BS123" s="1139"/>
      <c r="BT123" s="1139"/>
      <c r="BU123" s="1139"/>
      <c r="BV123" s="1139">
        <v>6433556</v>
      </c>
      <c r="BW123" s="1139"/>
      <c r="BX123" s="1139"/>
      <c r="BY123" s="1139"/>
      <c r="BZ123" s="1139"/>
      <c r="CA123" s="1139">
        <v>6403790</v>
      </c>
      <c r="CB123" s="1139"/>
      <c r="CC123" s="1139"/>
      <c r="CD123" s="1139"/>
      <c r="CE123" s="1139"/>
      <c r="CF123" s="1072"/>
      <c r="CG123" s="1073"/>
      <c r="CH123" s="1073"/>
      <c r="CI123" s="1073"/>
      <c r="CJ123" s="1074"/>
      <c r="CK123" s="1083"/>
      <c r="CL123" s="1084"/>
      <c r="CM123" s="1084"/>
      <c r="CN123" s="1084"/>
      <c r="CO123" s="1085"/>
      <c r="CP123" s="1093" t="s">
        <v>397</v>
      </c>
      <c r="CQ123" s="1094"/>
      <c r="CR123" s="1094"/>
      <c r="CS123" s="1094"/>
      <c r="CT123" s="1094"/>
      <c r="CU123" s="1094"/>
      <c r="CV123" s="1094"/>
      <c r="CW123" s="1094"/>
      <c r="CX123" s="1094"/>
      <c r="CY123" s="1094"/>
      <c r="CZ123" s="1094"/>
      <c r="DA123" s="1094"/>
      <c r="DB123" s="1094"/>
      <c r="DC123" s="1094"/>
      <c r="DD123" s="1094"/>
      <c r="DE123" s="1094"/>
      <c r="DF123" s="1095"/>
      <c r="DG123" s="1031" t="s">
        <v>165</v>
      </c>
      <c r="DH123" s="1032"/>
      <c r="DI123" s="1032"/>
      <c r="DJ123" s="1032"/>
      <c r="DK123" s="1033"/>
      <c r="DL123" s="1034" t="s">
        <v>429</v>
      </c>
      <c r="DM123" s="1032"/>
      <c r="DN123" s="1032"/>
      <c r="DO123" s="1032"/>
      <c r="DP123" s="1033"/>
      <c r="DQ123" s="1034" t="s">
        <v>165</v>
      </c>
      <c r="DR123" s="1032"/>
      <c r="DS123" s="1032"/>
      <c r="DT123" s="1032"/>
      <c r="DU123" s="1033"/>
      <c r="DV123" s="1035" t="s">
        <v>429</v>
      </c>
      <c r="DW123" s="1036"/>
      <c r="DX123" s="1036"/>
      <c r="DY123" s="1036"/>
      <c r="DZ123" s="1037"/>
    </row>
    <row r="124" spans="1:130" s="226" customFormat="1" ht="26.25" customHeight="1" thickBot="1" x14ac:dyDescent="0.2">
      <c r="A124" s="1132"/>
      <c r="B124" s="1019"/>
      <c r="C124" s="989" t="s">
        <v>452</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165</v>
      </c>
      <c r="AB124" s="1032"/>
      <c r="AC124" s="1032"/>
      <c r="AD124" s="1032"/>
      <c r="AE124" s="1033"/>
      <c r="AF124" s="1034" t="s">
        <v>165</v>
      </c>
      <c r="AG124" s="1032"/>
      <c r="AH124" s="1032"/>
      <c r="AI124" s="1032"/>
      <c r="AJ124" s="1033"/>
      <c r="AK124" s="1034" t="s">
        <v>165</v>
      </c>
      <c r="AL124" s="1032"/>
      <c r="AM124" s="1032"/>
      <c r="AN124" s="1032"/>
      <c r="AO124" s="1033"/>
      <c r="AP124" s="1035" t="s">
        <v>165</v>
      </c>
      <c r="AQ124" s="1036"/>
      <c r="AR124" s="1036"/>
      <c r="AS124" s="1036"/>
      <c r="AT124" s="1037"/>
      <c r="AU124" s="1134" t="s">
        <v>466</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7.8</v>
      </c>
      <c r="BR124" s="1101"/>
      <c r="BS124" s="1101"/>
      <c r="BT124" s="1101"/>
      <c r="BU124" s="1101"/>
      <c r="BV124" s="1101" t="s">
        <v>165</v>
      </c>
      <c r="BW124" s="1101"/>
      <c r="BX124" s="1101"/>
      <c r="BY124" s="1101"/>
      <c r="BZ124" s="1101"/>
      <c r="CA124" s="1101" t="s">
        <v>165</v>
      </c>
      <c r="CB124" s="1101"/>
      <c r="CC124" s="1101"/>
      <c r="CD124" s="1101"/>
      <c r="CE124" s="1101"/>
      <c r="CF124" s="1102"/>
      <c r="CG124" s="1103"/>
      <c r="CH124" s="1103"/>
      <c r="CI124" s="1103"/>
      <c r="CJ124" s="1104"/>
      <c r="CK124" s="1086"/>
      <c r="CL124" s="1086"/>
      <c r="CM124" s="1086"/>
      <c r="CN124" s="1086"/>
      <c r="CO124" s="1087"/>
      <c r="CP124" s="1093" t="s">
        <v>467</v>
      </c>
      <c r="CQ124" s="1094"/>
      <c r="CR124" s="1094"/>
      <c r="CS124" s="1094"/>
      <c r="CT124" s="1094"/>
      <c r="CU124" s="1094"/>
      <c r="CV124" s="1094"/>
      <c r="CW124" s="1094"/>
      <c r="CX124" s="1094"/>
      <c r="CY124" s="1094"/>
      <c r="CZ124" s="1094"/>
      <c r="DA124" s="1094"/>
      <c r="DB124" s="1094"/>
      <c r="DC124" s="1094"/>
      <c r="DD124" s="1094"/>
      <c r="DE124" s="1094"/>
      <c r="DF124" s="1095"/>
      <c r="DG124" s="1078" t="s">
        <v>468</v>
      </c>
      <c r="DH124" s="1057"/>
      <c r="DI124" s="1057"/>
      <c r="DJ124" s="1057"/>
      <c r="DK124" s="1058"/>
      <c r="DL124" s="1056" t="s">
        <v>431</v>
      </c>
      <c r="DM124" s="1057"/>
      <c r="DN124" s="1057"/>
      <c r="DO124" s="1057"/>
      <c r="DP124" s="1058"/>
      <c r="DQ124" s="1056" t="s">
        <v>165</v>
      </c>
      <c r="DR124" s="1057"/>
      <c r="DS124" s="1057"/>
      <c r="DT124" s="1057"/>
      <c r="DU124" s="1058"/>
      <c r="DV124" s="1059" t="s">
        <v>165</v>
      </c>
      <c r="DW124" s="1060"/>
      <c r="DX124" s="1060"/>
      <c r="DY124" s="1060"/>
      <c r="DZ124" s="1061"/>
    </row>
    <row r="125" spans="1:130" s="226" customFormat="1" ht="26.25" customHeight="1" x14ac:dyDescent="0.15">
      <c r="A125" s="1132"/>
      <c r="B125" s="1019"/>
      <c r="C125" s="989" t="s">
        <v>454</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165</v>
      </c>
      <c r="AB125" s="1032"/>
      <c r="AC125" s="1032"/>
      <c r="AD125" s="1032"/>
      <c r="AE125" s="1033"/>
      <c r="AF125" s="1034" t="s">
        <v>165</v>
      </c>
      <c r="AG125" s="1032"/>
      <c r="AH125" s="1032"/>
      <c r="AI125" s="1032"/>
      <c r="AJ125" s="1033"/>
      <c r="AK125" s="1034" t="s">
        <v>165</v>
      </c>
      <c r="AL125" s="1032"/>
      <c r="AM125" s="1032"/>
      <c r="AN125" s="1032"/>
      <c r="AO125" s="1033"/>
      <c r="AP125" s="1035" t="s">
        <v>165</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469</v>
      </c>
      <c r="CL125" s="1081"/>
      <c r="CM125" s="1081"/>
      <c r="CN125" s="1081"/>
      <c r="CO125" s="1082"/>
      <c r="CP125" s="1013" t="s">
        <v>470</v>
      </c>
      <c r="CQ125" s="962"/>
      <c r="CR125" s="962"/>
      <c r="CS125" s="962"/>
      <c r="CT125" s="962"/>
      <c r="CU125" s="962"/>
      <c r="CV125" s="962"/>
      <c r="CW125" s="962"/>
      <c r="CX125" s="962"/>
      <c r="CY125" s="962"/>
      <c r="CZ125" s="962"/>
      <c r="DA125" s="962"/>
      <c r="DB125" s="962"/>
      <c r="DC125" s="962"/>
      <c r="DD125" s="962"/>
      <c r="DE125" s="962"/>
      <c r="DF125" s="963"/>
      <c r="DG125" s="999" t="s">
        <v>165</v>
      </c>
      <c r="DH125" s="1000"/>
      <c r="DI125" s="1000"/>
      <c r="DJ125" s="1000"/>
      <c r="DK125" s="1000"/>
      <c r="DL125" s="1000" t="s">
        <v>165</v>
      </c>
      <c r="DM125" s="1000"/>
      <c r="DN125" s="1000"/>
      <c r="DO125" s="1000"/>
      <c r="DP125" s="1000"/>
      <c r="DQ125" s="1000" t="s">
        <v>165</v>
      </c>
      <c r="DR125" s="1000"/>
      <c r="DS125" s="1000"/>
      <c r="DT125" s="1000"/>
      <c r="DU125" s="1000"/>
      <c r="DV125" s="1001" t="s">
        <v>431</v>
      </c>
      <c r="DW125" s="1001"/>
      <c r="DX125" s="1001"/>
      <c r="DY125" s="1001"/>
      <c r="DZ125" s="1002"/>
    </row>
    <row r="126" spans="1:130" s="226" customFormat="1" ht="26.25" customHeight="1" thickBot="1" x14ac:dyDescent="0.2">
      <c r="A126" s="1132"/>
      <c r="B126" s="1019"/>
      <c r="C126" s="989" t="s">
        <v>456</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165</v>
      </c>
      <c r="AB126" s="1032"/>
      <c r="AC126" s="1032"/>
      <c r="AD126" s="1032"/>
      <c r="AE126" s="1033"/>
      <c r="AF126" s="1034" t="s">
        <v>165</v>
      </c>
      <c r="AG126" s="1032"/>
      <c r="AH126" s="1032"/>
      <c r="AI126" s="1032"/>
      <c r="AJ126" s="1033"/>
      <c r="AK126" s="1034" t="s">
        <v>165</v>
      </c>
      <c r="AL126" s="1032"/>
      <c r="AM126" s="1032"/>
      <c r="AN126" s="1032"/>
      <c r="AO126" s="1033"/>
      <c r="AP126" s="1035" t="s">
        <v>431</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471</v>
      </c>
      <c r="CQ126" s="1023"/>
      <c r="CR126" s="1023"/>
      <c r="CS126" s="1023"/>
      <c r="CT126" s="1023"/>
      <c r="CU126" s="1023"/>
      <c r="CV126" s="1023"/>
      <c r="CW126" s="1023"/>
      <c r="CX126" s="1023"/>
      <c r="CY126" s="1023"/>
      <c r="CZ126" s="1023"/>
      <c r="DA126" s="1023"/>
      <c r="DB126" s="1023"/>
      <c r="DC126" s="1023"/>
      <c r="DD126" s="1023"/>
      <c r="DE126" s="1023"/>
      <c r="DF126" s="1024"/>
      <c r="DG126" s="992" t="s">
        <v>431</v>
      </c>
      <c r="DH126" s="993"/>
      <c r="DI126" s="993"/>
      <c r="DJ126" s="993"/>
      <c r="DK126" s="993"/>
      <c r="DL126" s="993" t="s">
        <v>165</v>
      </c>
      <c r="DM126" s="993"/>
      <c r="DN126" s="993"/>
      <c r="DO126" s="993"/>
      <c r="DP126" s="993"/>
      <c r="DQ126" s="993" t="s">
        <v>165</v>
      </c>
      <c r="DR126" s="993"/>
      <c r="DS126" s="993"/>
      <c r="DT126" s="993"/>
      <c r="DU126" s="993"/>
      <c r="DV126" s="994" t="s">
        <v>468</v>
      </c>
      <c r="DW126" s="994"/>
      <c r="DX126" s="994"/>
      <c r="DY126" s="994"/>
      <c r="DZ126" s="995"/>
    </row>
    <row r="127" spans="1:130" s="226" customFormat="1" ht="26.25" customHeight="1" x14ac:dyDescent="0.15">
      <c r="A127" s="1133"/>
      <c r="B127" s="1021"/>
      <c r="C127" s="1075" t="s">
        <v>472</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165</v>
      </c>
      <c r="AB127" s="1032"/>
      <c r="AC127" s="1032"/>
      <c r="AD127" s="1032"/>
      <c r="AE127" s="1033"/>
      <c r="AF127" s="1034" t="s">
        <v>165</v>
      </c>
      <c r="AG127" s="1032"/>
      <c r="AH127" s="1032"/>
      <c r="AI127" s="1032"/>
      <c r="AJ127" s="1033"/>
      <c r="AK127" s="1034" t="s">
        <v>165</v>
      </c>
      <c r="AL127" s="1032"/>
      <c r="AM127" s="1032"/>
      <c r="AN127" s="1032"/>
      <c r="AO127" s="1033"/>
      <c r="AP127" s="1035" t="s">
        <v>431</v>
      </c>
      <c r="AQ127" s="1036"/>
      <c r="AR127" s="1036"/>
      <c r="AS127" s="1036"/>
      <c r="AT127" s="1037"/>
      <c r="AU127" s="262"/>
      <c r="AV127" s="262"/>
      <c r="AW127" s="262"/>
      <c r="AX127" s="1105" t="s">
        <v>473</v>
      </c>
      <c r="AY127" s="1106"/>
      <c r="AZ127" s="1106"/>
      <c r="BA127" s="1106"/>
      <c r="BB127" s="1106"/>
      <c r="BC127" s="1106"/>
      <c r="BD127" s="1106"/>
      <c r="BE127" s="1107"/>
      <c r="BF127" s="1108" t="s">
        <v>474</v>
      </c>
      <c r="BG127" s="1106"/>
      <c r="BH127" s="1106"/>
      <c r="BI127" s="1106"/>
      <c r="BJ127" s="1106"/>
      <c r="BK127" s="1106"/>
      <c r="BL127" s="1107"/>
      <c r="BM127" s="1108" t="s">
        <v>475</v>
      </c>
      <c r="BN127" s="1106"/>
      <c r="BO127" s="1106"/>
      <c r="BP127" s="1106"/>
      <c r="BQ127" s="1106"/>
      <c r="BR127" s="1106"/>
      <c r="BS127" s="1107"/>
      <c r="BT127" s="1108" t="s">
        <v>476</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477</v>
      </c>
      <c r="CQ127" s="1023"/>
      <c r="CR127" s="1023"/>
      <c r="CS127" s="1023"/>
      <c r="CT127" s="1023"/>
      <c r="CU127" s="1023"/>
      <c r="CV127" s="1023"/>
      <c r="CW127" s="1023"/>
      <c r="CX127" s="1023"/>
      <c r="CY127" s="1023"/>
      <c r="CZ127" s="1023"/>
      <c r="DA127" s="1023"/>
      <c r="DB127" s="1023"/>
      <c r="DC127" s="1023"/>
      <c r="DD127" s="1023"/>
      <c r="DE127" s="1023"/>
      <c r="DF127" s="1024"/>
      <c r="DG127" s="992" t="s">
        <v>165</v>
      </c>
      <c r="DH127" s="993"/>
      <c r="DI127" s="993"/>
      <c r="DJ127" s="993"/>
      <c r="DK127" s="993"/>
      <c r="DL127" s="993" t="s">
        <v>165</v>
      </c>
      <c r="DM127" s="993"/>
      <c r="DN127" s="993"/>
      <c r="DO127" s="993"/>
      <c r="DP127" s="993"/>
      <c r="DQ127" s="993" t="s">
        <v>165</v>
      </c>
      <c r="DR127" s="993"/>
      <c r="DS127" s="993"/>
      <c r="DT127" s="993"/>
      <c r="DU127" s="993"/>
      <c r="DV127" s="994" t="s">
        <v>165</v>
      </c>
      <c r="DW127" s="994"/>
      <c r="DX127" s="994"/>
      <c r="DY127" s="994"/>
      <c r="DZ127" s="995"/>
    </row>
    <row r="128" spans="1:130" s="226" customFormat="1" ht="26.25" customHeight="1" thickBot="1" x14ac:dyDescent="0.2">
      <c r="A128" s="1116" t="s">
        <v>478</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479</v>
      </c>
      <c r="X128" s="1118"/>
      <c r="Y128" s="1118"/>
      <c r="Z128" s="1119"/>
      <c r="AA128" s="1120">
        <v>3617</v>
      </c>
      <c r="AB128" s="1121"/>
      <c r="AC128" s="1121"/>
      <c r="AD128" s="1121"/>
      <c r="AE128" s="1122"/>
      <c r="AF128" s="1123">
        <v>3538</v>
      </c>
      <c r="AG128" s="1121"/>
      <c r="AH128" s="1121"/>
      <c r="AI128" s="1121"/>
      <c r="AJ128" s="1122"/>
      <c r="AK128" s="1123">
        <v>3864</v>
      </c>
      <c r="AL128" s="1121"/>
      <c r="AM128" s="1121"/>
      <c r="AN128" s="1121"/>
      <c r="AO128" s="1122"/>
      <c r="AP128" s="1124"/>
      <c r="AQ128" s="1125"/>
      <c r="AR128" s="1125"/>
      <c r="AS128" s="1125"/>
      <c r="AT128" s="1126"/>
      <c r="AU128" s="262"/>
      <c r="AV128" s="262"/>
      <c r="AW128" s="262"/>
      <c r="AX128" s="961" t="s">
        <v>480</v>
      </c>
      <c r="AY128" s="962"/>
      <c r="AZ128" s="962"/>
      <c r="BA128" s="962"/>
      <c r="BB128" s="962"/>
      <c r="BC128" s="962"/>
      <c r="BD128" s="962"/>
      <c r="BE128" s="963"/>
      <c r="BF128" s="1127" t="s">
        <v>165</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481</v>
      </c>
      <c r="CQ128" s="1110"/>
      <c r="CR128" s="1110"/>
      <c r="CS128" s="1110"/>
      <c r="CT128" s="1110"/>
      <c r="CU128" s="1110"/>
      <c r="CV128" s="1110"/>
      <c r="CW128" s="1110"/>
      <c r="CX128" s="1110"/>
      <c r="CY128" s="1110"/>
      <c r="CZ128" s="1110"/>
      <c r="DA128" s="1110"/>
      <c r="DB128" s="1110"/>
      <c r="DC128" s="1110"/>
      <c r="DD128" s="1110"/>
      <c r="DE128" s="1110"/>
      <c r="DF128" s="1111"/>
      <c r="DG128" s="1112" t="s">
        <v>431</v>
      </c>
      <c r="DH128" s="1113"/>
      <c r="DI128" s="1113"/>
      <c r="DJ128" s="1113"/>
      <c r="DK128" s="1113"/>
      <c r="DL128" s="1113" t="s">
        <v>165</v>
      </c>
      <c r="DM128" s="1113"/>
      <c r="DN128" s="1113"/>
      <c r="DO128" s="1113"/>
      <c r="DP128" s="1113"/>
      <c r="DQ128" s="1113" t="s">
        <v>165</v>
      </c>
      <c r="DR128" s="1113"/>
      <c r="DS128" s="1113"/>
      <c r="DT128" s="1113"/>
      <c r="DU128" s="1113"/>
      <c r="DV128" s="1114" t="s">
        <v>165</v>
      </c>
      <c r="DW128" s="1114"/>
      <c r="DX128" s="1114"/>
      <c r="DY128" s="1114"/>
      <c r="DZ128" s="1115"/>
    </row>
    <row r="129" spans="1:131" s="226" customFormat="1" ht="26.25" customHeight="1" x14ac:dyDescent="0.15">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482</v>
      </c>
      <c r="X129" s="1147"/>
      <c r="Y129" s="1147"/>
      <c r="Z129" s="1148"/>
      <c r="AA129" s="1031">
        <v>2817491</v>
      </c>
      <c r="AB129" s="1032"/>
      <c r="AC129" s="1032"/>
      <c r="AD129" s="1032"/>
      <c r="AE129" s="1033"/>
      <c r="AF129" s="1034">
        <v>2837471</v>
      </c>
      <c r="AG129" s="1032"/>
      <c r="AH129" s="1032"/>
      <c r="AI129" s="1032"/>
      <c r="AJ129" s="1033"/>
      <c r="AK129" s="1034">
        <v>2830352</v>
      </c>
      <c r="AL129" s="1032"/>
      <c r="AM129" s="1032"/>
      <c r="AN129" s="1032"/>
      <c r="AO129" s="1033"/>
      <c r="AP129" s="1149"/>
      <c r="AQ129" s="1150"/>
      <c r="AR129" s="1150"/>
      <c r="AS129" s="1150"/>
      <c r="AT129" s="1151"/>
      <c r="AU129" s="264"/>
      <c r="AV129" s="264"/>
      <c r="AW129" s="264"/>
      <c r="AX129" s="1140" t="s">
        <v>483</v>
      </c>
      <c r="AY129" s="1023"/>
      <c r="AZ129" s="1023"/>
      <c r="BA129" s="1023"/>
      <c r="BB129" s="1023"/>
      <c r="BC129" s="1023"/>
      <c r="BD129" s="1023"/>
      <c r="BE129" s="1024"/>
      <c r="BF129" s="1141" t="s">
        <v>165</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484</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485</v>
      </c>
      <c r="X130" s="1147"/>
      <c r="Y130" s="1147"/>
      <c r="Z130" s="1148"/>
      <c r="AA130" s="1031">
        <v>360662</v>
      </c>
      <c r="AB130" s="1032"/>
      <c r="AC130" s="1032"/>
      <c r="AD130" s="1032"/>
      <c r="AE130" s="1033"/>
      <c r="AF130" s="1034">
        <v>367661</v>
      </c>
      <c r="AG130" s="1032"/>
      <c r="AH130" s="1032"/>
      <c r="AI130" s="1032"/>
      <c r="AJ130" s="1033"/>
      <c r="AK130" s="1034">
        <v>368789</v>
      </c>
      <c r="AL130" s="1032"/>
      <c r="AM130" s="1032"/>
      <c r="AN130" s="1032"/>
      <c r="AO130" s="1033"/>
      <c r="AP130" s="1149"/>
      <c r="AQ130" s="1150"/>
      <c r="AR130" s="1150"/>
      <c r="AS130" s="1150"/>
      <c r="AT130" s="1151"/>
      <c r="AU130" s="264"/>
      <c r="AV130" s="264"/>
      <c r="AW130" s="264"/>
      <c r="AX130" s="1140" t="s">
        <v>486</v>
      </c>
      <c r="AY130" s="1023"/>
      <c r="AZ130" s="1023"/>
      <c r="BA130" s="1023"/>
      <c r="BB130" s="1023"/>
      <c r="BC130" s="1023"/>
      <c r="BD130" s="1023"/>
      <c r="BE130" s="1024"/>
      <c r="BF130" s="1177">
        <v>6</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487</v>
      </c>
      <c r="X131" s="1185"/>
      <c r="Y131" s="1185"/>
      <c r="Z131" s="1186"/>
      <c r="AA131" s="1078">
        <v>2456829</v>
      </c>
      <c r="AB131" s="1057"/>
      <c r="AC131" s="1057"/>
      <c r="AD131" s="1057"/>
      <c r="AE131" s="1058"/>
      <c r="AF131" s="1056">
        <v>2469810</v>
      </c>
      <c r="AG131" s="1057"/>
      <c r="AH131" s="1057"/>
      <c r="AI131" s="1057"/>
      <c r="AJ131" s="1058"/>
      <c r="AK131" s="1056">
        <v>2461563</v>
      </c>
      <c r="AL131" s="1057"/>
      <c r="AM131" s="1057"/>
      <c r="AN131" s="1057"/>
      <c r="AO131" s="1058"/>
      <c r="AP131" s="1187"/>
      <c r="AQ131" s="1188"/>
      <c r="AR131" s="1188"/>
      <c r="AS131" s="1188"/>
      <c r="AT131" s="1189"/>
      <c r="AU131" s="264"/>
      <c r="AV131" s="264"/>
      <c r="AW131" s="264"/>
      <c r="AX131" s="1159" t="s">
        <v>488</v>
      </c>
      <c r="AY131" s="1110"/>
      <c r="AZ131" s="1110"/>
      <c r="BA131" s="1110"/>
      <c r="BB131" s="1110"/>
      <c r="BC131" s="1110"/>
      <c r="BD131" s="1110"/>
      <c r="BE131" s="1111"/>
      <c r="BF131" s="1160" t="s">
        <v>165</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489</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490</v>
      </c>
      <c r="W132" s="1170"/>
      <c r="X132" s="1170"/>
      <c r="Y132" s="1170"/>
      <c r="Z132" s="1171"/>
      <c r="AA132" s="1172">
        <v>5.4713209589999998</v>
      </c>
      <c r="AB132" s="1173"/>
      <c r="AC132" s="1173"/>
      <c r="AD132" s="1173"/>
      <c r="AE132" s="1174"/>
      <c r="AF132" s="1175">
        <v>7.1814431069999998</v>
      </c>
      <c r="AG132" s="1173"/>
      <c r="AH132" s="1173"/>
      <c r="AI132" s="1173"/>
      <c r="AJ132" s="1174"/>
      <c r="AK132" s="1175">
        <v>5.4356926879999996</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491</v>
      </c>
      <c r="W133" s="1153"/>
      <c r="X133" s="1153"/>
      <c r="Y133" s="1153"/>
      <c r="Z133" s="1154"/>
      <c r="AA133" s="1155">
        <v>6.5</v>
      </c>
      <c r="AB133" s="1156"/>
      <c r="AC133" s="1156"/>
      <c r="AD133" s="1156"/>
      <c r="AE133" s="1157"/>
      <c r="AF133" s="1155">
        <v>6.6</v>
      </c>
      <c r="AG133" s="1156"/>
      <c r="AH133" s="1156"/>
      <c r="AI133" s="1156"/>
      <c r="AJ133" s="1157"/>
      <c r="AK133" s="1155">
        <v>6</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ZKEG5D/QvDkQcr1TiXNF5Lj3xgU9ntpQIfV/MgztmhCpO9OE9bggQGxSOaBTjwQES+J1pGIFYo5qteE/PpJw==" saltValue="mQhXAH1xR+RsLfJc6DLM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25" zoomScaleNormal="85" zoomScaleSheetLayoutView="100" workbookViewId="0">
      <selection activeCell="CZ36" sqref="CZ36:DC3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wM1dnrNl4lOdImxUquafA2zAlA06Yu1edKRyJTLxMhE3WhuBj8vt4ZcJSPdCe0xssIE7OQlUEuUqMcJn790Uw==" saltValue="crv8f8urMX7qscPjfylO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43" zoomScaleNormal="100" zoomScaleSheetLayoutView="55" workbookViewId="0">
      <selection activeCell="CZ36" sqref="CZ36:DC3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AbqP6IWCGHirddYGQ+tNLwbOvBoBWmC73vH529S0jPDXHogZ914MyVgEyWTCYc+vZo3mHr375tpqfAJiqrKdA==" saltValue="wlQPu0P09Q35aRyHoHMdGQ=="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P54" workbookViewId="0">
      <selection activeCell="CZ36" sqref="CZ36:DC3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500</v>
      </c>
      <c r="AL9" s="1196"/>
      <c r="AM9" s="1196"/>
      <c r="AN9" s="1197"/>
      <c r="AO9" s="292">
        <v>831997</v>
      </c>
      <c r="AP9" s="292">
        <v>77294</v>
      </c>
      <c r="AQ9" s="293">
        <v>87072</v>
      </c>
      <c r="AR9" s="294">
        <v>-11.2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501</v>
      </c>
      <c r="AL10" s="1196"/>
      <c r="AM10" s="1196"/>
      <c r="AN10" s="1197"/>
      <c r="AO10" s="295">
        <v>223335</v>
      </c>
      <c r="AP10" s="295">
        <v>20748</v>
      </c>
      <c r="AQ10" s="296">
        <v>10235</v>
      </c>
      <c r="AR10" s="297">
        <v>102.7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502</v>
      </c>
      <c r="AL11" s="1196"/>
      <c r="AM11" s="1196"/>
      <c r="AN11" s="1197"/>
      <c r="AO11" s="295">
        <v>16943</v>
      </c>
      <c r="AP11" s="295">
        <v>1574</v>
      </c>
      <c r="AQ11" s="296">
        <v>13554</v>
      </c>
      <c r="AR11" s="297">
        <v>-88.4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503</v>
      </c>
      <c r="AL12" s="1196"/>
      <c r="AM12" s="1196"/>
      <c r="AN12" s="1197"/>
      <c r="AO12" s="295" t="s">
        <v>504</v>
      </c>
      <c r="AP12" s="295" t="s">
        <v>504</v>
      </c>
      <c r="AQ12" s="296">
        <v>777</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505</v>
      </c>
      <c r="AL13" s="1196"/>
      <c r="AM13" s="1196"/>
      <c r="AN13" s="1197"/>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506</v>
      </c>
      <c r="AL14" s="1196"/>
      <c r="AM14" s="1196"/>
      <c r="AN14" s="1197"/>
      <c r="AO14" s="295">
        <v>24372</v>
      </c>
      <c r="AP14" s="295">
        <v>2264</v>
      </c>
      <c r="AQ14" s="296">
        <v>4055</v>
      </c>
      <c r="AR14" s="297">
        <v>-44.2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507</v>
      </c>
      <c r="AL15" s="1196"/>
      <c r="AM15" s="1196"/>
      <c r="AN15" s="1197"/>
      <c r="AO15" s="295">
        <v>19953</v>
      </c>
      <c r="AP15" s="295">
        <v>1854</v>
      </c>
      <c r="AQ15" s="296">
        <v>1927</v>
      </c>
      <c r="AR15" s="297">
        <v>-3.8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508</v>
      </c>
      <c r="AL16" s="1199"/>
      <c r="AM16" s="1199"/>
      <c r="AN16" s="1200"/>
      <c r="AO16" s="295">
        <v>-70289</v>
      </c>
      <c r="AP16" s="295">
        <v>-6530</v>
      </c>
      <c r="AQ16" s="296">
        <v>-9107</v>
      </c>
      <c r="AR16" s="297">
        <v>-28.3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179</v>
      </c>
      <c r="AL17" s="1199"/>
      <c r="AM17" s="1199"/>
      <c r="AN17" s="1200"/>
      <c r="AO17" s="295">
        <v>1046311</v>
      </c>
      <c r="AP17" s="295">
        <v>97205</v>
      </c>
      <c r="AQ17" s="296">
        <v>108514</v>
      </c>
      <c r="AR17" s="297">
        <v>-10.4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513</v>
      </c>
      <c r="AL21" s="1191"/>
      <c r="AM21" s="1191"/>
      <c r="AN21" s="1192"/>
      <c r="AO21" s="307">
        <v>8.83</v>
      </c>
      <c r="AP21" s="308">
        <v>10.050000000000001</v>
      </c>
      <c r="AQ21" s="309">
        <v>-1.22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514</v>
      </c>
      <c r="AL22" s="1191"/>
      <c r="AM22" s="1191"/>
      <c r="AN22" s="1192"/>
      <c r="AO22" s="312">
        <v>100.6</v>
      </c>
      <c r="AP22" s="313">
        <v>96.5</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519</v>
      </c>
      <c r="AL32" s="1207"/>
      <c r="AM32" s="1207"/>
      <c r="AN32" s="1208"/>
      <c r="AO32" s="322">
        <v>282865</v>
      </c>
      <c r="AP32" s="322">
        <v>26279</v>
      </c>
      <c r="AQ32" s="323">
        <v>51702</v>
      </c>
      <c r="AR32" s="324">
        <v>-49.2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520</v>
      </c>
      <c r="AL33" s="1207"/>
      <c r="AM33" s="1207"/>
      <c r="AN33" s="1208"/>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521</v>
      </c>
      <c r="AL34" s="1207"/>
      <c r="AM34" s="1207"/>
      <c r="AN34" s="1208"/>
      <c r="AO34" s="322" t="s">
        <v>504</v>
      </c>
      <c r="AP34" s="322" t="s">
        <v>504</v>
      </c>
      <c r="AQ34" s="323">
        <v>10</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522</v>
      </c>
      <c r="AL35" s="1207"/>
      <c r="AM35" s="1207"/>
      <c r="AN35" s="1208"/>
      <c r="AO35" s="322">
        <v>223249</v>
      </c>
      <c r="AP35" s="322">
        <v>20740</v>
      </c>
      <c r="AQ35" s="323">
        <v>15257</v>
      </c>
      <c r="AR35" s="324">
        <v>35.9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523</v>
      </c>
      <c r="AL36" s="1207"/>
      <c r="AM36" s="1207"/>
      <c r="AN36" s="1208"/>
      <c r="AO36" s="322">
        <v>342</v>
      </c>
      <c r="AP36" s="322">
        <v>32</v>
      </c>
      <c r="AQ36" s="323">
        <v>3750</v>
      </c>
      <c r="AR36" s="324">
        <v>-99.1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524</v>
      </c>
      <c r="AL37" s="1207"/>
      <c r="AM37" s="1207"/>
      <c r="AN37" s="1208"/>
      <c r="AO37" s="322" t="s">
        <v>504</v>
      </c>
      <c r="AP37" s="322" t="s">
        <v>504</v>
      </c>
      <c r="AQ37" s="323">
        <v>880</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525</v>
      </c>
      <c r="AL38" s="1210"/>
      <c r="AM38" s="1210"/>
      <c r="AN38" s="1211"/>
      <c r="AO38" s="325" t="s">
        <v>504</v>
      </c>
      <c r="AP38" s="325" t="s">
        <v>504</v>
      </c>
      <c r="AQ38" s="326">
        <v>8</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526</v>
      </c>
      <c r="AL39" s="1210"/>
      <c r="AM39" s="1210"/>
      <c r="AN39" s="1211"/>
      <c r="AO39" s="322">
        <v>-3864</v>
      </c>
      <c r="AP39" s="322">
        <v>-359</v>
      </c>
      <c r="AQ39" s="323">
        <v>-2230</v>
      </c>
      <c r="AR39" s="324">
        <v>-83.9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527</v>
      </c>
      <c r="AL40" s="1207"/>
      <c r="AM40" s="1207"/>
      <c r="AN40" s="1208"/>
      <c r="AO40" s="322">
        <v>-368789</v>
      </c>
      <c r="AP40" s="322">
        <v>-34261</v>
      </c>
      <c r="AQ40" s="323">
        <v>-47794</v>
      </c>
      <c r="AR40" s="324">
        <v>-28.3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294</v>
      </c>
      <c r="AL41" s="1213"/>
      <c r="AM41" s="1213"/>
      <c r="AN41" s="1214"/>
      <c r="AO41" s="322">
        <v>133803</v>
      </c>
      <c r="AP41" s="322">
        <v>12431</v>
      </c>
      <c r="AQ41" s="323">
        <v>21582</v>
      </c>
      <c r="AR41" s="324">
        <v>-42.4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495</v>
      </c>
      <c r="AN49" s="1203" t="s">
        <v>531</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199118</v>
      </c>
      <c r="AN51" s="344">
        <v>19552</v>
      </c>
      <c r="AO51" s="345">
        <v>-41.3</v>
      </c>
      <c r="AP51" s="346">
        <v>119674</v>
      </c>
      <c r="AQ51" s="347">
        <v>26.2</v>
      </c>
      <c r="AR51" s="348">
        <v>-67.5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167093</v>
      </c>
      <c r="AN52" s="352">
        <v>16407</v>
      </c>
      <c r="AO52" s="353">
        <v>-44.1</v>
      </c>
      <c r="AP52" s="354">
        <v>57803</v>
      </c>
      <c r="AQ52" s="355">
        <v>4.8</v>
      </c>
      <c r="AR52" s="356">
        <v>-48.9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799923</v>
      </c>
      <c r="AN53" s="344">
        <v>77723</v>
      </c>
      <c r="AO53" s="345">
        <v>297.5</v>
      </c>
      <c r="AP53" s="346">
        <v>119685</v>
      </c>
      <c r="AQ53" s="347">
        <v>0</v>
      </c>
      <c r="AR53" s="348">
        <v>297.5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578748</v>
      </c>
      <c r="AN54" s="352">
        <v>56233</v>
      </c>
      <c r="AO54" s="353">
        <v>242.7</v>
      </c>
      <c r="AP54" s="354">
        <v>68464</v>
      </c>
      <c r="AQ54" s="355">
        <v>18.399999999999999</v>
      </c>
      <c r="AR54" s="356">
        <v>224.3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450820</v>
      </c>
      <c r="AN55" s="344">
        <v>43017</v>
      </c>
      <c r="AO55" s="345">
        <v>-44.7</v>
      </c>
      <c r="AP55" s="346">
        <v>106092</v>
      </c>
      <c r="AQ55" s="347">
        <v>-11.4</v>
      </c>
      <c r="AR55" s="348">
        <v>-33.299999999999997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395637</v>
      </c>
      <c r="AN56" s="352">
        <v>37752</v>
      </c>
      <c r="AO56" s="353">
        <v>-32.9</v>
      </c>
      <c r="AP56" s="354">
        <v>44299</v>
      </c>
      <c r="AQ56" s="355">
        <v>-35.299999999999997</v>
      </c>
      <c r="AR56" s="356">
        <v>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266776</v>
      </c>
      <c r="AN57" s="344">
        <v>25087</v>
      </c>
      <c r="AO57" s="345">
        <v>-41.7</v>
      </c>
      <c r="AP57" s="346">
        <v>79466</v>
      </c>
      <c r="AQ57" s="347">
        <v>-25.1</v>
      </c>
      <c r="AR57" s="348">
        <v>-16.600000000000001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155863</v>
      </c>
      <c r="AN58" s="352">
        <v>14657</v>
      </c>
      <c r="AO58" s="353">
        <v>-61.2</v>
      </c>
      <c r="AP58" s="354">
        <v>44645</v>
      </c>
      <c r="AQ58" s="355">
        <v>0.8</v>
      </c>
      <c r="AR58" s="356">
        <v>-62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341169</v>
      </c>
      <c r="AN59" s="344">
        <v>31695</v>
      </c>
      <c r="AO59" s="345">
        <v>26.3</v>
      </c>
      <c r="AP59" s="346">
        <v>90072</v>
      </c>
      <c r="AQ59" s="347">
        <v>13.3</v>
      </c>
      <c r="AR59" s="348">
        <v>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134785</v>
      </c>
      <c r="AN60" s="352">
        <v>12522</v>
      </c>
      <c r="AO60" s="353">
        <v>-14.6</v>
      </c>
      <c r="AP60" s="354">
        <v>46083</v>
      </c>
      <c r="AQ60" s="355">
        <v>3.2</v>
      </c>
      <c r="AR60" s="356">
        <v>-17.8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411561</v>
      </c>
      <c r="AN61" s="359">
        <v>39415</v>
      </c>
      <c r="AO61" s="360">
        <v>39.200000000000003</v>
      </c>
      <c r="AP61" s="361">
        <v>102998</v>
      </c>
      <c r="AQ61" s="362">
        <v>0.6</v>
      </c>
      <c r="AR61" s="348">
        <v>38.6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286425</v>
      </c>
      <c r="AN62" s="352">
        <v>27514</v>
      </c>
      <c r="AO62" s="353">
        <v>18</v>
      </c>
      <c r="AP62" s="354">
        <v>52259</v>
      </c>
      <c r="AQ62" s="355">
        <v>-1.6</v>
      </c>
      <c r="AR62" s="356">
        <v>19.600000000000001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Ensr8MPFveXfb/Nvv+JJS8ew+7UjJ8fC4DRU0VQMCzwoW6C8UNoWFmLrH3bhWXeuD8zPdeJS3LDC37S5zcI2Q==" saltValue="7FqirN3QayJHCu5vJWOI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X89" zoomScaleNormal="100" zoomScaleSheetLayoutView="55" workbookViewId="0">
      <selection activeCell="CZ36" sqref="CZ36:DC3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gz8TT4EW2J2X0/mahECYUMgNfhvvbNUsV9bH2M26JfXMNLq+RzUR79dsaCTXo+hEYCO4DoUiMlIGvdsrR1ExA==" saltValue="0WbVZNIob7+NBrvOHapn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Q92" zoomScaleNormal="100" zoomScaleSheetLayoutView="55" workbookViewId="0">
      <selection activeCell="CZ36" sqref="CZ36:DC3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8jsdF9Q7iWpO4Icq+UCjoTlYD8U3nBVvaTwF4OCWQ4KIZ8Az3p5qoKbRuMLjl3MIW67GhAw6Tr3Insani+77w==" saltValue="kn7LXp/TwvniP57ghwPxr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2" zoomScaleSheetLayoutView="100" workbookViewId="0">
      <selection activeCell="CZ36" sqref="CZ36:DC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5" t="s">
        <v>3</v>
      </c>
      <c r="D47" s="1215"/>
      <c r="E47" s="1216"/>
      <c r="F47" s="11">
        <v>34.72</v>
      </c>
      <c r="G47" s="12">
        <v>36.92</v>
      </c>
      <c r="H47" s="12">
        <v>37.950000000000003</v>
      </c>
      <c r="I47" s="12">
        <v>38.69</v>
      </c>
      <c r="J47" s="13">
        <v>35.020000000000003</v>
      </c>
    </row>
    <row r="48" spans="2:10" ht="57.75" customHeight="1" x14ac:dyDescent="0.15">
      <c r="B48" s="14"/>
      <c r="C48" s="1217" t="s">
        <v>4</v>
      </c>
      <c r="D48" s="1217"/>
      <c r="E48" s="1218"/>
      <c r="F48" s="15">
        <v>9.14</v>
      </c>
      <c r="G48" s="16">
        <v>9.68</v>
      </c>
      <c r="H48" s="16">
        <v>9.09</v>
      </c>
      <c r="I48" s="16">
        <v>7.29</v>
      </c>
      <c r="J48" s="17">
        <v>6.59</v>
      </c>
    </row>
    <row r="49" spans="2:10" ht="57.75" customHeight="1" thickBot="1" x14ac:dyDescent="0.2">
      <c r="B49" s="18"/>
      <c r="C49" s="1219" t="s">
        <v>5</v>
      </c>
      <c r="D49" s="1219"/>
      <c r="E49" s="1220"/>
      <c r="F49" s="19" t="s">
        <v>552</v>
      </c>
      <c r="G49" s="20">
        <v>2.69</v>
      </c>
      <c r="H49" s="20">
        <v>1.27</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Sj+IDo+hMLXBEYvh11s833gZvGIunLtaplLU9vQhj10JCWFUlRc4zeFCRIoWGDf/0ZaXetXpwFNfybUhzH7g==" saltValue="hitb6hh2654rfiSVRjV6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2019-11-11T23:02:20Z</cp:lastPrinted>
  <dcterms:created xsi:type="dcterms:W3CDTF">2019-02-14T03:28:40Z</dcterms:created>
  <dcterms:modified xsi:type="dcterms:W3CDTF">2019-11-21T02:11:36Z</dcterms:modified>
  <cp:category/>
</cp:coreProperties>
</file>