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29年度決算\13_H29追加分HP公表\各市町ファイル\"/>
    </mc:Choice>
  </mc:AlternateContent>
  <bookViews>
    <workbookView xWindow="93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F63" i="12"/>
  <c r="AF88" i="12" l="1"/>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BE34" i="10"/>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<sst xmlns="http://schemas.openxmlformats.org/spreadsheetml/2006/main" count="1179" uniqueCount="614">
  <si>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</si>
  <si>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</si>
  <si>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</si>
  <si>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</si>
  <si>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</si>
  <si>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</si>
  <si>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</si>
  <si>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</si>
  <si>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</si>
  <si>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</si>
  <si>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</si>
  <si>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</si>
  <si>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</si>
  <si>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</si>
  <si>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</si>
  <si>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</si>
  <si>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</si>
  <si>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</si>
  <si>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</si>
  <si>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</si>
  <si>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</si>
  <si>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</si>
  <si>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</si>
  <si>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</si>
  <si>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</si>
  <si>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</si>
  <si>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</si>
  <si>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</si>
  <si>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</si>
  <si>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</si>
  <si>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</si>
  <si>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</si>
  <si>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</si>
  <si>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</si>
  <si>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</si>
  <si>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</si>
  <si>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</si>
  <si>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</si>
  <si>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</si>
  <si>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</si>
  <si>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</si>
  <si>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</si>
  <si>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</si>
  <si>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</si>
  <si>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</si>
  <si>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</si>
  <si>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</si>
  <si>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</si>
  <si>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</si>
  <si>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</si>
  <si>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</si>
  <si>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</si>
  <si>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</si>
  <si>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</si>
  <si>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</si>
  <si>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</si>
  <si>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</si>
  <si>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</si>
  <si>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</si>
  <si>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</si>
  <si>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</si>
  <si>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</si>
  <si>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</si>
  <si>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</si>
  <si>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</si>
  <si>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</si>
  <si>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</si>
  <si>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</si>
  <si>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</si>
  <si>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</si>
  <si>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</si>
  <si>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</si>
  <si>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</si>
  <si>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</si>
  <si>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</si>
  <si>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</si>
  <si>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</si>
  <si>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</si>
  <si>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</si>
  <si>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</si>
  <si>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</si>
  <si>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</si>
  <si>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</si>
  <si>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</si>
  <si>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</si>
  <si>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</si>
  <si>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</si>
  <si>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</si>
  <si>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</si>
  <si>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</si>
  <si>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</si>
  <si>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朝日町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</si>
  <si>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</si>
  <si>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</si>
  <si>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</si>
  <si>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</si>
  <si>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</si>
  <si>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</si>
  <si>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</si>
  <si>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</si>
  <si>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</si>
  <si>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</si>
  <si>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</si>
  <si>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</si>
  <si>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</si>
  <si>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</si>
  <si>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</si>
  <si>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</si>
  <si>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</si>
  <si>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</si>
  <si>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</si>
  <si>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</si>
  <si>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</si>
  <si>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</si>
  <si>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</si>
  <si>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</si>
  <si>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</si>
  <si>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</si>
  <si>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</si>
  <si>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</si>
  <si>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</si>
  <si>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</si>
  <si>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</si>
  <si>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</si>
  <si>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</si>
  <si>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</si>
  <si>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</si>
  <si>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</si>
  <si>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</si>
  <si>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</si>
  <si>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</si>
  <si>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</si>
  <si>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</si>
  <si>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</si>
  <si>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</si>
  <si>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</si>
  <si>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</si>
  <si>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</si>
  <si>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</si>
  <si>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</si>
  <si>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</si>
  <si>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</si>
  <si>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</si>
  <si>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</si>
  <si>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</si>
  <si>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</si>
  <si>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</si>
  <si>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</si>
  <si>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</si>
  <si>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</si>
  <si>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</si>
  <si>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</si>
  <si>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</si>
  <si>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</si>
  <si>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</si>
  <si>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</si>
  <si>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</si>
  <si>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</si>
  <si>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</si>
  <si>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</si>
  <si>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</si>
  <si>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</si>
  <si>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</si>
  <si>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</si>
  <si>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</si>
  <si>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</si>
  <si>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</si>
  <si>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</si>
  <si>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</si>
  <si>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</si>
  <si>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</si>
  <si>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</si>
  <si>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</si>
  <si>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</si>
  <si>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</si>
  <si>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</si>
  <si>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</si>
  <si>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</si>
  <si>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</si>
  <si>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</si>
  <si>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</si>
  <si>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</si>
  <si>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</si>
  <si>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</si>
  <si>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</si>
  <si>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</si>
  <si>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</si>
  <si>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</si>
  <si>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</si>
  <si>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</si>
  <si>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</si>
  <si>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</si>
  <si>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</si>
  <si>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</si>
  <si>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</si>
  <si>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</si>
  <si>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</si>
  <si>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</si>
  <si>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</si>
  <si>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</si>
  <si>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</si>
  <si>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</si>
  <si>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</si>
  <si>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</si>
  <si>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</si>
  <si>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</si>
  <si>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</si>
  <si>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</si>
  <si>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</si>
  <si>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三重県朝日町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</si>
  <si>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</si>
  <si>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</si>
  <si>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</si>
  <si>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</si>
  <si>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</si>
  <si>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</si>
  <si>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</si>
  <si>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</si>
  <si>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</si>
  <si>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</si>
  <si>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</si>
  <si>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</si>
  <si>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</si>
  <si>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</si>
  <si>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</si>
  <si>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</si>
  <si>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</si>
  <si>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</si>
  <si>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</si>
  <si>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</si>
  <si>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</si>
  <si>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</si>
  <si>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</si>
  <si>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</si>
  <si>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</si>
  <si>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</si>
  <si>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</si>
  <si>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</si>
  <si>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</si>
  <si>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</si>
  <si>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</si>
  <si>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</si>
  <si>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</si>
  <si>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</si>
  <si>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</si>
  <si>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</si>
  <si>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</si>
  <si>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</si>
  <si>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</si>
  <si>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</si>
  <si>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</si>
  <si>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</si>
  <si>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</si>
  <si>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</si>
  <si>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</si>
  <si>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</si>
  <si>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</si>
  <si>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</si>
  <si>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</si>
  <si>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</si>
  <si>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</si>
  <si>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</si>
  <si>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</si>
  <si>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</si>
  <si>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</si>
  <si>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</si>
  <si>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</si>
  <si>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</si>
  <si>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</si>
  <si>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</si>
  <si>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</si>
  <si>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</si>
  <si>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</si>
  <si>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</si>
  <si>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</si>
  <si>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</si>
  <si>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</si>
  <si>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</si>
  <si>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</si>
  <si>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</si>
  <si>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</si>
  <si>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</si>
  <si>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</si>
  <si>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</si>
  <si>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</si>
  <si>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</si>
  <si>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</si>
  <si>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</si>
  <si>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</si>
  <si>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</si>
  <si>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</si>
  <si>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</si>
  <si>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</si>
  <si>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</si>
  <si>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</si>
  <si>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</si>
  <si>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</si>
  <si>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</si>
  <si>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</si>
  <si>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</si>
  <si>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</si>
  <si>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</si>
  <si>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</si>
  <si>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</si>
  <si>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</si>
  <si>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</si>
  <si>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</si>
  <si>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</si>
  <si>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</si>
  <si>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</si>
  <si>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</si>
  <si>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</si>
  <si>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</si>
  <si>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</si>
  <si>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</si>
  <si>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</si>
  <si>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</si>
  <si>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</si>
  <si>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</si>
  <si>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</si>
  <si>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</si>
  <si>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</si>
  <si>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</si>
  <si>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</si>
  <si>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</si>
  <si>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</si>
  <si>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</si>
  <si>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</si>
  <si>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</si>
  <si>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</si>
  <si>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</si>
  <si>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</si>
  <si>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</si>
  <si>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</si>
  <si>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</si>
  <si>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</si>
  <si>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</si>
  <si>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</si>
  <si>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</si>
  <si>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</si>
  <si>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</si>
  <si>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</si>
  <si>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</si>
  <si>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</si>
  <si>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</si>
  <si>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</si>
  <si>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</si>
  <si>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</si>
  <si>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</si>
  <si>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</si>
  <si>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</si>
  <si>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</si>
  <si>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</si>
  <si>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</si>
  <si>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</si>
  <si>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</si>
  <si>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</si>
  <si>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</si>
  <si>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</si>
  <si>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三重県朝日町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</si>
  <si>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</si>
  <si>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</si>
  <si>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</si>
  <si>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</si>
  <si>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</si>
  <si>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</si>
  <si>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</si>
  <si>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</si>
  <si>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</si>
  <si>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</si>
  <si>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</si>
  <si>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</si>
  <si>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</si>
  <si>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</si>
  <si>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</si>
  <si>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</si>
  <si>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</si>
  <si>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</si>
  <si>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</si>
  <si>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</si>
  <si>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</si>
  <si>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</si>
  <si>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</si>
  <si>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</si>
  <si>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</si>
  <si>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</si>
  <si>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</si>
  <si>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</si>
  <si>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</si>
  <si>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</si>
  <si>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</si>
  <si>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</si>
  <si>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</si>
  <si>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</si>
  <si>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</si>
  <si>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</si>
  <si>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</si>
  <si>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</si>
  <si>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</si>
  <si>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</si>
  <si>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</si>
  <si>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</si>
  <si>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</si>
  <si>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</si>
  <si>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</si>
  <si>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</si>
  <si>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</si>
  <si>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</si>
  <si>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</si>
  <si>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</si>
  <si>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</si>
  <si>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</si>
  <si>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</si>
  <si>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</si>
  <si>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</si>
  <si>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</si>
  <si>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</si>
  <si>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</si>
  <si>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</si>
  <si>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</si>
  <si>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</si>
  <si>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</si>
  <si>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</si>
  <si>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</si>
  <si>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</si>
  <si>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</si>
  <si>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</si>
  <si>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</si>
  <si>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</si>
  <si>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</si>
  <si>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</si>
  <si>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</si>
  <si>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</si>
  <si>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</si>
  <si>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</si>
  <si>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</si>
  <si>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</si>
  <si>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</si>
  <si>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</si>
  <si>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</si>
  <si>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</si>
  <si>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</si>
  <si>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</si>
  <si>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</si>
  <si>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</si>
  <si>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</si>
  <si>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</si>
  <si>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</si>
  <si>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</si>
  <si>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</si>
  <si>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</si>
  <si>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</si>
  <si>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</si>
  <si>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</si>
  <si>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</si>
  <si>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</si>
  <si>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</si>
  <si>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</si>
  <si>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</si>
  <si>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</si>
  <si>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</si>
  <si>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</si>
  <si>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</si>
  <si>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</si>
  <si>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</si>
  <si>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</si>
  <si>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</si>
  <si>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</si>
  <si>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</si>
  <si>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</si>
  <si>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</si>
  <si>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</si>
  <si>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</si>
  <si>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</si>
  <si>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</si>
  <si>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</si>
  <si>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</si>
  <si>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</si>
  <si>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</si>
  <si>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</si>
  <si>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</si>
  <si>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</si>
  <si>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</si>
  <si>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</si>
  <si>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</si>
  <si>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</si>
  <si>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</si>
  <si>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</si>
  <si>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</si>
  <si>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</si>
  <si>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</si>
  <si>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</si>
  <si>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</si>
  <si>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</si>
  <si>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</si>
  <si>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</si>
  <si>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</si>
  <si>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</si>
  <si>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</si>
  <si>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</si>
  <si>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</si>
  <si>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</si>
  <si>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</si>
  <si>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</si>
  <si>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</si>
  <si>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</si>
  <si>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</si>
  <si>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</si>
  <si>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</si>
  <si>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</si>
  <si>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</si>
  <si>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</si>
  <si>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</si>
  <si>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</si>
  <si>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</si>
  <si>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</si>
  <si>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</si>
  <si>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</si>
  <si>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</si>
  <si>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</si>
  <si>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</si>
  <si>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</si>
  <si>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</si>
  <si>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</si>
  <si>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</si>
  <si>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</si>
  <si>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</si>
  <si>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</si>
  <si>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</si>
  <si>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</si>
  <si>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</si>
  <si>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</si>
  <si>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</si>
  <si>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</si>
  <si>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</si>
  <si>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</si>
  <si>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</si>
  <si>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</si>
  <si>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</si>
  <si>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</si>
  <si>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</si>
  <si>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</si>
  <si>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</si>
  <si>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</si>
  <si>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</si>
  <si>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</si>
  <si>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</si>
  <si>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</si>
  <si>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</si>
  <si>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</si>
  <si>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</si>
  <si>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</si>
  <si>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1.68</t>
  </si>
  <si>
    <t>▲ 0.73</t>
  </si>
  <si>
    <t>▲ 4.49</t>
  </si>
  <si>
    <t>水道事業会計</t>
  </si>
  <si>
    <t>一般会計</t>
  </si>
  <si>
    <t>介護保険特別会計</t>
  </si>
  <si>
    <t>国民健康保険特別会計</t>
  </si>
  <si>
    <t>後期高齢者医療特別会計</t>
  </si>
  <si>
    <t>墓地公園特別会計</t>
  </si>
  <si>
    <t>公共下水道事業特別会計</t>
  </si>
  <si>
    <t>その他会計（赤字）</t>
  </si>
  <si>
    <t>その他会計（黒字）</t>
  </si>
  <si>
    <t>-</t>
    <phoneticPr fontId="2"/>
  </si>
  <si>
    <t>-</t>
    <phoneticPr fontId="2"/>
  </si>
  <si>
    <t>-</t>
    <phoneticPr fontId="2"/>
  </si>
  <si>
    <t>-</t>
    <phoneticPr fontId="2"/>
  </si>
  <si>
    <t>三重県市町総合事務組合</t>
    <rPh sb="0" eb="3">
      <t>ミエケン</t>
    </rPh>
    <rPh sb="3" eb="4">
      <t>シ</t>
    </rPh>
    <rPh sb="4" eb="5">
      <t>マチ</t>
    </rPh>
    <rPh sb="5" eb="7">
      <t>ソウゴウ</t>
    </rPh>
    <rPh sb="7" eb="9">
      <t>ジム</t>
    </rPh>
    <rPh sb="9" eb="11">
      <t>クミアイ</t>
    </rPh>
    <phoneticPr fontId="2"/>
  </si>
  <si>
    <t>　（一般会計）</t>
    <rPh sb="2" eb="4">
      <t>イッパン</t>
    </rPh>
    <rPh sb="4" eb="6">
      <t>カイケイ</t>
    </rPh>
    <phoneticPr fontId="2"/>
  </si>
  <si>
    <t>　（共同研修特別会計）</t>
    <rPh sb="2" eb="4">
      <t>キョウドウ</t>
    </rPh>
    <rPh sb="4" eb="6">
      <t>ケンシュウ</t>
    </rPh>
    <rPh sb="6" eb="8">
      <t>トクベツ</t>
    </rPh>
    <rPh sb="8" eb="10">
      <t>カイケイ</t>
    </rPh>
    <phoneticPr fontId="2"/>
  </si>
  <si>
    <t>　（デジタル地図特別会計）</t>
    <rPh sb="6" eb="8">
      <t>チズ</t>
    </rPh>
    <rPh sb="8" eb="10">
      <t>トクベツ</t>
    </rPh>
    <rPh sb="10" eb="12">
      <t>カイケイ</t>
    </rPh>
    <phoneticPr fontId="2"/>
  </si>
  <si>
    <t>　（物品特別会計）</t>
    <rPh sb="2" eb="4">
      <t>ブッピン</t>
    </rPh>
    <rPh sb="4" eb="6">
      <t>トクベツ</t>
    </rPh>
    <rPh sb="6" eb="8">
      <t>カイケイ</t>
    </rPh>
    <phoneticPr fontId="2"/>
  </si>
  <si>
    <t>　（退職手当特別会計）</t>
    <rPh sb="2" eb="4">
      <t>タイショク</t>
    </rPh>
    <rPh sb="4" eb="6">
      <t>テアテ</t>
    </rPh>
    <rPh sb="6" eb="8">
      <t>トクベツ</t>
    </rPh>
    <rPh sb="8" eb="10">
      <t>カイケイ</t>
    </rPh>
    <phoneticPr fontId="2"/>
  </si>
  <si>
    <t>　（消防救急無線特別会計）</t>
    <rPh sb="2" eb="4">
      <t>ショウボウ</t>
    </rPh>
    <rPh sb="4" eb="6">
      <t>キュウキュウ</t>
    </rPh>
    <rPh sb="6" eb="8">
      <t>ムセン</t>
    </rPh>
    <rPh sb="8" eb="10">
      <t>トクベツ</t>
    </rPh>
    <rPh sb="10" eb="12">
      <t>カイケイ</t>
    </rPh>
    <phoneticPr fontId="2"/>
  </si>
  <si>
    <t>-</t>
    <phoneticPr fontId="2"/>
  </si>
  <si>
    <t>-</t>
    <phoneticPr fontId="2"/>
  </si>
  <si>
    <t>-</t>
    <phoneticPr fontId="2"/>
  </si>
  <si>
    <t>-</t>
    <phoneticPr fontId="2"/>
  </si>
  <si>
    <t>-</t>
    <phoneticPr fontId="2"/>
  </si>
  <si>
    <t>庁舎建設基金</t>
    <rPh sb="0" eb="2">
      <t>チョウシャ</t>
    </rPh>
    <rPh sb="2" eb="4">
      <t>ケンセツ</t>
    </rPh>
    <rPh sb="4" eb="6">
      <t>キキン</t>
    </rPh>
    <phoneticPr fontId="11"/>
  </si>
  <si>
    <t>朝日町自治区振興基金</t>
    <rPh sb="0" eb="3">
      <t>アサヒチョウ</t>
    </rPh>
    <rPh sb="3" eb="6">
      <t>ジチク</t>
    </rPh>
    <rPh sb="6" eb="8">
      <t>シンコウ</t>
    </rPh>
    <rPh sb="8" eb="10">
      <t>キキン</t>
    </rPh>
    <phoneticPr fontId="11"/>
  </si>
  <si>
    <t>朝日町学校教育施設整備基金</t>
    <rPh sb="0" eb="3">
      <t>アサヒチョウ</t>
    </rPh>
    <rPh sb="3" eb="5">
      <t>ガッコウ</t>
    </rPh>
    <rPh sb="5" eb="7">
      <t>キョウイク</t>
    </rPh>
    <rPh sb="7" eb="9">
      <t>シセツ</t>
    </rPh>
    <rPh sb="9" eb="11">
      <t>セイビ</t>
    </rPh>
    <rPh sb="11" eb="13">
      <t>キキン</t>
    </rPh>
    <phoneticPr fontId="11"/>
  </si>
  <si>
    <t>朝日町ふれあいゾーン整備基金</t>
    <rPh sb="0" eb="3">
      <t>アサヒチョウ</t>
    </rPh>
    <rPh sb="10" eb="12">
      <t>セイビ</t>
    </rPh>
    <rPh sb="12" eb="14">
      <t>キキン</t>
    </rPh>
    <phoneticPr fontId="11"/>
  </si>
  <si>
    <t>朝日町ふれあい基金</t>
    <rPh sb="0" eb="3">
      <t>アサヒチョウ</t>
    </rPh>
    <rPh sb="7" eb="9">
      <t>キキン</t>
    </rPh>
    <phoneticPr fontId="11"/>
  </si>
  <si>
    <t>朝日町・川越町組合立環境クリーンセンター</t>
  </si>
  <si>
    <t>　（介護サービス事業特別会計）</t>
  </si>
  <si>
    <t>　（一般会計）</t>
  </si>
  <si>
    <t>三重県三重郡老人福祉施設組合</t>
  </si>
  <si>
    <t>朝明広域衛生組合</t>
  </si>
  <si>
    <t>　(滞納整理拡充事業特別会計）</t>
  </si>
  <si>
    <t>三重地方税管理回収機構</t>
  </si>
  <si>
    <t>　(後期高齢者医療特別会計）</t>
  </si>
  <si>
    <t>三重県後期高齢者医療広域連合</t>
  </si>
  <si>
    <t>　（公平委員会特別会計）</t>
    <rPh sb="2" eb="4">
      <t>コウヘイ</t>
    </rPh>
    <rPh sb="4" eb="7">
      <t>イインカイ</t>
    </rPh>
    <rPh sb="7" eb="9">
      <t>トクベツ</t>
    </rPh>
    <rPh sb="9" eb="11">
      <t>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</si>
  <si>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</si>
  <si>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</si>
  <si>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</si>
  <si>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</si>
  <si>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</si>
  <si>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</si>
  <si>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</si>
  <si>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</si>
  <si>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</si>
  <si>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</si>
  <si>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</si>
  <si>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</si>
  <si>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</si>
  <si>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</si>
  <si>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</si>
  <si>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</si>
  <si>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 xml:space="preserve"> </t>
    <phoneticPr fontId="5"/>
  </si>
  <si>
    <t xml:space="preserve">　当町は将来負担比率が無しであり、類似団体内平均値と同等である。また、平成28年度も同様である。平成27年度においては将来負担比率7.8と類似団体内平均値の40%程度であり良好な数値であると言える。
　有形固定資産減価償却率は前段有形固定資産減価償却率の分析欄と同様、類似団体内平均値と比較して10%程度低い数値であるが、個々の公共施設は建設から年数が経過しているものが多く、老朽化が進んでいる施設も存在するため、公共施設等総合管理計画に基づいた施設整備が必要である。
</t>
    <rPh sb="1" eb="3">
      <t>トウチョウ</t>
    </rPh>
    <rPh sb="4" eb="6">
      <t>ショウライ</t>
    </rPh>
    <rPh sb="6" eb="8">
      <t>フタン</t>
    </rPh>
    <rPh sb="8" eb="10">
      <t>ヒリツ</t>
    </rPh>
    <rPh sb="11" eb="12">
      <t>ナ</t>
    </rPh>
    <rPh sb="17" eb="19">
      <t>ルイジ</t>
    </rPh>
    <rPh sb="19" eb="21">
      <t>ダンタイ</t>
    </rPh>
    <rPh sb="21" eb="22">
      <t>ナイ</t>
    </rPh>
    <rPh sb="22" eb="25">
      <t>ヘイキンチ</t>
    </rPh>
    <rPh sb="26" eb="28">
      <t>ドウトウ</t>
    </rPh>
    <rPh sb="35" eb="37">
      <t>ヘイセイ</t>
    </rPh>
    <rPh sb="39" eb="41">
      <t>ネンド</t>
    </rPh>
    <rPh sb="42" eb="44">
      <t>ドウヨウ</t>
    </rPh>
    <rPh sb="48" eb="50">
      <t>ヘイセイ</t>
    </rPh>
    <rPh sb="52" eb="54">
      <t>ネンド</t>
    </rPh>
    <rPh sb="59" eb="61">
      <t>ショウライ</t>
    </rPh>
    <rPh sb="61" eb="63">
      <t>フタン</t>
    </rPh>
    <rPh sb="63" eb="65">
      <t>ヒリツ</t>
    </rPh>
    <rPh sb="69" eb="71">
      <t>ルイジ</t>
    </rPh>
    <rPh sb="71" eb="73">
      <t>ダンタイ</t>
    </rPh>
    <rPh sb="73" eb="74">
      <t>ナイ</t>
    </rPh>
    <rPh sb="74" eb="77">
      <t>ヘイキンチ</t>
    </rPh>
    <rPh sb="81" eb="83">
      <t>テイド</t>
    </rPh>
    <rPh sb="86" eb="88">
      <t>リョウコウ</t>
    </rPh>
    <rPh sb="89" eb="91">
      <t>スウチ</t>
    </rPh>
    <rPh sb="95" eb="96">
      <t>イ</t>
    </rPh>
    <rPh sb="101" eb="103">
      <t>ユウケイ</t>
    </rPh>
    <rPh sb="103" eb="105">
      <t>コテイ</t>
    </rPh>
    <rPh sb="105" eb="107">
      <t>シサン</t>
    </rPh>
    <rPh sb="107" eb="109">
      <t>ゲンカ</t>
    </rPh>
    <rPh sb="109" eb="111">
      <t>ショウキャク</t>
    </rPh>
    <rPh sb="111" eb="112">
      <t>リツ</t>
    </rPh>
    <rPh sb="113" eb="115">
      <t>ゼンダン</t>
    </rPh>
    <rPh sb="115" eb="117">
      <t>ユウケイ</t>
    </rPh>
    <rPh sb="117" eb="119">
      <t>コテイ</t>
    </rPh>
    <rPh sb="119" eb="121">
      <t>シサン</t>
    </rPh>
    <rPh sb="121" eb="123">
      <t>ゲンカ</t>
    </rPh>
    <rPh sb="123" eb="125">
      <t>ショウキャク</t>
    </rPh>
    <rPh sb="125" eb="126">
      <t>リツ</t>
    </rPh>
    <rPh sb="127" eb="129">
      <t>ブンセキ</t>
    </rPh>
    <rPh sb="129" eb="130">
      <t>ラン</t>
    </rPh>
    <rPh sb="131" eb="133">
      <t>ドウヨウ</t>
    </rPh>
    <rPh sb="134" eb="136">
      <t>ルイジ</t>
    </rPh>
    <rPh sb="136" eb="138">
      <t>ダンタイ</t>
    </rPh>
    <rPh sb="138" eb="139">
      <t>ナイ</t>
    </rPh>
    <rPh sb="139" eb="142">
      <t>ヘイキンチ</t>
    </rPh>
    <rPh sb="143" eb="145">
      <t>ヒカク</t>
    </rPh>
    <rPh sb="150" eb="152">
      <t>テイド</t>
    </rPh>
    <rPh sb="152" eb="153">
      <t>ヒク</t>
    </rPh>
    <rPh sb="154" eb="156">
      <t>スウチ</t>
    </rPh>
    <phoneticPr fontId="5"/>
  </si>
  <si>
    <t xml:space="preserve">　当町は将来負担比率が無しであり、類似団体内平均値と同等である。また、平成28年度も同様である。平成27年度においては将来負担比率7.8と類似団体内平均値の40%程度であり良好な数値であると言える。　
　実質公債費比率は前段「公債費負担の状況」による分析と重複するが、昨年度より0.6％減少したことによって類似団体内平均値より1.9%低い数値となった。
</t>
    <rPh sb="102" eb="104">
      <t>ジッシツ</t>
    </rPh>
    <rPh sb="104" eb="106">
      <t>コウサイ</t>
    </rPh>
    <rPh sb="106" eb="107">
      <t>ヒ</t>
    </rPh>
    <rPh sb="107" eb="109">
      <t>ヒリツ</t>
    </rPh>
    <rPh sb="110" eb="112">
      <t>ゼンダン</t>
    </rPh>
    <rPh sb="113" eb="115">
      <t>コウサイ</t>
    </rPh>
    <rPh sb="115" eb="116">
      <t>ヒ</t>
    </rPh>
    <rPh sb="116" eb="118">
      <t>フタン</t>
    </rPh>
    <rPh sb="119" eb="121">
      <t>ジョウキョウ</t>
    </rPh>
    <rPh sb="125" eb="127">
      <t>ブンセキ</t>
    </rPh>
    <rPh sb="153" eb="155">
      <t>ルイジ</t>
    </rPh>
    <rPh sb="155" eb="157">
      <t>ダンタイ</t>
    </rPh>
    <rPh sb="157" eb="158">
      <t>ナイ</t>
    </rPh>
    <rPh sb="158" eb="161">
      <t>ヘイキンチ</t>
    </rPh>
    <rPh sb="167" eb="168">
      <t>ヒク</t>
    </rPh>
    <rPh sb="169" eb="171">
      <t>スウチ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</si>
</sst>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7" xfId="12" quotePrefix="1" applyNumberFormat="1" applyFont="1" applyBorder="1" applyAlignment="1" applyProtection="1">
      <alignment horizontal="right" vertical="center" shrinkToFit="1"/>
      <protection locked="0"/>
    </xf>
    <xf numFmtId="177" fontId="29" fillId="0" borderId="113" xfId="12" quotePrefix="1" applyNumberFormat="1" applyFont="1" applyBorder="1" applyAlignment="1" applyProtection="1">
      <alignment horizontal="right" vertical="center" shrinkToFit="1"/>
      <protection locked="0"/>
    </xf>
    <xf numFmtId="177" fontId="29" fillId="0" borderId="120" xfId="12" quotePrefix="1"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106092</c:v>
                </c:pt>
                <c:pt idx="3">
                  <c:v>79466</c:v>
                </c:pt>
                <c:pt idx="4">
                  <c:v>90072</c:v>
                </c:pt>
              </c:numCache>
            </c:numRef>
          </c:val>
          <c:smooth val="0"/>
          <c:extLst>
            <c:ext xmlns:c16="http://schemas.microsoft.com/office/drawing/2014/chart" uri="{C3380CC4-5D6E-409C-BE32-E72D297353CC}">
              <c16:uniqueId val="{00000000-5EAD-420F-853C-3C65C6779D3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19552</c:v>
                </c:pt>
                <c:pt idx="1">
                  <c:v>77723</c:v>
                </c:pt>
                <c:pt idx="2">
                  <c:v>43017</c:v>
                </c:pt>
                <c:pt idx="3">
                  <c:v>25087</c:v>
                </c:pt>
                <c:pt idx="4">
                  <c:v>31695</c:v>
                </c:pt>
              </c:numCache>
            </c:numRef>
          </c:val>
          <c:smooth val="0"/>
          <c:extLst>
            <c:ext xmlns:c16="http://schemas.microsoft.com/office/drawing/2014/chart" uri="{C3380CC4-5D6E-409C-BE32-E72D297353CC}">
              <c16:uniqueId val="{00000001-5EAD-420F-853C-3C65C6779D3A}"/>
            </c:ext>
          </c:extLst>
        </c:ser>
        <c:dLbls>
          <c:showLegendKey val="0"/>
          <c:showVal val="0"/>
          <c:showCatName val="0"/>
          <c:showSerName val="0"/>
          <c:showPercent val="0"/>
          <c:showBubbleSize val="0"/>
        </c:dLbls>
        <c:marker val="1"/>
        <c:smooth val="0"/>
        <c:axId val="688413408"/>
        <c:axId val="688416672"/>
      </c:lineChart>
      <c:catAx>
        <c:axId val="6884134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88416672"/>
        <c:crosses val="autoZero"/>
        <c:auto val="1"/>
        <c:lblAlgn val="ctr"/>
        <c:lblOffset val="100"/>
        <c:tickLblSkip val="1"/>
        <c:tickMarkSkip val="1"/>
        <c:noMultiLvlLbl val="0"/>
      </c:catAx>
      <c:valAx>
        <c:axId val="68841667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88413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9.14</c:v>
                </c:pt>
                <c:pt idx="1">
                  <c:v>9.68</c:v>
                </c:pt>
                <c:pt idx="2">
                  <c:v>9.09</c:v>
                </c:pt>
                <c:pt idx="3">
                  <c:v>7.29</c:v>
                </c:pt>
                <c:pt idx="4">
                  <c:v>6.59</c:v>
                </c:pt>
              </c:numCache>
            </c:numRef>
          </c:val>
          <c:extLst>
            <c:ext xmlns:c16="http://schemas.microsoft.com/office/drawing/2014/chart" uri="{C3380CC4-5D6E-409C-BE32-E72D297353CC}">
              <c16:uniqueId val="{00000000-D623-4DA1-AADF-6A1C0777BA4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34.72</c:v>
                </c:pt>
                <c:pt idx="1">
                  <c:v>36.92</c:v>
                </c:pt>
                <c:pt idx="2">
                  <c:v>37.950000000000003</c:v>
                </c:pt>
                <c:pt idx="3">
                  <c:v>38.69</c:v>
                </c:pt>
                <c:pt idx="4">
                  <c:v>35.020000000000003</c:v>
                </c:pt>
              </c:numCache>
            </c:numRef>
          </c:val>
          <c:extLst>
            <c:ext xmlns:c16="http://schemas.microsoft.com/office/drawing/2014/chart" uri="{C3380CC4-5D6E-409C-BE32-E72D297353CC}">
              <c16:uniqueId val="{00000001-D623-4DA1-AADF-6A1C0777BA40}"/>
            </c:ext>
          </c:extLst>
        </c:ser>
        <c:dLbls>
          <c:showLegendKey val="0"/>
          <c:showVal val="0"/>
          <c:showCatName val="0"/>
          <c:showSerName val="0"/>
          <c:showPercent val="0"/>
          <c:showBubbleSize val="0"/>
        </c:dLbls>
        <c:gapWidth val="250"/>
        <c:overlap val="100"/>
        <c:axId val="688417760"/>
        <c:axId val="688419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-1.68</c:v>
                </c:pt>
                <c:pt idx="1">
                  <c:v>2.69</c:v>
                </c:pt>
                <c:pt idx="2">
                  <c:v>1.27</c:v>
                </c:pt>
                <c:pt idx="3">
                  <c:v>-0.73</c:v>
                </c:pt>
                <c:pt idx="4">
                  <c:v>-4.49</c:v>
                </c:pt>
              </c:numCache>
            </c:numRef>
          </c:val>
          <c:smooth val="0"/>
          <c:extLst>
            <c:ext xmlns:c16="http://schemas.microsoft.com/office/drawing/2014/chart" uri="{C3380CC4-5D6E-409C-BE32-E72D297353CC}">
              <c16:uniqueId val="{00000002-D623-4DA1-AADF-6A1C0777BA40}"/>
            </c:ext>
          </c:extLst>
        </c:ser>
        <c:dLbls>
          <c:showLegendKey val="0"/>
          <c:showVal val="0"/>
          <c:showCatName val="0"/>
          <c:showSerName val="0"/>
          <c:showPercent val="0"/>
          <c:showBubbleSize val="0"/>
        </c:dLbls>
        <c:marker val="1"/>
        <c:smooth val="0"/>
        <c:axId val="688417760"/>
        <c:axId val="688419936"/>
      </c:lineChart>
      <c:catAx>
        <c:axId val="68841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88419936"/>
        <c:crosses val="autoZero"/>
        <c:auto val="1"/>
        <c:lblAlgn val="ctr"/>
        <c:lblOffset val="100"/>
        <c:tickLblSkip val="1"/>
        <c:tickMarkSkip val="1"/>
        <c:noMultiLvlLbl val="0"/>
      </c:catAx>
      <c:valAx>
        <c:axId val="688419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8417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FE8-4555-898C-1EFAE56647D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FE8-4555-898C-1EFAE56647D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FE8-4555-898C-1EFAE56647DD}"/>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0.89</c:v>
                </c:pt>
                <c:pt idx="2">
                  <c:v>#N/A</c:v>
                </c:pt>
                <c:pt idx="3">
                  <c:v>1.06</c:v>
                </c:pt>
                <c:pt idx="4">
                  <c:v>#N/A</c:v>
                </c:pt>
                <c:pt idx="5">
                  <c:v>0.48</c:v>
                </c:pt>
                <c:pt idx="6">
                  <c:v>#N/A</c:v>
                </c:pt>
                <c:pt idx="7">
                  <c:v>0.42</c:v>
                </c:pt>
                <c:pt idx="8">
                  <c:v>#N/A</c:v>
                </c:pt>
                <c:pt idx="9">
                  <c:v>0.06</c:v>
                </c:pt>
              </c:numCache>
            </c:numRef>
          </c:val>
          <c:extLst>
            <c:ext xmlns:c16="http://schemas.microsoft.com/office/drawing/2014/chart" uri="{C3380CC4-5D6E-409C-BE32-E72D297353CC}">
              <c16:uniqueId val="{00000003-5FE8-4555-898C-1EFAE56647DD}"/>
            </c:ext>
          </c:extLst>
        </c:ser>
        <c:ser>
          <c:idx val="4"/>
          <c:order val="4"/>
          <c:tx>
            <c:strRef>
              <c:f>データシート!$A$31</c:f>
              <c:strCache>
                <c:ptCount val="1"/>
                <c:pt idx="0">
                  <c:v>墓地公園特別会計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0.11</c:v>
                </c:pt>
                <c:pt idx="2">
                  <c:v>#N/A</c:v>
                </c:pt>
                <c:pt idx="3">
                  <c:v>0.08</c:v>
                </c:pt>
                <c:pt idx="4">
                  <c:v>#N/A</c:v>
                </c:pt>
                <c:pt idx="5">
                  <c:v>7.0000000000000007E-2</c:v>
                </c:pt>
                <c:pt idx="6">
                  <c:v>#N/A</c:v>
                </c:pt>
                <c:pt idx="7">
                  <c:v>0.13</c:v>
                </c:pt>
                <c:pt idx="8">
                  <c:v>#N/A</c:v>
                </c:pt>
                <c:pt idx="9">
                  <c:v>7.0000000000000007E-2</c:v>
                </c:pt>
              </c:numCache>
            </c:numRef>
          </c:val>
          <c:extLst>
            <c:ext xmlns:c16="http://schemas.microsoft.com/office/drawing/2014/chart" uri="{C3380CC4-5D6E-409C-BE32-E72D297353CC}">
              <c16:uniqueId val="{00000004-5FE8-4555-898C-1EFAE56647D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0.22</c:v>
                </c:pt>
                <c:pt idx="2">
                  <c:v>#N/A</c:v>
                </c:pt>
                <c:pt idx="3">
                  <c:v>0.1</c:v>
                </c:pt>
                <c:pt idx="4">
                  <c:v>#N/A</c:v>
                </c:pt>
                <c:pt idx="5">
                  <c:v>0.21</c:v>
                </c:pt>
                <c:pt idx="6">
                  <c:v>#N/A</c:v>
                </c:pt>
                <c:pt idx="7">
                  <c:v>0.21</c:v>
                </c:pt>
                <c:pt idx="8">
                  <c:v>#N/A</c:v>
                </c:pt>
                <c:pt idx="9">
                  <c:v>0.12</c:v>
                </c:pt>
              </c:numCache>
            </c:numRef>
          </c:val>
          <c:extLst>
            <c:ext xmlns:c16="http://schemas.microsoft.com/office/drawing/2014/chart" uri="{C3380CC4-5D6E-409C-BE32-E72D297353CC}">
              <c16:uniqueId val="{00000005-5FE8-4555-898C-1EFAE56647D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3.41</c:v>
                </c:pt>
                <c:pt idx="2">
                  <c:v>#N/A</c:v>
                </c:pt>
                <c:pt idx="3">
                  <c:v>3.83</c:v>
                </c:pt>
                <c:pt idx="4">
                  <c:v>#N/A</c:v>
                </c:pt>
                <c:pt idx="5">
                  <c:v>2.84</c:v>
                </c:pt>
                <c:pt idx="6">
                  <c:v>#N/A</c:v>
                </c:pt>
                <c:pt idx="7">
                  <c:v>1.83</c:v>
                </c:pt>
                <c:pt idx="8">
                  <c:v>#N/A</c:v>
                </c:pt>
                <c:pt idx="9">
                  <c:v>0.98</c:v>
                </c:pt>
              </c:numCache>
            </c:numRef>
          </c:val>
          <c:extLst>
            <c:ext xmlns:c16="http://schemas.microsoft.com/office/drawing/2014/chart" uri="{C3380CC4-5D6E-409C-BE32-E72D297353CC}">
              <c16:uniqueId val="{00000006-5FE8-4555-898C-1EFAE56647D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0.4</c:v>
                </c:pt>
                <c:pt idx="2">
                  <c:v>#N/A</c:v>
                </c:pt>
                <c:pt idx="3">
                  <c:v>0.87</c:v>
                </c:pt>
                <c:pt idx="4">
                  <c:v>#N/A</c:v>
                </c:pt>
                <c:pt idx="5">
                  <c:v>0.62</c:v>
                </c:pt>
                <c:pt idx="6">
                  <c:v>#N/A</c:v>
                </c:pt>
                <c:pt idx="7">
                  <c:v>1.28</c:v>
                </c:pt>
                <c:pt idx="8">
                  <c:v>#N/A</c:v>
                </c:pt>
                <c:pt idx="9">
                  <c:v>1.34</c:v>
                </c:pt>
              </c:numCache>
            </c:numRef>
          </c:val>
          <c:extLst>
            <c:ext xmlns:c16="http://schemas.microsoft.com/office/drawing/2014/chart" uri="{C3380CC4-5D6E-409C-BE32-E72D297353CC}">
              <c16:uniqueId val="{00000007-5FE8-4555-898C-1EFAE56647D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9.02</c:v>
                </c:pt>
                <c:pt idx="2">
                  <c:v>#N/A</c:v>
                </c:pt>
                <c:pt idx="3">
                  <c:v>9.59</c:v>
                </c:pt>
                <c:pt idx="4">
                  <c:v>#N/A</c:v>
                </c:pt>
                <c:pt idx="5">
                  <c:v>9.01</c:v>
                </c:pt>
                <c:pt idx="6">
                  <c:v>#N/A</c:v>
                </c:pt>
                <c:pt idx="7">
                  <c:v>7.15</c:v>
                </c:pt>
                <c:pt idx="8">
                  <c:v>#N/A</c:v>
                </c:pt>
                <c:pt idx="9">
                  <c:v>6.51</c:v>
                </c:pt>
              </c:numCache>
            </c:numRef>
          </c:val>
          <c:extLst>
            <c:ext xmlns:c16="http://schemas.microsoft.com/office/drawing/2014/chart" uri="{C3380CC4-5D6E-409C-BE32-E72D297353CC}">
              <c16:uniqueId val="{00000008-5FE8-4555-898C-1EFAE56647D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8.5399999999999991</c:v>
                </c:pt>
                <c:pt idx="2">
                  <c:v>#N/A</c:v>
                </c:pt>
                <c:pt idx="3">
                  <c:v>8.1</c:v>
                </c:pt>
                <c:pt idx="4">
                  <c:v>#N/A</c:v>
                </c:pt>
                <c:pt idx="5">
                  <c:v>8.02</c:v>
                </c:pt>
                <c:pt idx="6">
                  <c:v>#N/A</c:v>
                </c:pt>
                <c:pt idx="7">
                  <c:v>7.95</c:v>
                </c:pt>
                <c:pt idx="8">
                  <c:v>#N/A</c:v>
                </c:pt>
                <c:pt idx="9">
                  <c:v>8.25</c:v>
                </c:pt>
              </c:numCache>
            </c:numRef>
          </c:val>
          <c:extLst>
            <c:ext xmlns:c16="http://schemas.microsoft.com/office/drawing/2014/chart" uri="{C3380CC4-5D6E-409C-BE32-E72D297353CC}">
              <c16:uniqueId val="{00000009-5FE8-4555-898C-1EFAE56647DD}"/>
            </c:ext>
          </c:extLst>
        </c:ser>
        <c:dLbls>
          <c:showLegendKey val="0"/>
          <c:showVal val="0"/>
          <c:showCatName val="0"/>
          <c:showSerName val="0"/>
          <c:showPercent val="0"/>
          <c:showBubbleSize val="0"/>
        </c:dLbls>
        <c:gapWidth val="150"/>
        <c:overlap val="100"/>
        <c:axId val="688421024"/>
        <c:axId val="438765360"/>
      </c:barChart>
      <c:catAx>
        <c:axId val="688421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8765360"/>
        <c:crosses val="autoZero"/>
        <c:auto val="1"/>
        <c:lblAlgn val="ctr"/>
        <c:lblOffset val="100"/>
        <c:tickLblSkip val="1"/>
        <c:tickMarkSkip val="1"/>
        <c:noMultiLvlLbl val="0"/>
      </c:catAx>
      <c:valAx>
        <c:axId val="438765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8421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362</c:v>
                </c:pt>
                <c:pt idx="5">
                  <c:v>375</c:v>
                </c:pt>
                <c:pt idx="8">
                  <c:v>364</c:v>
                </c:pt>
                <c:pt idx="11">
                  <c:v>372</c:v>
                </c:pt>
                <c:pt idx="14">
                  <c:v>372</c:v>
                </c:pt>
              </c:numCache>
            </c:numRef>
          </c:val>
          <c:extLst>
            <c:ext xmlns:c16="http://schemas.microsoft.com/office/drawing/2014/chart" uri="{C3380CC4-5D6E-409C-BE32-E72D297353CC}">
              <c16:uniqueId val="{00000000-2277-4AA5-ADFE-132B4BA93C3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277-4AA5-ADFE-132B4BA93C3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277-4AA5-ADFE-132B4BA93C3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3-2277-4AA5-ADFE-132B4BA93C3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253</c:v>
                </c:pt>
                <c:pt idx="3">
                  <c:v>261</c:v>
                </c:pt>
                <c:pt idx="6">
                  <c:v>220</c:v>
                </c:pt>
                <c:pt idx="9">
                  <c:v>258</c:v>
                </c:pt>
                <c:pt idx="12">
                  <c:v>223</c:v>
                </c:pt>
              </c:numCache>
            </c:numRef>
          </c:val>
          <c:extLst>
            <c:ext xmlns:c16="http://schemas.microsoft.com/office/drawing/2014/chart" uri="{C3380CC4-5D6E-409C-BE32-E72D297353CC}">
              <c16:uniqueId val="{00000004-2277-4AA5-ADFE-132B4BA93C3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77-4AA5-ADFE-132B4BA93C3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277-4AA5-ADFE-132B4BA93C3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278</c:v>
                </c:pt>
                <c:pt idx="3">
                  <c:v>284</c:v>
                </c:pt>
                <c:pt idx="6">
                  <c:v>279</c:v>
                </c:pt>
                <c:pt idx="9">
                  <c:v>290</c:v>
                </c:pt>
                <c:pt idx="12">
                  <c:v>283</c:v>
                </c:pt>
              </c:numCache>
            </c:numRef>
          </c:val>
          <c:extLst>
            <c:ext xmlns:c16="http://schemas.microsoft.com/office/drawing/2014/chart" uri="{C3380CC4-5D6E-409C-BE32-E72D297353CC}">
              <c16:uniqueId val="{00000007-2277-4AA5-ADFE-132B4BA93C36}"/>
            </c:ext>
          </c:extLst>
        </c:ser>
        <c:dLbls>
          <c:showLegendKey val="0"/>
          <c:showVal val="0"/>
          <c:showCatName val="0"/>
          <c:showSerName val="0"/>
          <c:showPercent val="0"/>
          <c:showBubbleSize val="0"/>
        </c:dLbls>
        <c:gapWidth val="100"/>
        <c:overlap val="100"/>
        <c:axId val="438762096"/>
        <c:axId val="438757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170</c:v>
                </c:pt>
                <c:pt idx="2">
                  <c:v>#N/A</c:v>
                </c:pt>
                <c:pt idx="3">
                  <c:v>#N/A</c:v>
                </c:pt>
                <c:pt idx="4">
                  <c:v>170</c:v>
                </c:pt>
                <c:pt idx="5">
                  <c:v>#N/A</c:v>
                </c:pt>
                <c:pt idx="6">
                  <c:v>#N/A</c:v>
                </c:pt>
                <c:pt idx="7">
                  <c:v>135</c:v>
                </c:pt>
                <c:pt idx="8">
                  <c:v>#N/A</c:v>
                </c:pt>
                <c:pt idx="9">
                  <c:v>#N/A</c:v>
                </c:pt>
                <c:pt idx="10">
                  <c:v>176</c:v>
                </c:pt>
                <c:pt idx="11">
                  <c:v>#N/A</c:v>
                </c:pt>
                <c:pt idx="12">
                  <c:v>#N/A</c:v>
                </c:pt>
                <c:pt idx="13">
                  <c:v>134</c:v>
                </c:pt>
                <c:pt idx="14">
                  <c:v>#N/A</c:v>
                </c:pt>
              </c:numCache>
            </c:numRef>
          </c:val>
          <c:smooth val="0"/>
          <c:extLst>
            <c:ext xmlns:c16="http://schemas.microsoft.com/office/drawing/2014/chart" uri="{C3380CC4-5D6E-409C-BE32-E72D297353CC}">
              <c16:uniqueId val="{00000008-2277-4AA5-ADFE-132B4BA93C36}"/>
            </c:ext>
          </c:extLst>
        </c:ser>
        <c:dLbls>
          <c:showLegendKey val="0"/>
          <c:showVal val="0"/>
          <c:showCatName val="0"/>
          <c:showSerName val="0"/>
          <c:showPercent val="0"/>
          <c:showBubbleSize val="0"/>
        </c:dLbls>
        <c:marker val="1"/>
        <c:smooth val="0"/>
        <c:axId val="438762096"/>
        <c:axId val="438757744"/>
      </c:lineChart>
      <c:catAx>
        <c:axId val="438762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8757744"/>
        <c:crosses val="autoZero"/>
        <c:auto val="1"/>
        <c:lblAlgn val="ctr"/>
        <c:lblOffset val="100"/>
        <c:tickLblSkip val="1"/>
        <c:tickMarkSkip val="1"/>
        <c:noMultiLvlLbl val="0"/>
      </c:catAx>
      <c:valAx>
        <c:axId val="438757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8762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4151</c:v>
                </c:pt>
                <c:pt idx="5">
                  <c:v>4246</c:v>
                </c:pt>
                <c:pt idx="8">
                  <c:v>4344</c:v>
                </c:pt>
                <c:pt idx="11">
                  <c:v>4304</c:v>
                </c:pt>
                <c:pt idx="14">
                  <c:v>4257</c:v>
                </c:pt>
              </c:numCache>
            </c:numRef>
          </c:val>
          <c:extLst>
            <c:ext xmlns:c16="http://schemas.microsoft.com/office/drawing/2014/chart" uri="{C3380CC4-5D6E-409C-BE32-E72D297353CC}">
              <c16:uniqueId val="{00000000-6AC9-4589-ADEA-7DDF3856B22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29</c:v>
                </c:pt>
                <c:pt idx="5">
                  <c:v>25</c:v>
                </c:pt>
                <c:pt idx="8">
                  <c:v>22</c:v>
                </c:pt>
                <c:pt idx="11">
                  <c:v>18</c:v>
                </c:pt>
                <c:pt idx="14">
                  <c:v>14</c:v>
                </c:pt>
              </c:numCache>
            </c:numRef>
          </c:val>
          <c:extLst>
            <c:ext xmlns:c16="http://schemas.microsoft.com/office/drawing/2014/chart" uri="{C3380CC4-5D6E-409C-BE32-E72D297353CC}">
              <c16:uniqueId val="{00000001-6AC9-4589-ADEA-7DDF3856B22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1852</c:v>
                </c:pt>
                <c:pt idx="5">
                  <c:v>1842</c:v>
                </c:pt>
                <c:pt idx="8">
                  <c:v>1992</c:v>
                </c:pt>
                <c:pt idx="11">
                  <c:v>2112</c:v>
                </c:pt>
                <c:pt idx="14">
                  <c:v>2133</c:v>
                </c:pt>
              </c:numCache>
            </c:numRef>
          </c:val>
          <c:extLst>
            <c:ext xmlns:c16="http://schemas.microsoft.com/office/drawing/2014/chart" uri="{C3380CC4-5D6E-409C-BE32-E72D297353CC}">
              <c16:uniqueId val="{00000002-6AC9-4589-ADEA-7DDF3856B22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AC9-4589-ADEA-7DDF3856B22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AC9-4589-ADEA-7DDF3856B22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AC9-4589-ADEA-7DDF3856B22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179</c:v>
                </c:pt>
                <c:pt idx="3">
                  <c:v>126</c:v>
                </c:pt>
                <c:pt idx="6">
                  <c:v>98</c:v>
                </c:pt>
                <c:pt idx="9">
                  <c:v>12</c:v>
                </c:pt>
                <c:pt idx="12">
                  <c:v>0</c:v>
                </c:pt>
              </c:numCache>
            </c:numRef>
          </c:val>
          <c:extLst>
            <c:ext xmlns:c16="http://schemas.microsoft.com/office/drawing/2014/chart" uri="{C3380CC4-5D6E-409C-BE32-E72D297353CC}">
              <c16:uniqueId val="{00000006-6AC9-4589-ADEA-7DDF3856B22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c:v>
                </c:pt>
                <c:pt idx="3">
                  <c:v>4</c:v>
                </c:pt>
                <c:pt idx="6">
                  <c:v>4</c:v>
                </c:pt>
                <c:pt idx="9">
                  <c:v>4</c:v>
                </c:pt>
                <c:pt idx="12">
                  <c:v>3</c:v>
                </c:pt>
              </c:numCache>
            </c:numRef>
          </c:val>
          <c:extLst>
            <c:ext xmlns:c16="http://schemas.microsoft.com/office/drawing/2014/chart" uri="{C3380CC4-5D6E-409C-BE32-E72D297353CC}">
              <c16:uniqueId val="{00000007-6AC9-4589-ADEA-7DDF3856B22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2760</c:v>
                </c:pt>
                <c:pt idx="3">
                  <c:v>2573</c:v>
                </c:pt>
                <c:pt idx="6">
                  <c:v>2363</c:v>
                </c:pt>
                <c:pt idx="9">
                  <c:v>2246</c:v>
                </c:pt>
                <c:pt idx="12">
                  <c:v>2040</c:v>
                </c:pt>
              </c:numCache>
            </c:numRef>
          </c:val>
          <c:extLst>
            <c:ext xmlns:c16="http://schemas.microsoft.com/office/drawing/2014/chart" uri="{C3380CC4-5D6E-409C-BE32-E72D297353CC}">
              <c16:uniqueId val="{00000008-6AC9-4589-ADEA-7DDF3856B22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AC9-4589-ADEA-7DDF3856B22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3412</c:v>
                </c:pt>
                <c:pt idx="3">
                  <c:v>3852</c:v>
                </c:pt>
                <c:pt idx="6">
                  <c:v>4087</c:v>
                </c:pt>
                <c:pt idx="9">
                  <c:v>4100</c:v>
                </c:pt>
                <c:pt idx="12">
                  <c:v>4145</c:v>
                </c:pt>
              </c:numCache>
            </c:numRef>
          </c:val>
          <c:extLst>
            <c:ext xmlns:c16="http://schemas.microsoft.com/office/drawing/2014/chart" uri="{C3380CC4-5D6E-409C-BE32-E72D297353CC}">
              <c16:uniqueId val="{0000000A-6AC9-4589-ADEA-7DDF3856B220}"/>
            </c:ext>
          </c:extLst>
        </c:ser>
        <c:dLbls>
          <c:showLegendKey val="0"/>
          <c:showVal val="0"/>
          <c:showCatName val="0"/>
          <c:showSerName val="0"/>
          <c:showPercent val="0"/>
          <c:showBubbleSize val="0"/>
        </c:dLbls>
        <c:gapWidth val="100"/>
        <c:overlap val="100"/>
        <c:axId val="438766992"/>
        <c:axId val="438769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321</c:v>
                </c:pt>
                <c:pt idx="2">
                  <c:v>#N/A</c:v>
                </c:pt>
                <c:pt idx="3">
                  <c:v>#N/A</c:v>
                </c:pt>
                <c:pt idx="4">
                  <c:v>441</c:v>
                </c:pt>
                <c:pt idx="5">
                  <c:v>#N/A</c:v>
                </c:pt>
                <c:pt idx="6">
                  <c:v>#N/A</c:v>
                </c:pt>
                <c:pt idx="7">
                  <c:v>194</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AC9-4589-ADEA-7DDF3856B220}"/>
            </c:ext>
          </c:extLst>
        </c:ser>
        <c:dLbls>
          <c:showLegendKey val="0"/>
          <c:showVal val="0"/>
          <c:showCatName val="0"/>
          <c:showSerName val="0"/>
          <c:showPercent val="0"/>
          <c:showBubbleSize val="0"/>
        </c:dLbls>
        <c:marker val="1"/>
        <c:smooth val="0"/>
        <c:axId val="438766992"/>
        <c:axId val="438769712"/>
      </c:lineChart>
      <c:catAx>
        <c:axId val="438766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8769712"/>
        <c:crosses val="autoZero"/>
        <c:auto val="1"/>
        <c:lblAlgn val="ctr"/>
        <c:lblOffset val="100"/>
        <c:tickLblSkip val="1"/>
        <c:tickMarkSkip val="1"/>
        <c:noMultiLvlLbl val="0"/>
      </c:catAx>
      <c:valAx>
        <c:axId val="438769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8766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1069</c:v>
                </c:pt>
                <c:pt idx="1">
                  <c:v>1098</c:v>
                </c:pt>
                <c:pt idx="2">
                  <c:v>991</c:v>
                </c:pt>
              </c:numCache>
            </c:numRef>
          </c:val>
          <c:extLst>
            <c:ext xmlns:c16="http://schemas.microsoft.com/office/drawing/2014/chart" uri="{C3380CC4-5D6E-409C-BE32-E72D297353CC}">
              <c16:uniqueId val="{00000000-8E0A-438E-B84F-2CF71775E3A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24</c:v>
                </c:pt>
                <c:pt idx="1">
                  <c:v>24</c:v>
                </c:pt>
                <c:pt idx="2">
                  <c:v>24</c:v>
                </c:pt>
              </c:numCache>
            </c:numRef>
          </c:val>
          <c:extLst>
            <c:ext xmlns:c16="http://schemas.microsoft.com/office/drawing/2014/chart" uri="{C3380CC4-5D6E-409C-BE32-E72D297353CC}">
              <c16:uniqueId val="{00000001-8E0A-438E-B84F-2CF71775E3A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735</c:v>
                </c:pt>
                <c:pt idx="1">
                  <c:v>833</c:v>
                </c:pt>
                <c:pt idx="2">
                  <c:v>938</c:v>
                </c:pt>
              </c:numCache>
            </c:numRef>
          </c:val>
          <c:extLst>
            <c:ext xmlns:c16="http://schemas.microsoft.com/office/drawing/2014/chart" uri="{C3380CC4-5D6E-409C-BE32-E72D297353CC}">
              <c16:uniqueId val="{00000002-8E0A-438E-B84F-2CF71775E3AD}"/>
            </c:ext>
          </c:extLst>
        </c:ser>
        <c:dLbls>
          <c:showLegendKey val="0"/>
          <c:showVal val="0"/>
          <c:showCatName val="0"/>
          <c:showSerName val="0"/>
          <c:showPercent val="0"/>
          <c:showBubbleSize val="0"/>
        </c:dLbls>
        <c:gapWidth val="120"/>
        <c:overlap val="100"/>
        <c:axId val="438760464"/>
        <c:axId val="438770256"/>
      </c:barChart>
      <c:catAx>
        <c:axId val="438760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8770256"/>
        <c:crosses val="autoZero"/>
        <c:auto val="1"/>
        <c:lblAlgn val="ctr"/>
        <c:lblOffset val="100"/>
        <c:tickLblSkip val="1"/>
        <c:tickMarkSkip val="1"/>
        <c:noMultiLvlLbl val="0"/>
      </c:catAx>
      <c:valAx>
        <c:axId val="4387702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8760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{4E3CFB2E-10AD-45EE-9334-E041A5C2E289}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D31-4EF0-9437-C6B5D1ACCC2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{C7395013-4C6F-4F83-B2A5-66E190CFF33F}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D31-4EF0-9437-C6B5D1ACCC2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{14F04775-95ED-4D80-8E2C-8371BC0EECBF}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D31-4EF0-9437-C6B5D1ACCC2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{16B2AA04-0766-4C1A-9193-A4C0C1924B7B}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D31-4EF0-9437-C6B5D1ACCC2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{E8701485-6F9F-4D64-A865-4686A4D265FB}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D31-4EF0-9437-C6B5D1ACCC2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{0D349C15-3E5E-4C90-8CB3-32B9A9545C50}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D31-4EF0-9437-C6B5D1ACCC2E}"/>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{0ADEB1BF-53B2-4F9C-A370-9229C2202F90}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D31-4EF0-9437-C6B5D1ACCC2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{6634A6AA-B7A4-42E2-9953-AF28E32D462B}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D31-4EF0-9437-C6B5D1ACCC2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{A711CFB6-F093-465A-8E41-E67B72E14D26}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D31-4EF0-9437-C6B5D1ACCC2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43.8</c:v>
                </c:pt>
                <c:pt idx="24">
                  <c:v>44.4</c:v>
                </c:pt>
                <c:pt idx="32">
                  <c:v>47.9</c:v>
                </c:pt>
              </c:numCache>
            </c:numRef>
          </c:xVal>
          <c:yVal>
            <c:numRef>
              <c:f>公会計指標分析・財政指標組合せ分析表!$BP$51:$DC$51</c:f>
              <c:numCache>
                <c:formatCode>#,##0.0;"▲ "#,##0.0</c:formatCode>
                <c:ptCount val="40"/>
                <c:pt idx="16">
                  <c:v>7.8</c:v>
                </c:pt>
              </c:numCache>
            </c:numRef>
          </c:yVal>
          <c:smooth val="0"/>
          <c:extLst>
            <c:ext xmlns:c16="http://schemas.microsoft.com/office/drawing/2014/chart" uri="{C3380CC4-5D6E-409C-BE32-E72D297353CC}">
              <c16:uniqueId val="{00000009-9D31-4EF0-9437-C6B5D1ACCC2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{EDE94F3B-E9DA-4685-9087-ECFF4ECD4BCD}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D31-4EF0-9437-C6B5D1ACCC2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{51D8E6FD-7400-41AC-A91C-62A4EB5C1095}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D31-4EF0-9437-C6B5D1ACCC2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{F3363E21-0032-4BF9-8FED-66D6B552C001}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D31-4EF0-9437-C6B5D1ACCC2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{716961B5-C41B-40CC-8F04-3BA1C74B9BA3}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D31-4EF0-9437-C6B5D1ACCC2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{993F2218-FBEB-4D61-AA4E-DFBD8A7AAE3F}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D31-4EF0-9437-C6B5D1ACCC2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{FA655F07-357D-48FC-B50F-BDC89FBDE361}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D31-4EF0-9437-C6B5D1ACCC2E}"/>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{6D478FAC-9DB8-4A09-8F60-C682DB579463}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D31-4EF0-9437-C6B5D1ACCC2E}"/>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{C4AFB21E-50DD-4E11-8FD6-7C24EB4D0EC3}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D31-4EF0-9437-C6B5D1ACCC2E}"/>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{885ABEFD-5D66-478E-B802-78A5C788508A}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D31-4EF0-9437-C6B5D1ACCC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52.1</c:v>
                </c:pt>
                <c:pt idx="32">
                  <c:v>58.2</c:v>
                </c:pt>
              </c:numCache>
            </c:numRef>
          </c:xVal>
          <c:yVal>
            <c:numRef>
              <c:f>公会計指標分析・財政指標組合せ分析表!$BP$55:$DC$55</c:f>
              <c:numCache>
                <c:formatCode>#,##0.0;"▲ "#,##0.0</c:formatCode>
                <c:ptCount val="40"/>
                <c:pt idx="16">
                  <c:v>20.2</c:v>
                </c:pt>
                <c:pt idx="24">
                  <c:v>0</c:v>
                </c:pt>
                <c:pt idx="32">
                  <c:v>0</c:v>
                </c:pt>
              </c:numCache>
            </c:numRef>
          </c:yVal>
          <c:smooth val="0"/>
          <c:extLst>
            <c:ext xmlns:c16="http://schemas.microsoft.com/office/drawing/2014/chart" uri="{C3380CC4-5D6E-409C-BE32-E72D297353CC}">
              <c16:uniqueId val="{00000013-9D31-4EF0-9437-C6B5D1ACCC2E}"/>
            </c:ext>
          </c:extLst>
        </c:ser>
        <c:dLbls>
          <c:showLegendKey val="0"/>
          <c:showVal val="1"/>
          <c:showCatName val="0"/>
          <c:showSerName val="0"/>
          <c:showPercent val="0"/>
          <c:showBubbleSize val="0"/>
        </c:dLbls>
        <c:axId val="438765904"/>
        <c:axId val="438770800"/>
      </c:scatterChart>
      <c:valAx>
        <c:axId val="438765904"/>
        <c:scaling>
          <c:orientation val="minMax"/>
          <c:max val="60"/>
          <c:min val="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8770800"/>
        <c:crosses val="autoZero"/>
        <c:crossBetween val="midCat"/>
      </c:valAx>
      <c:valAx>
        <c:axId val="438770800"/>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8765904"/>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{F6D39E94-1848-47F0-BB24-39F967DF3591}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506-4033-A7E6-5FA8201D7EB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{C34BDA85-0949-4624-BEB3-D3B8A617FEC7}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506-4033-A7E6-5FA8201D7EB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{00B86C7E-5051-4374-9F3B-79D2992881C3}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506-4033-A7E6-5FA8201D7EB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{AAB2F272-D3FC-49E4-A3A2-5ECE5CE7D05D}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506-4033-A7E6-5FA8201D7EB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{D47AD1FB-07FB-4263-8B95-EDD2376114D1}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506-4033-A7E6-5FA8201D7EB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{7232F74A-A5DC-4B35-A22D-7F6CB472CB4D}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506-4033-A7E6-5FA8201D7EB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{85EDCF1E-836B-45A5-BD4F-92877D061489}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506-4033-A7E6-5FA8201D7EB6}"/>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{6750C75D-EA98-4B3D-8B0A-0D6BB6B33F8A}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506-4033-A7E6-5FA8201D7EB6}"/>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{B030804C-1B75-4A54-A972-42CAE74B052E}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506-4033-A7E6-5FA8201D7EB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7.3</c:v>
                </c:pt>
                <c:pt idx="16">
                  <c:v>6.5</c:v>
                </c:pt>
                <c:pt idx="24">
                  <c:v>6.6</c:v>
                </c:pt>
                <c:pt idx="32">
                  <c:v>6</c:v>
                </c:pt>
              </c:numCache>
            </c:numRef>
          </c:xVal>
          <c:yVal>
            <c:numRef>
              <c:f>公会計指標分析・財政指標組合せ分析表!$BP$73:$DC$73</c:f>
              <c:numCache>
                <c:formatCode>#,##0.0;"▲ "#,##0.0</c:formatCode>
                <c:ptCount val="40"/>
                <c:pt idx="0">
                  <c:v>13.2</c:v>
                </c:pt>
                <c:pt idx="8">
                  <c:v>18.399999999999999</c:v>
                </c:pt>
                <c:pt idx="16">
                  <c:v>7.8</c:v>
                </c:pt>
              </c:numCache>
            </c:numRef>
          </c:yVal>
          <c:smooth val="0"/>
          <c:extLst>
            <c:ext xmlns:c16="http://schemas.microsoft.com/office/drawing/2014/chart" uri="{C3380CC4-5D6E-409C-BE32-E72D297353CC}">
              <c16:uniqueId val="{00000009-9506-4033-A7E6-5FA8201D7EB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{41B3B817-B3BF-4B0D-9E2F-570F8CEE9D1F}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506-4033-A7E6-5FA8201D7EB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{6DE91238-EDEB-4E57-8686-E2E023B07E74}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506-4033-A7E6-5FA8201D7EB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{1B4195F1-73B0-452C-BE86-EB3AB60283B7}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506-4033-A7E6-5FA8201D7EB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{E75D1C1D-D82A-4C9D-B58B-A74EF8C3E716}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506-4033-A7E6-5FA8201D7EB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{64B17BDD-EAA5-42DF-9B7A-09FF5B6B15E2}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506-4033-A7E6-5FA8201D7EB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{2DF83F56-2E85-4744-99EE-1BC0A634B065}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506-4033-A7E6-5FA8201D7EB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{37A47095-2F5F-4029-8F01-7ED8894B23DF}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506-4033-A7E6-5FA8201D7EB6}"/>
                </c:ext>
              </c:extLst>
            </c:dLbl>
            <c:dLbl>
              <c:idx val="24"/>
              <c:layout>
                <c:manualLayout>
                  <c:x val="-4.5160355153971272E-2"/>
                  <c:y val="-4.3495921315535854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{27CD36BA-AD97-4EEE-A031-74E21A92F592}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506-4033-A7E6-5FA8201D7EB6}"/>
                </c:ext>
              </c:extLst>
            </c:dLbl>
            <c:dLbl>
              <c:idx val="32"/>
              <c:layout>
                <c:manualLayout>
                  <c:x val="-1.8235628084250059E-2"/>
                  <c:y val="-8.133737286005204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{17253181-2412-4AB7-A3FE-FEFA3A7C28F6}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506-4033-A7E6-5FA8201D7EB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9.3000000000000007</c:v>
                </c:pt>
                <c:pt idx="24">
                  <c:v>7.9</c:v>
                </c:pt>
                <c:pt idx="32">
                  <c:v>7.9</c:v>
                </c:pt>
              </c:numCache>
            </c:numRef>
          </c:xVal>
          <c:yVal>
            <c:numRef>
              <c:f>公会計指標分析・財政指標組合せ分析表!$BP$77:$DC$77</c:f>
              <c:numCache>
                <c:formatCode>#,##0.0;"▲ "#,##0.0</c:formatCode>
                <c:ptCount val="40"/>
                <c:pt idx="0">
                  <c:v>20.5</c:v>
                </c:pt>
                <c:pt idx="8">
                  <c:v>17.899999999999999</c:v>
                </c:pt>
                <c:pt idx="16">
                  <c:v>20.2</c:v>
                </c:pt>
                <c:pt idx="24">
                  <c:v>0</c:v>
                </c:pt>
                <c:pt idx="32">
                  <c:v>0</c:v>
                </c:pt>
              </c:numCache>
            </c:numRef>
          </c:yVal>
          <c:smooth val="0"/>
          <c:extLst>
            <c:ext xmlns:c16="http://schemas.microsoft.com/office/drawing/2014/chart" uri="{C3380CC4-5D6E-409C-BE32-E72D297353CC}">
              <c16:uniqueId val="{00000013-9506-4033-A7E6-5FA8201D7EB6}"/>
            </c:ext>
          </c:extLst>
        </c:ser>
        <c:dLbls>
          <c:showLegendKey val="0"/>
          <c:showVal val="1"/>
          <c:showCatName val="0"/>
          <c:showSerName val="0"/>
          <c:showPercent val="0"/>
          <c:showBubbleSize val="0"/>
        </c:dLbls>
        <c:axId val="438758288"/>
        <c:axId val="438771344"/>
      </c:scatterChart>
      <c:valAx>
        <c:axId val="438758288"/>
        <c:scaling>
          <c:orientation val="minMax"/>
          <c:max val="10.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8771344"/>
        <c:crosses val="autoZero"/>
        <c:crossBetween val="midCat"/>
      </c:valAx>
      <c:valAx>
        <c:axId val="438771344"/>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8758288"/>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三重県朝日町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公営企業債の元利償還金に対する繰入金の減少により前年度より元利償還金等が減少し、実質公債費比率の分子が減少した。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今後も地方債の新規発行においては、中長期的な償還計画のものを必要最小限の発行に留めるとともに、算入公債費の高い、より有利なものに絞り込んで発行するなど、適切な起債管理に努める。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三重県朝日町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増加しているが、退職手当負担見込額の減、特に公営企業債等繰入見込額が減少したことにより将来負担額が減となり、基準財政需要額算入見込額の減などによる充当可能財源等の減はあったものの、昨年度より将来負担比率の分子はより減少することとなった。</a:t>
          </a:r>
          <a:endParaRPr kumimoji="1" lang="en-US" altLang="ja-JP" sz="1400">
            <a:latin typeface="ＭＳ ゴシック" pitchFamily="49" charset="-128"/>
            <a:ea typeface="ＭＳ ゴシック" pitchFamily="49"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今後も地方債の新規発行においては、中長期的な償還計画のものを必要最小限の発行に留め</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、地方債現在高の上昇を抑制するとともに、財政調整基金を中心とした基金積立による充当可能財源等の確保をし、現状維持に努める。</a:t>
          </a:r>
          <a:endParaRPr kumimoji="1" lang="ja-JP" altLang="en-US" sz="18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三重県朝日町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千円、朝日町学校教育施設整備基金に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千円等特定目的金に一定の金額を積み立てたものの、財政調整基金の積立額が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243,403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千円と、取崩額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千円以上少なかったことから、基金全体としては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実質単年度収支の改善のため、財政調整基金においては取崩額以上の積み立てを行っていく。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・庁舎建設基金：役場新庁舎建設に必要な財源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・朝日町自治区振興基金：自治区振興に充てるための財源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・朝日町学校教育施設整備基金：学校施設の整備資金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・朝日町ふれあいゾーン整備基金：都市公園、図書館、博物館及び児童館等を配する朝日町ふれあいゾーンを整備するための財源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・朝日町ふれあい基金：地域間交流及び伝統・文化を通じた町民の相互交流を促進する事業に要する経費の財源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・庁舎建設基金：財源の早期確保のため前年度同様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千円の積み立てを実施。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・朝日町学校教育施設整備基金：当町は中学校給食ではないため、小学校にて中学校分の給食を作る親子方式早期実現等の施設整備のため、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千円の積み立てを実施。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・庁舎建設基金：役場庁舎は築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年以上経過しており、施設が狭小であるため、早期庁舎建設を目指すため、歳出不用額等を財政調整基金、朝日町学校教育施設整備基金と振り分けて積み立てを行う。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・朝日町自治区振興基金：自治区運営のための財政需要の増加のため、基金を取り崩し、自治区振興のための補助金として支出していく。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・朝日町学校教育施設整備基金：主として給食親子方式実現のための早期施設整備を目的とし、歳出不用額等を財政調整基金、庁舎建設基金と振り分けて積み立てを行う。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当初予算にて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千円を予算計上しており、税収や普通交付税が伸びなかったため、積立額が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243,403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千円となり、大幅に減少した。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基金全体に記載された方針と同様で、本年度は大幅に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実質単年度収支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が悪化したことから、実質単年度収支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の改善のため、財政調整基金においては取崩額以上の積み立てを行っていく。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近年は利子分のみ積み立てを行っており、大幅な増加は無い。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当町では満期一括償還方式による地方債発行は無いため、大規模事業の元金償還開始による一時的な公債費増の一般財源負担を抑制するため、活用について検討を行っている。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三重県朝日町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10,764
10,598
5.99
4,385,138
4,180,213
186,418
2,830,352
4,144,929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6" name="テキスト ボックス 35"/>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8" name="テキスト ボックス 37"/>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有形固定資産減価償却率は類似団体、全国平均、三重県平均と比較して</a:t>
          </a:r>
          <a:r>
            <a:rPr kumimoji="1" lang="en-US" altLang="ja-JP" sz="1100" baseline="0">
              <a:latin typeface="ＭＳ Ｐゴシック" panose="020B0600070205080204" pitchFamily="50" charset="-128"/>
              <a:ea typeface="ＭＳ Ｐゴシック" panose="020B0600070205080204" pitchFamily="50" charset="-128"/>
            </a:rPr>
            <a:t>10%</a:t>
          </a:r>
          <a:r>
            <a:rPr kumimoji="1" lang="ja-JP" altLang="en-US" sz="1100" baseline="0">
              <a:latin typeface="ＭＳ Ｐゴシック" panose="020B0600070205080204" pitchFamily="50" charset="-128"/>
              <a:ea typeface="ＭＳ Ｐゴシック" panose="020B0600070205080204" pitchFamily="50" charset="-128"/>
            </a:rPr>
            <a:t>程度低い水準となっている。これは当町が被合併団体で公共施設保有量がそれほど多くなく、保育園・幼稚園を一体化施設として平成</a:t>
          </a:r>
          <a:r>
            <a:rPr kumimoji="1" lang="en-US" altLang="ja-JP" sz="1100" baseline="0">
              <a:latin typeface="ＭＳ Ｐゴシック" panose="020B0600070205080204" pitchFamily="50" charset="-128"/>
              <a:ea typeface="ＭＳ Ｐゴシック" panose="020B0600070205080204" pitchFamily="50" charset="-128"/>
            </a:rPr>
            <a:t>22</a:t>
          </a:r>
          <a:r>
            <a:rPr kumimoji="1" lang="ja-JP" altLang="en-US" sz="1100" baseline="0">
              <a:latin typeface="ＭＳ Ｐゴシック" panose="020B0600070205080204" pitchFamily="50" charset="-128"/>
              <a:ea typeface="ＭＳ Ｐゴシック" panose="020B0600070205080204" pitchFamily="50" charset="-128"/>
            </a:rPr>
            <a:t>年度に新設したもののみ保有していることなどが要因であると考えられる。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しかしながら、個々の公共施設は建設から年数が経過しているものが多いため、公共施設等総合管理計画に基づいた施設整備が必要である。</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5" name="直線コネクタ 54"/>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6" name="テキスト ボックス 55"/>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7" name="直線コネクタ 56"/>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8" name="テキスト ボックス 57"/>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9" name="直線コネクタ 58"/>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0" name="テキスト ボックス 59"/>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1" name="直線コネクタ 60"/>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2" name="テキスト ボックス 61"/>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3" name="直線コネクタ 62"/>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4" name="テキスト ボックス 63"/>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5" name="直線コネクタ 64"/>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6" name="テキスト ボックス 65"/>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29119</xdr:rowOff>
    </xdr:from>
    <xdr:to>
      <xdr:col>23</xdr:col>
      <xdr:colOff>85090</xdr:colOff>
      <xdr:row>34</xdr:row>
      <xdr:rowOff>11521</xdr:rowOff>
    </xdr:to>
    <xdr:cxnSp macro="">
      <xdr:nvCxnSpPr>
        <xdr:cNvPr id="70" name="直線コネクタ 69"/>
        <xdr:cNvCxnSpPr/>
      </xdr:nvCxnSpPr>
      <xdr:spPr>
        <a:xfrm flipV="1">
          <a:off x="4760595" y="5258344"/>
          <a:ext cx="1270" cy="135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15348</xdr:rowOff>
    </xdr:from>
    <xdr:ext cx="405111" cy="259045"/>
    <xdr:sp macro="" textlink="">
      <xdr:nvSpPr>
        <xdr:cNvPr id="71" name="有形固定資産減価償却率最小値テキスト"/>
        <xdr:cNvSpPr txBox="1"/>
      </xdr:nvSpPr>
      <xdr:spPr>
        <a:xfrm>
          <a:off x="4813300" y="6616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11521</xdr:rowOff>
    </xdr:from>
    <xdr:to>
      <xdr:col>23</xdr:col>
      <xdr:colOff>174625</xdr:colOff>
      <xdr:row>34</xdr:row>
      <xdr:rowOff>11521</xdr:rowOff>
    </xdr:to>
    <xdr:cxnSp macro="">
      <xdr:nvCxnSpPr>
        <xdr:cNvPr id="72" name="直線コネクタ 71"/>
        <xdr:cNvCxnSpPr/>
      </xdr:nvCxnSpPr>
      <xdr:spPr>
        <a:xfrm>
          <a:off x="4673600" y="661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147246</xdr:rowOff>
    </xdr:from>
    <xdr:ext cx="405111" cy="259045"/>
    <xdr:sp macro="" textlink="">
      <xdr:nvSpPr>
        <xdr:cNvPr id="73" name="有形固定資産減価償却率最大値テキスト"/>
        <xdr:cNvSpPr txBox="1"/>
      </xdr:nvSpPr>
      <xdr:spPr>
        <a:xfrm>
          <a:off x="4813300" y="5033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29119</xdr:rowOff>
    </xdr:from>
    <xdr:to>
      <xdr:col>23</xdr:col>
      <xdr:colOff>174625</xdr:colOff>
      <xdr:row>26</xdr:row>
      <xdr:rowOff>29119</xdr:rowOff>
    </xdr:to>
    <xdr:cxnSp macro="">
      <xdr:nvCxnSpPr>
        <xdr:cNvPr id="74" name="直線コネクタ 73"/>
        <xdr:cNvCxnSpPr/>
      </xdr:nvCxnSpPr>
      <xdr:spPr>
        <a:xfrm>
          <a:off x="4673600" y="52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162305</xdr:rowOff>
    </xdr:from>
    <xdr:ext cx="405111" cy="259045"/>
    <xdr:sp macro="" textlink="">
      <xdr:nvSpPr>
        <xdr:cNvPr id="75" name="有形固定資産減価償却率平均値テキスト"/>
        <xdr:cNvSpPr txBox="1"/>
      </xdr:nvSpPr>
      <xdr:spPr>
        <a:xfrm>
          <a:off x="4813300" y="5734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139428</xdr:rowOff>
    </xdr:from>
    <xdr:to>
      <xdr:col>23</xdr:col>
      <xdr:colOff>136525</xdr:colOff>
      <xdr:row>30</xdr:row>
      <xdr:rowOff>69578</xdr:rowOff>
    </xdr:to>
    <xdr:sp macro="" textlink="">
      <xdr:nvSpPr>
        <xdr:cNvPr id="76" name="フローチャート: 判断 75"/>
        <xdr:cNvSpPr/>
      </xdr:nvSpPr>
      <xdr:spPr>
        <a:xfrm>
          <a:off x="47117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156119</xdr:rowOff>
    </xdr:from>
    <xdr:to>
      <xdr:col>19</xdr:col>
      <xdr:colOff>187325</xdr:colOff>
      <xdr:row>31</xdr:row>
      <xdr:rowOff>86269</xdr:rowOff>
    </xdr:to>
    <xdr:sp macro="" textlink="">
      <xdr:nvSpPr>
        <xdr:cNvPr id="77" name="フローチャート: 判断 76"/>
        <xdr:cNvSpPr/>
      </xdr:nvSpPr>
      <xdr:spPr>
        <a:xfrm>
          <a:off x="4000500" y="607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42001</xdr:rowOff>
    </xdr:from>
    <xdr:to>
      <xdr:col>15</xdr:col>
      <xdr:colOff>187325</xdr:colOff>
      <xdr:row>30</xdr:row>
      <xdr:rowOff>143601</xdr:rowOff>
    </xdr:to>
    <xdr:sp macro="" textlink="">
      <xdr:nvSpPr>
        <xdr:cNvPr id="78" name="フローチャート: 判断 77"/>
        <xdr:cNvSpPr/>
      </xdr:nvSpPr>
      <xdr:spPr>
        <a:xfrm>
          <a:off x="3238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114209</xdr:rowOff>
    </xdr:from>
    <xdr:to>
      <xdr:col>23</xdr:col>
      <xdr:colOff>136525</xdr:colOff>
      <xdr:row>32</xdr:row>
      <xdr:rowOff>44359</xdr:rowOff>
    </xdr:to>
    <xdr:sp macro="" textlink="">
      <xdr:nvSpPr>
        <xdr:cNvPr id="84" name="楕円 83"/>
        <xdr:cNvSpPr/>
      </xdr:nvSpPr>
      <xdr:spPr>
        <a:xfrm>
          <a:off x="4711700" y="620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92636</xdr:rowOff>
    </xdr:from>
    <xdr:ext cx="405111" cy="259045"/>
    <xdr:sp macro="" textlink="">
      <xdr:nvSpPr>
        <xdr:cNvPr id="85" name="有形固定資産減価償却率該当値テキスト"/>
        <xdr:cNvSpPr txBox="1"/>
      </xdr:nvSpPr>
      <xdr:spPr>
        <a:xfrm>
          <a:off x="4813300" y="617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50709</xdr:rowOff>
    </xdr:from>
    <xdr:to>
      <xdr:col>19</xdr:col>
      <xdr:colOff>187325</xdr:colOff>
      <xdr:row>32</xdr:row>
      <xdr:rowOff>152309</xdr:rowOff>
    </xdr:to>
    <xdr:sp macro="" textlink="">
      <xdr:nvSpPr>
        <xdr:cNvPr id="86" name="楕円 85"/>
        <xdr:cNvSpPr/>
      </xdr:nvSpPr>
      <xdr:spPr>
        <a:xfrm>
          <a:off x="40005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165009</xdr:rowOff>
    </xdr:from>
    <xdr:to>
      <xdr:col>23</xdr:col>
      <xdr:colOff>85725</xdr:colOff>
      <xdr:row>32</xdr:row>
      <xdr:rowOff>101509</xdr:rowOff>
    </xdr:to>
    <xdr:cxnSp macro="">
      <xdr:nvCxnSpPr>
        <xdr:cNvPr id="87" name="直線コネクタ 86"/>
        <xdr:cNvCxnSpPr/>
      </xdr:nvCxnSpPr>
      <xdr:spPr>
        <a:xfrm flipV="1">
          <a:off x="4051300" y="6251484"/>
          <a:ext cx="7112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69215</xdr:rowOff>
    </xdr:from>
    <xdr:to>
      <xdr:col>15</xdr:col>
      <xdr:colOff>187325</xdr:colOff>
      <xdr:row>32</xdr:row>
      <xdr:rowOff>170815</xdr:rowOff>
    </xdr:to>
    <xdr:sp macro="" textlink="">
      <xdr:nvSpPr>
        <xdr:cNvPr id="88" name="楕円 87"/>
        <xdr:cNvSpPr/>
      </xdr:nvSpPr>
      <xdr:spPr>
        <a:xfrm>
          <a:off x="3238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101509</xdr:rowOff>
    </xdr:from>
    <xdr:to>
      <xdr:col>19</xdr:col>
      <xdr:colOff>136525</xdr:colOff>
      <xdr:row>32</xdr:row>
      <xdr:rowOff>120015</xdr:rowOff>
    </xdr:to>
    <xdr:cxnSp macro="">
      <xdr:nvCxnSpPr>
        <xdr:cNvPr id="89" name="直線コネクタ 88"/>
        <xdr:cNvCxnSpPr/>
      </xdr:nvCxnSpPr>
      <xdr:spPr>
        <a:xfrm flipV="1">
          <a:off x="3289300" y="6359434"/>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102796</xdr:rowOff>
    </xdr:from>
    <xdr:ext cx="405111" cy="259045"/>
    <xdr:sp macro="" textlink="">
      <xdr:nvSpPr>
        <xdr:cNvPr id="90" name="n_1aveValue有形固定資産減価償却率"/>
        <xdr:cNvSpPr txBox="1"/>
      </xdr:nvSpPr>
      <xdr:spPr>
        <a:xfrm>
          <a:off x="3836044" y="5846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160128</xdr:rowOff>
    </xdr:from>
    <xdr:ext cx="405111" cy="259045"/>
    <xdr:sp macro="" textlink="">
      <xdr:nvSpPr>
        <xdr:cNvPr id="91" name="n_2aveValue有形固定資産減価償却率"/>
        <xdr:cNvSpPr txBox="1"/>
      </xdr:nvSpPr>
      <xdr:spPr>
        <a:xfrm>
          <a:off x="3086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143436</xdr:rowOff>
    </xdr:from>
    <xdr:ext cx="405111" cy="259045"/>
    <xdr:sp macro="" textlink="">
      <xdr:nvSpPr>
        <xdr:cNvPr id="92" name="n_1mainValue有形固定資産減価償却率"/>
        <xdr:cNvSpPr txBox="1"/>
      </xdr:nvSpPr>
      <xdr:spPr>
        <a:xfrm>
          <a:off x="3836044" y="640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161942</xdr:rowOff>
    </xdr:from>
    <xdr:ext cx="405111" cy="259045"/>
    <xdr:sp macro="" textlink="">
      <xdr:nvSpPr>
        <xdr:cNvPr id="93" name="n_2mainValue有形固定資産減価償却率"/>
        <xdr:cNvSpPr txBox="1"/>
      </xdr:nvSpPr>
      <xdr:spPr>
        <a:xfrm>
          <a:off x="30867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債務償還可能年数は類似団体、全国平均、三重県平均と比較しても低い水準となっている。これは充当可能基金により将来負担額の</a:t>
          </a:r>
          <a:r>
            <a:rPr kumimoji="1" lang="en-US" altLang="ja-JP" sz="1100">
              <a:latin typeface="ＭＳ Ｐゴシック" panose="020B0600070205080204" pitchFamily="50" charset="-128"/>
              <a:ea typeface="ＭＳ Ｐゴシック" panose="020B0600070205080204" pitchFamily="50" charset="-128"/>
            </a:rPr>
            <a:t>35%</a:t>
          </a:r>
          <a:r>
            <a:rPr kumimoji="1" lang="ja-JP" altLang="en-US" sz="1100">
              <a:latin typeface="ＭＳ Ｐゴシック" panose="020B0600070205080204" pitchFamily="50" charset="-128"/>
              <a:ea typeface="ＭＳ Ｐゴシック" panose="020B0600070205080204" pitchFamily="50" charset="-128"/>
            </a:rPr>
            <a:t>程度を占めていること、税収等収入により業務収入が高いことが要因であると考えられる。</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80080</xdr:rowOff>
    </xdr:from>
    <xdr:to>
      <xdr:col>76</xdr:col>
      <xdr:colOff>21589</xdr:colOff>
      <xdr:row>34</xdr:row>
      <xdr:rowOff>151342</xdr:rowOff>
    </xdr:to>
    <xdr:cxnSp macro="">
      <xdr:nvCxnSpPr>
        <xdr:cNvPr id="122" name="直線コネクタ 121"/>
        <xdr:cNvCxnSpPr/>
      </xdr:nvCxnSpPr>
      <xdr:spPr>
        <a:xfrm flipV="1">
          <a:off x="14793595" y="5480755"/>
          <a:ext cx="1269" cy="1271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26757</xdr:rowOff>
    </xdr:from>
    <xdr:ext cx="405111" cy="259045"/>
    <xdr:sp macro="" textlink="">
      <xdr:nvSpPr>
        <xdr:cNvPr id="125" name="債務償還可能年数最大値テキスト"/>
        <xdr:cNvSpPr txBox="1"/>
      </xdr:nvSpPr>
      <xdr:spPr>
        <a:xfrm>
          <a:off x="14846300" y="5255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80080</xdr:rowOff>
    </xdr:from>
    <xdr:to>
      <xdr:col>76</xdr:col>
      <xdr:colOff>111125</xdr:colOff>
      <xdr:row>27</xdr:row>
      <xdr:rowOff>80080</xdr:rowOff>
    </xdr:to>
    <xdr:cxnSp macro="">
      <xdr:nvCxnSpPr>
        <xdr:cNvPr id="126" name="直線コネクタ 125"/>
        <xdr:cNvCxnSpPr/>
      </xdr:nvCxnSpPr>
      <xdr:spPr>
        <a:xfrm>
          <a:off x="14706600" y="548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98019</xdr:rowOff>
    </xdr:from>
    <xdr:ext cx="340478" cy="259045"/>
    <xdr:sp macro="" textlink="">
      <xdr:nvSpPr>
        <xdr:cNvPr id="127" name="債務償還可能年数平均値テキスト"/>
        <xdr:cNvSpPr txBox="1"/>
      </xdr:nvSpPr>
      <xdr:spPr>
        <a:xfrm>
          <a:off x="14846300" y="601304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75142</xdr:rowOff>
    </xdr:from>
    <xdr:to>
      <xdr:col>76</xdr:col>
      <xdr:colOff>73025</xdr:colOff>
      <xdr:row>32</xdr:row>
      <xdr:rowOff>5292</xdr:rowOff>
    </xdr:to>
    <xdr:sp macro="" textlink="">
      <xdr:nvSpPr>
        <xdr:cNvPr id="128" name="フローチャート: 判断 127"/>
        <xdr:cNvSpPr/>
      </xdr:nvSpPr>
      <xdr:spPr>
        <a:xfrm>
          <a:off x="14744700" y="61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23636</xdr:rowOff>
    </xdr:from>
    <xdr:to>
      <xdr:col>76</xdr:col>
      <xdr:colOff>73025</xdr:colOff>
      <xdr:row>32</xdr:row>
      <xdr:rowOff>125236</xdr:rowOff>
    </xdr:to>
    <xdr:sp macro="" textlink="">
      <xdr:nvSpPr>
        <xdr:cNvPr id="134" name="楕円 133"/>
        <xdr:cNvSpPr/>
      </xdr:nvSpPr>
      <xdr:spPr>
        <a:xfrm>
          <a:off x="14744700" y="628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2063</xdr:rowOff>
    </xdr:from>
    <xdr:ext cx="340478" cy="259045"/>
    <xdr:sp macro="" textlink="">
      <xdr:nvSpPr>
        <xdr:cNvPr id="135" name="債務償還可能年数該当値テキスト"/>
        <xdr:cNvSpPr txBox="1"/>
      </xdr:nvSpPr>
      <xdr:spPr>
        <a:xfrm>
          <a:off x="14846300" y="6259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10,764
10,598
5.99
4,385,138
4,180,213
186,418
2,830,352
4,144,929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80010</xdr:rowOff>
    </xdr:from>
    <xdr:to>
      <xdr:col>24</xdr:col>
      <xdr:colOff>62865</xdr:colOff>
      <xdr:row>41</xdr:row>
      <xdr:rowOff>28575</xdr:rowOff>
    </xdr:to>
    <xdr:cxnSp macro="">
      <xdr:nvCxnSpPr>
        <xdr:cNvPr id="56" name="直線コネクタ 55"/>
        <xdr:cNvCxnSpPr/>
      </xdr:nvCxnSpPr>
      <xdr:spPr>
        <a:xfrm flipV="1">
          <a:off x="4634865" y="573786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26687</xdr:rowOff>
    </xdr:from>
    <xdr:ext cx="405111" cy="259045"/>
    <xdr:sp macro="" textlink="">
      <xdr:nvSpPr>
        <xdr:cNvPr id="59" name="【道路】&#10;有形固定資産減価償却率最大値テキスト"/>
        <xdr:cNvSpPr txBox="1"/>
      </xdr:nvSpPr>
      <xdr:spPr>
        <a:xfrm>
          <a:off x="4673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80010</xdr:rowOff>
    </xdr:from>
    <xdr:to>
      <xdr:col>24</xdr:col>
      <xdr:colOff>152400</xdr:colOff>
      <xdr:row>33</xdr:row>
      <xdr:rowOff>80010</xdr:rowOff>
    </xdr:to>
    <xdr:cxnSp macro="">
      <xdr:nvCxnSpPr>
        <xdr:cNvPr id="60" name="直線コネクタ 59"/>
        <xdr:cNvCxnSpPr/>
      </xdr:nvCxnSpPr>
      <xdr:spPr>
        <a:xfrm>
          <a:off x="4546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84472</xdr:rowOff>
    </xdr:from>
    <xdr:ext cx="405111" cy="259045"/>
    <xdr:sp macro="" textlink="">
      <xdr:nvSpPr>
        <xdr:cNvPr id="61" name="【道路】&#10;有形固定資産減価償却率平均値テキスト"/>
        <xdr:cNvSpPr txBox="1"/>
      </xdr:nvSpPr>
      <xdr:spPr>
        <a:xfrm>
          <a:off x="4673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62" name="フローチャート: 判断 61"/>
        <xdr:cNvSpPr/>
      </xdr:nvSpPr>
      <xdr:spPr>
        <a:xfrm>
          <a:off x="4584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34925</xdr:rowOff>
    </xdr:from>
    <xdr:to>
      <xdr:col>15</xdr:col>
      <xdr:colOff>101600</xdr:colOff>
      <xdr:row>38</xdr:row>
      <xdr:rowOff>136525</xdr:rowOff>
    </xdr:to>
    <xdr:sp macro="" textlink="">
      <xdr:nvSpPr>
        <xdr:cNvPr id="64" name="フローチャート: 判断 63"/>
        <xdr:cNvSpPr/>
      </xdr:nvSpPr>
      <xdr:spPr>
        <a:xfrm>
          <a:off x="2857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40640</xdr:rowOff>
    </xdr:from>
    <xdr:to>
      <xdr:col>24</xdr:col>
      <xdr:colOff>114300</xdr:colOff>
      <xdr:row>39</xdr:row>
      <xdr:rowOff>142240</xdr:rowOff>
    </xdr:to>
    <xdr:sp macro="" textlink="">
      <xdr:nvSpPr>
        <xdr:cNvPr id="70" name="楕円 69"/>
        <xdr:cNvSpPr/>
      </xdr:nvSpPr>
      <xdr:spPr>
        <a:xfrm>
          <a:off x="45847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19067</xdr:rowOff>
    </xdr:from>
    <xdr:ext cx="405111" cy="259045"/>
    <xdr:sp macro="" textlink="">
      <xdr:nvSpPr>
        <xdr:cNvPr id="71" name="【道路】&#10;有形固定資産減価償却率該当値テキスト"/>
        <xdr:cNvSpPr txBox="1"/>
      </xdr:nvSpPr>
      <xdr:spPr>
        <a:xfrm>
          <a:off x="46736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109220</xdr:rowOff>
    </xdr:from>
    <xdr:to>
      <xdr:col>20</xdr:col>
      <xdr:colOff>38100</xdr:colOff>
      <xdr:row>40</xdr:row>
      <xdr:rowOff>39370</xdr:rowOff>
    </xdr:to>
    <xdr:sp macro="" textlink="">
      <xdr:nvSpPr>
        <xdr:cNvPr id="72" name="楕円 71"/>
        <xdr:cNvSpPr/>
      </xdr:nvSpPr>
      <xdr:spPr>
        <a:xfrm>
          <a:off x="3746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91440</xdr:rowOff>
    </xdr:from>
    <xdr:to>
      <xdr:col>24</xdr:col>
      <xdr:colOff>63500</xdr:colOff>
      <xdr:row>39</xdr:row>
      <xdr:rowOff>160020</xdr:rowOff>
    </xdr:to>
    <xdr:cxnSp macro="">
      <xdr:nvCxnSpPr>
        <xdr:cNvPr id="73" name="直線コネクタ 72"/>
        <xdr:cNvCxnSpPr/>
      </xdr:nvCxnSpPr>
      <xdr:spPr>
        <a:xfrm flipV="1">
          <a:off x="3797300" y="677799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101600</xdr:rowOff>
    </xdr:from>
    <xdr:to>
      <xdr:col>15</xdr:col>
      <xdr:colOff>101600</xdr:colOff>
      <xdr:row>40</xdr:row>
      <xdr:rowOff>31750</xdr:rowOff>
    </xdr:to>
    <xdr:sp macro="" textlink="">
      <xdr:nvSpPr>
        <xdr:cNvPr id="74" name="楕円 73"/>
        <xdr:cNvSpPr/>
      </xdr:nvSpPr>
      <xdr:spPr>
        <a:xfrm>
          <a:off x="2857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152400</xdr:rowOff>
    </xdr:from>
    <xdr:to>
      <xdr:col>19</xdr:col>
      <xdr:colOff>177800</xdr:colOff>
      <xdr:row>39</xdr:row>
      <xdr:rowOff>160020</xdr:rowOff>
    </xdr:to>
    <xdr:cxnSp macro="">
      <xdr:nvCxnSpPr>
        <xdr:cNvPr id="75" name="直線コネクタ 74"/>
        <xdr:cNvCxnSpPr/>
      </xdr:nvCxnSpPr>
      <xdr:spPr>
        <a:xfrm>
          <a:off x="2908300" y="68389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31132</xdr:rowOff>
    </xdr:from>
    <xdr:ext cx="405111" cy="259045"/>
    <xdr:sp macro="" textlink="">
      <xdr:nvSpPr>
        <xdr:cNvPr id="76" name="n_1aveValue【道路】&#10;有形固定資産減価償却率"/>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153052</xdr:rowOff>
    </xdr:from>
    <xdr:ext cx="405111" cy="259045"/>
    <xdr:sp macro="" textlink="">
      <xdr:nvSpPr>
        <xdr:cNvPr id="77" name="n_2aveValue【道路】&#10;有形固定資産減価償却率"/>
        <xdr:cNvSpPr txBox="1"/>
      </xdr:nvSpPr>
      <xdr:spPr>
        <a:xfrm>
          <a:off x="2705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30497</xdr:rowOff>
    </xdr:from>
    <xdr:ext cx="405111" cy="259045"/>
    <xdr:sp macro="" textlink="">
      <xdr:nvSpPr>
        <xdr:cNvPr id="78" name="n_1mainValue【道路】&#10;有形固定資産減価償却率"/>
        <xdr:cNvSpPr txBox="1"/>
      </xdr:nvSpPr>
      <xdr:spPr>
        <a:xfrm>
          <a:off x="3582044" y="688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22877</xdr:rowOff>
    </xdr:from>
    <xdr:ext cx="405111" cy="259045"/>
    <xdr:sp macro="" textlink="">
      <xdr:nvSpPr>
        <xdr:cNvPr id="79" name="n_2mainValue【道路】&#10;有形固定資産減価償却率"/>
        <xdr:cNvSpPr txBox="1"/>
      </xdr:nvSpPr>
      <xdr:spPr>
        <a:xfrm>
          <a:off x="2705744" y="688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9" name="テキスト ボックス 9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1" name="テキスト ボックス 100"/>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6967</xdr:rowOff>
    </xdr:from>
    <xdr:to>
      <xdr:col>54</xdr:col>
      <xdr:colOff>189865</xdr:colOff>
      <xdr:row>42</xdr:row>
      <xdr:rowOff>30742</xdr:rowOff>
    </xdr:to>
    <xdr:cxnSp macro="">
      <xdr:nvCxnSpPr>
        <xdr:cNvPr id="105" name="直線コネクタ 104"/>
        <xdr:cNvCxnSpPr/>
      </xdr:nvCxnSpPr>
      <xdr:spPr>
        <a:xfrm flipV="1">
          <a:off x="10476865" y="5836267"/>
          <a:ext cx="0" cy="13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34569</xdr:rowOff>
    </xdr:from>
    <xdr:ext cx="469744" cy="259045"/>
    <xdr:sp macro="" textlink="">
      <xdr:nvSpPr>
        <xdr:cNvPr id="106" name="【道路】&#10;一人当たり延長最小値テキスト"/>
        <xdr:cNvSpPr txBox="1"/>
      </xdr:nvSpPr>
      <xdr:spPr>
        <a:xfrm>
          <a:off x="10515600" y="723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30742</xdr:rowOff>
    </xdr:from>
    <xdr:to>
      <xdr:col>55</xdr:col>
      <xdr:colOff>88900</xdr:colOff>
      <xdr:row>42</xdr:row>
      <xdr:rowOff>30742</xdr:rowOff>
    </xdr:to>
    <xdr:cxnSp macro="">
      <xdr:nvCxnSpPr>
        <xdr:cNvPr id="107" name="直線コネクタ 106"/>
        <xdr:cNvCxnSpPr/>
      </xdr:nvCxnSpPr>
      <xdr:spPr>
        <a:xfrm>
          <a:off x="10388600" y="723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125094</xdr:rowOff>
    </xdr:from>
    <xdr:ext cx="534377" cy="259045"/>
    <xdr:sp macro="" textlink="">
      <xdr:nvSpPr>
        <xdr:cNvPr id="108" name="【道路】&#10;一人当たり延長最大値テキスト"/>
        <xdr:cNvSpPr txBox="1"/>
      </xdr:nvSpPr>
      <xdr:spPr>
        <a:xfrm>
          <a:off x="10515600" y="561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6967</xdr:rowOff>
    </xdr:from>
    <xdr:to>
      <xdr:col>55</xdr:col>
      <xdr:colOff>88900</xdr:colOff>
      <xdr:row>34</xdr:row>
      <xdr:rowOff>6967</xdr:rowOff>
    </xdr:to>
    <xdr:cxnSp macro="">
      <xdr:nvCxnSpPr>
        <xdr:cNvPr id="109" name="直線コネクタ 108"/>
        <xdr:cNvCxnSpPr/>
      </xdr:nvCxnSpPr>
      <xdr:spPr>
        <a:xfrm>
          <a:off x="10388600" y="58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138640</xdr:rowOff>
    </xdr:from>
    <xdr:ext cx="534377" cy="259045"/>
    <xdr:sp macro="" textlink="">
      <xdr:nvSpPr>
        <xdr:cNvPr id="110" name="【道路】&#10;一人当たり延長平均値テキスト"/>
        <xdr:cNvSpPr txBox="1"/>
      </xdr:nvSpPr>
      <xdr:spPr>
        <a:xfrm>
          <a:off x="10515600" y="6482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115763</xdr:rowOff>
    </xdr:from>
    <xdr:to>
      <xdr:col>55</xdr:col>
      <xdr:colOff>50800</xdr:colOff>
      <xdr:row>39</xdr:row>
      <xdr:rowOff>45913</xdr:rowOff>
    </xdr:to>
    <xdr:sp macro="" textlink="">
      <xdr:nvSpPr>
        <xdr:cNvPr id="111" name="フローチャート: 判断 110"/>
        <xdr:cNvSpPr/>
      </xdr:nvSpPr>
      <xdr:spPr>
        <a:xfrm>
          <a:off x="10426700" y="663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128597</xdr:rowOff>
    </xdr:from>
    <xdr:to>
      <xdr:col>50</xdr:col>
      <xdr:colOff>165100</xdr:colOff>
      <xdr:row>39</xdr:row>
      <xdr:rowOff>58747</xdr:rowOff>
    </xdr:to>
    <xdr:sp macro="" textlink="">
      <xdr:nvSpPr>
        <xdr:cNvPr id="112" name="フローチャート: 判断 111"/>
        <xdr:cNvSpPr/>
      </xdr:nvSpPr>
      <xdr:spPr>
        <a:xfrm>
          <a:off x="9588500" y="664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65927</xdr:rowOff>
    </xdr:from>
    <xdr:to>
      <xdr:col>46</xdr:col>
      <xdr:colOff>38100</xdr:colOff>
      <xdr:row>37</xdr:row>
      <xdr:rowOff>167528</xdr:rowOff>
    </xdr:to>
    <xdr:sp macro="" textlink="">
      <xdr:nvSpPr>
        <xdr:cNvPr id="113" name="フローチャート: 判断 112"/>
        <xdr:cNvSpPr/>
      </xdr:nvSpPr>
      <xdr:spPr>
        <a:xfrm>
          <a:off x="8699500" y="640957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10475</xdr:rowOff>
    </xdr:from>
    <xdr:to>
      <xdr:col>55</xdr:col>
      <xdr:colOff>50800</xdr:colOff>
      <xdr:row>41</xdr:row>
      <xdr:rowOff>112075</xdr:rowOff>
    </xdr:to>
    <xdr:sp macro="" textlink="">
      <xdr:nvSpPr>
        <xdr:cNvPr id="119" name="楕円 118"/>
        <xdr:cNvSpPr/>
      </xdr:nvSpPr>
      <xdr:spPr>
        <a:xfrm>
          <a:off x="10426700" y="703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160352</xdr:rowOff>
    </xdr:from>
    <xdr:ext cx="469744" cy="259045"/>
    <xdr:sp macro="" textlink="">
      <xdr:nvSpPr>
        <xdr:cNvPr id="120" name="【道路】&#10;一人当たり延長該当値テキスト"/>
        <xdr:cNvSpPr txBox="1"/>
      </xdr:nvSpPr>
      <xdr:spPr>
        <a:xfrm>
          <a:off x="10515600" y="70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7994</xdr:rowOff>
    </xdr:from>
    <xdr:to>
      <xdr:col>50</xdr:col>
      <xdr:colOff>165100</xdr:colOff>
      <xdr:row>41</xdr:row>
      <xdr:rowOff>109594</xdr:rowOff>
    </xdr:to>
    <xdr:sp macro="" textlink="">
      <xdr:nvSpPr>
        <xdr:cNvPr id="121" name="楕円 120"/>
        <xdr:cNvSpPr/>
      </xdr:nvSpPr>
      <xdr:spPr>
        <a:xfrm>
          <a:off x="9588500" y="703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58794</xdr:rowOff>
    </xdr:from>
    <xdr:to>
      <xdr:col>55</xdr:col>
      <xdr:colOff>0</xdr:colOff>
      <xdr:row>41</xdr:row>
      <xdr:rowOff>61275</xdr:rowOff>
    </xdr:to>
    <xdr:cxnSp macro="">
      <xdr:nvCxnSpPr>
        <xdr:cNvPr id="122" name="直線コネクタ 121"/>
        <xdr:cNvCxnSpPr/>
      </xdr:nvCxnSpPr>
      <xdr:spPr>
        <a:xfrm>
          <a:off x="9639300" y="7088244"/>
          <a:ext cx="838200" cy="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4990</xdr:rowOff>
    </xdr:from>
    <xdr:to>
      <xdr:col>46</xdr:col>
      <xdr:colOff>38100</xdr:colOff>
      <xdr:row>41</xdr:row>
      <xdr:rowOff>106590</xdr:rowOff>
    </xdr:to>
    <xdr:sp macro="" textlink="">
      <xdr:nvSpPr>
        <xdr:cNvPr id="123" name="楕円 122"/>
        <xdr:cNvSpPr/>
      </xdr:nvSpPr>
      <xdr:spPr>
        <a:xfrm>
          <a:off x="8699500" y="703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55790</xdr:rowOff>
    </xdr:from>
    <xdr:to>
      <xdr:col>50</xdr:col>
      <xdr:colOff>114300</xdr:colOff>
      <xdr:row>41</xdr:row>
      <xdr:rowOff>58794</xdr:rowOff>
    </xdr:to>
    <xdr:cxnSp macro="">
      <xdr:nvCxnSpPr>
        <xdr:cNvPr id="124" name="直線コネクタ 123"/>
        <xdr:cNvCxnSpPr/>
      </xdr:nvCxnSpPr>
      <xdr:spPr>
        <a:xfrm>
          <a:off x="8750300" y="7085240"/>
          <a:ext cx="889000" cy="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75273</xdr:rowOff>
    </xdr:from>
    <xdr:ext cx="534377" cy="259045"/>
    <xdr:sp macro="" textlink="">
      <xdr:nvSpPr>
        <xdr:cNvPr id="125" name="n_1aveValue【道路】&#10;一人当たり延長"/>
        <xdr:cNvSpPr txBox="1"/>
      </xdr:nvSpPr>
      <xdr:spPr>
        <a:xfrm>
          <a:off x="9359411" y="641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12604</xdr:rowOff>
    </xdr:from>
    <xdr:ext cx="534377" cy="259045"/>
    <xdr:sp macro="" textlink="">
      <xdr:nvSpPr>
        <xdr:cNvPr id="126" name="n_2aveValue【道路】&#10;一人当たり延長"/>
        <xdr:cNvSpPr txBox="1"/>
      </xdr:nvSpPr>
      <xdr:spPr>
        <a:xfrm>
          <a:off x="8483111" y="618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100721</xdr:rowOff>
    </xdr:from>
    <xdr:ext cx="469744" cy="259045"/>
    <xdr:sp macro="" textlink="">
      <xdr:nvSpPr>
        <xdr:cNvPr id="127" name="n_1mainValue【道路】&#10;一人当たり延長"/>
        <xdr:cNvSpPr txBox="1"/>
      </xdr:nvSpPr>
      <xdr:spPr>
        <a:xfrm>
          <a:off x="9391727" y="713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97717</xdr:rowOff>
    </xdr:from>
    <xdr:ext cx="469744" cy="259045"/>
    <xdr:sp macro="" textlink="">
      <xdr:nvSpPr>
        <xdr:cNvPr id="128" name="n_2mainValue【道路】&#10;一人当たり延長"/>
        <xdr:cNvSpPr txBox="1"/>
      </xdr:nvSpPr>
      <xdr:spPr>
        <a:xfrm>
          <a:off x="8515427" y="712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0" name="テキスト ボックス 13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41910</xdr:rowOff>
    </xdr:from>
    <xdr:to>
      <xdr:col>24</xdr:col>
      <xdr:colOff>62865</xdr:colOff>
      <xdr:row>62</xdr:row>
      <xdr:rowOff>167640</xdr:rowOff>
    </xdr:to>
    <xdr:cxnSp macro="">
      <xdr:nvCxnSpPr>
        <xdr:cNvPr id="152" name="直線コネクタ 151"/>
        <xdr:cNvCxnSpPr/>
      </xdr:nvCxnSpPr>
      <xdr:spPr>
        <a:xfrm flipV="1">
          <a:off x="4634865" y="94716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17</xdr:rowOff>
    </xdr:from>
    <xdr:ext cx="405111" cy="259045"/>
    <xdr:sp macro="" textlink="">
      <xdr:nvSpPr>
        <xdr:cNvPr id="153" name="【橋りょう・トンネル】&#10;有形固定資産減価償却率最小値テキスト"/>
        <xdr:cNvSpPr txBox="1"/>
      </xdr:nvSpPr>
      <xdr:spPr>
        <a:xfrm>
          <a:off x="4673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167640</xdr:rowOff>
    </xdr:from>
    <xdr:to>
      <xdr:col>24</xdr:col>
      <xdr:colOff>152400</xdr:colOff>
      <xdr:row>62</xdr:row>
      <xdr:rowOff>167640</xdr:rowOff>
    </xdr:to>
    <xdr:cxnSp macro="">
      <xdr:nvCxnSpPr>
        <xdr:cNvPr id="154" name="直線コネクタ 153"/>
        <xdr:cNvCxnSpPr/>
      </xdr:nvCxnSpPr>
      <xdr:spPr>
        <a:xfrm>
          <a:off x="4546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160037</xdr:rowOff>
    </xdr:from>
    <xdr:ext cx="405111" cy="259045"/>
    <xdr:sp macro="" textlink="">
      <xdr:nvSpPr>
        <xdr:cNvPr id="155" name="【橋りょう・トンネル】&#10;有形固定資産減価償却率最大値テキスト"/>
        <xdr:cNvSpPr txBox="1"/>
      </xdr:nvSpPr>
      <xdr:spPr>
        <a:xfrm>
          <a:off x="4673600" y="924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41910</xdr:rowOff>
    </xdr:from>
    <xdr:to>
      <xdr:col>24</xdr:col>
      <xdr:colOff>152400</xdr:colOff>
      <xdr:row>55</xdr:row>
      <xdr:rowOff>41910</xdr:rowOff>
    </xdr:to>
    <xdr:cxnSp macro="">
      <xdr:nvCxnSpPr>
        <xdr:cNvPr id="156" name="直線コネクタ 155"/>
        <xdr:cNvCxnSpPr/>
      </xdr:nvCxnSpPr>
      <xdr:spPr>
        <a:xfrm>
          <a:off x="4546600" y="947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86377</xdr:rowOff>
    </xdr:from>
    <xdr:ext cx="405111" cy="259045"/>
    <xdr:sp macro="" textlink="">
      <xdr:nvSpPr>
        <xdr:cNvPr id="157" name="【橋りょう・トンネル】&#10;有形固定資産減価償却率平均値テキスト"/>
        <xdr:cNvSpPr txBox="1"/>
      </xdr:nvSpPr>
      <xdr:spPr>
        <a:xfrm>
          <a:off x="4673600" y="985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58" name="フローチャート: 判断 157"/>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82550</xdr:rowOff>
    </xdr:from>
    <xdr:to>
      <xdr:col>20</xdr:col>
      <xdr:colOff>38100</xdr:colOff>
      <xdr:row>59</xdr:row>
      <xdr:rowOff>12700</xdr:rowOff>
    </xdr:to>
    <xdr:sp macro="" textlink="">
      <xdr:nvSpPr>
        <xdr:cNvPr id="159" name="フローチャート: 判断 158"/>
        <xdr:cNvSpPr/>
      </xdr:nvSpPr>
      <xdr:spPr>
        <a:xfrm>
          <a:off x="3746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145415</xdr:rowOff>
    </xdr:from>
    <xdr:to>
      <xdr:col>15</xdr:col>
      <xdr:colOff>101600</xdr:colOff>
      <xdr:row>58</xdr:row>
      <xdr:rowOff>75565</xdr:rowOff>
    </xdr:to>
    <xdr:sp macro="" textlink="">
      <xdr:nvSpPr>
        <xdr:cNvPr id="160" name="フローチャート: 判断 159"/>
        <xdr:cNvSpPr/>
      </xdr:nvSpPr>
      <xdr:spPr>
        <a:xfrm>
          <a:off x="2857500" y="991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116840</xdr:rowOff>
    </xdr:from>
    <xdr:to>
      <xdr:col>24</xdr:col>
      <xdr:colOff>114300</xdr:colOff>
      <xdr:row>63</xdr:row>
      <xdr:rowOff>46990</xdr:rowOff>
    </xdr:to>
    <xdr:sp macro="" textlink="">
      <xdr:nvSpPr>
        <xdr:cNvPr id="166" name="楕円 165"/>
        <xdr:cNvSpPr/>
      </xdr:nvSpPr>
      <xdr:spPr>
        <a:xfrm>
          <a:off x="45847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31767</xdr:rowOff>
    </xdr:from>
    <xdr:ext cx="405111" cy="259045"/>
    <xdr:sp macro="" textlink="">
      <xdr:nvSpPr>
        <xdr:cNvPr id="167" name="【橋りょう・トンネル】&#10;有形固定資産減価償却率該当値テキスト"/>
        <xdr:cNvSpPr txBox="1"/>
      </xdr:nvSpPr>
      <xdr:spPr>
        <a:xfrm>
          <a:off x="4673600" y="1066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52070</xdr:rowOff>
    </xdr:from>
    <xdr:to>
      <xdr:col>20</xdr:col>
      <xdr:colOff>38100</xdr:colOff>
      <xdr:row>63</xdr:row>
      <xdr:rowOff>153670</xdr:rowOff>
    </xdr:to>
    <xdr:sp macro="" textlink="">
      <xdr:nvSpPr>
        <xdr:cNvPr id="168" name="楕円 167"/>
        <xdr:cNvSpPr/>
      </xdr:nvSpPr>
      <xdr:spPr>
        <a:xfrm>
          <a:off x="3746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167640</xdr:rowOff>
    </xdr:from>
    <xdr:to>
      <xdr:col>24</xdr:col>
      <xdr:colOff>63500</xdr:colOff>
      <xdr:row>63</xdr:row>
      <xdr:rowOff>102870</xdr:rowOff>
    </xdr:to>
    <xdr:cxnSp macro="">
      <xdr:nvCxnSpPr>
        <xdr:cNvPr id="169" name="直線コネクタ 168"/>
        <xdr:cNvCxnSpPr/>
      </xdr:nvCxnSpPr>
      <xdr:spPr>
        <a:xfrm flipV="1">
          <a:off x="3797300" y="107975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52070</xdr:rowOff>
    </xdr:from>
    <xdr:to>
      <xdr:col>15</xdr:col>
      <xdr:colOff>101600</xdr:colOff>
      <xdr:row>63</xdr:row>
      <xdr:rowOff>153670</xdr:rowOff>
    </xdr:to>
    <xdr:sp macro="" textlink="">
      <xdr:nvSpPr>
        <xdr:cNvPr id="170" name="楕円 169"/>
        <xdr:cNvSpPr/>
      </xdr:nvSpPr>
      <xdr:spPr>
        <a:xfrm>
          <a:off x="2857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102870</xdr:rowOff>
    </xdr:from>
    <xdr:to>
      <xdr:col>19</xdr:col>
      <xdr:colOff>177800</xdr:colOff>
      <xdr:row>63</xdr:row>
      <xdr:rowOff>102870</xdr:rowOff>
    </xdr:to>
    <xdr:cxnSp macro="">
      <xdr:nvCxnSpPr>
        <xdr:cNvPr id="171" name="直線コネクタ 170"/>
        <xdr:cNvCxnSpPr/>
      </xdr:nvCxnSpPr>
      <xdr:spPr>
        <a:xfrm>
          <a:off x="2908300" y="1090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29227</xdr:rowOff>
    </xdr:from>
    <xdr:ext cx="405111" cy="259045"/>
    <xdr:sp macro="" textlink="">
      <xdr:nvSpPr>
        <xdr:cNvPr id="172" name="n_1aveValue【橋りょう・トンネル】&#10;有形固定資産減価償却率"/>
        <xdr:cNvSpPr txBox="1"/>
      </xdr:nvSpPr>
      <xdr:spPr>
        <a:xfrm>
          <a:off x="35820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92092</xdr:rowOff>
    </xdr:from>
    <xdr:ext cx="405111" cy="259045"/>
    <xdr:sp macro="" textlink="">
      <xdr:nvSpPr>
        <xdr:cNvPr id="173" name="n_2aveValue【橋りょう・トンネル】&#10;有形固定資産減価償却率"/>
        <xdr:cNvSpPr txBox="1"/>
      </xdr:nvSpPr>
      <xdr:spPr>
        <a:xfrm>
          <a:off x="2705744"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63</xdr:row>
      <xdr:rowOff>144797</xdr:rowOff>
    </xdr:from>
    <xdr:ext cx="340478" cy="259045"/>
    <xdr:sp macro="" textlink="">
      <xdr:nvSpPr>
        <xdr:cNvPr id="174" name="n_1mainValue【橋りょう・トンネル】&#10;有形固定資産減価償却率"/>
        <xdr:cNvSpPr txBox="1"/>
      </xdr:nvSpPr>
      <xdr:spPr>
        <a:xfrm>
          <a:off x="3614361" y="109461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63</xdr:row>
      <xdr:rowOff>144797</xdr:rowOff>
    </xdr:from>
    <xdr:ext cx="340478" cy="259045"/>
    <xdr:sp macro="" textlink="">
      <xdr:nvSpPr>
        <xdr:cNvPr id="175" name="n_2mainValue【橋りょう・トンネル】&#10;有形固定資産減価償却率"/>
        <xdr:cNvSpPr txBox="1"/>
      </xdr:nvSpPr>
      <xdr:spPr>
        <a:xfrm>
          <a:off x="2738061" y="109461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7" name="テキスト ボックス 18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9" name="テキスト ボックス 18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1" name="テキスト ボックス 19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3" name="テキスト ボックス 19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5" name="テキスト ボックス 19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79031</xdr:rowOff>
    </xdr:from>
    <xdr:to>
      <xdr:col>54</xdr:col>
      <xdr:colOff>189865</xdr:colOff>
      <xdr:row>64</xdr:row>
      <xdr:rowOff>71603</xdr:rowOff>
    </xdr:to>
    <xdr:cxnSp macro="">
      <xdr:nvCxnSpPr>
        <xdr:cNvPr id="199" name="直線コネクタ 198"/>
        <xdr:cNvCxnSpPr/>
      </xdr:nvCxnSpPr>
      <xdr:spPr>
        <a:xfrm flipV="1">
          <a:off x="10476865" y="9680231"/>
          <a:ext cx="0" cy="136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75430</xdr:rowOff>
    </xdr:from>
    <xdr:ext cx="469744" cy="259045"/>
    <xdr:sp macro="" textlink="">
      <xdr:nvSpPr>
        <xdr:cNvPr id="200" name="【橋りょう・トンネル】&#10;一人当たり有形固定資産（償却資産）額最小値テキスト"/>
        <xdr:cNvSpPr txBox="1"/>
      </xdr:nvSpPr>
      <xdr:spPr>
        <a:xfrm>
          <a:off x="10515600" y="1104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71603</xdr:rowOff>
    </xdr:from>
    <xdr:to>
      <xdr:col>55</xdr:col>
      <xdr:colOff>88900</xdr:colOff>
      <xdr:row>64</xdr:row>
      <xdr:rowOff>71603</xdr:rowOff>
    </xdr:to>
    <xdr:cxnSp macro="">
      <xdr:nvCxnSpPr>
        <xdr:cNvPr id="201" name="直線コネクタ 200"/>
        <xdr:cNvCxnSpPr/>
      </xdr:nvCxnSpPr>
      <xdr:spPr>
        <a:xfrm>
          <a:off x="10388600" y="11044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25708</xdr:rowOff>
    </xdr:from>
    <xdr:ext cx="599010" cy="259045"/>
    <xdr:sp macro="" textlink="">
      <xdr:nvSpPr>
        <xdr:cNvPr id="202" name="【橋りょう・トンネル】&#10;一人当たり有形固定資産（償却資産）額最大値テキスト"/>
        <xdr:cNvSpPr txBox="1"/>
      </xdr:nvSpPr>
      <xdr:spPr>
        <a:xfrm>
          <a:off x="10515600" y="945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79031</xdr:rowOff>
    </xdr:from>
    <xdr:to>
      <xdr:col>55</xdr:col>
      <xdr:colOff>88900</xdr:colOff>
      <xdr:row>56</xdr:row>
      <xdr:rowOff>79031</xdr:rowOff>
    </xdr:to>
    <xdr:cxnSp macro="">
      <xdr:nvCxnSpPr>
        <xdr:cNvPr id="203" name="直線コネクタ 202"/>
        <xdr:cNvCxnSpPr/>
      </xdr:nvCxnSpPr>
      <xdr:spPr>
        <a:xfrm>
          <a:off x="10388600" y="968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118802</xdr:rowOff>
    </xdr:from>
    <xdr:ext cx="599010" cy="259045"/>
    <xdr:sp macro="" textlink="">
      <xdr:nvSpPr>
        <xdr:cNvPr id="204" name="【橋りょう・トンネル】&#10;一人当たり有形固定資産（償却資産）額平均値テキスト"/>
        <xdr:cNvSpPr txBox="1"/>
      </xdr:nvSpPr>
      <xdr:spPr>
        <a:xfrm>
          <a:off x="10515600" y="10405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95925</xdr:rowOff>
    </xdr:from>
    <xdr:to>
      <xdr:col>55</xdr:col>
      <xdr:colOff>50800</xdr:colOff>
      <xdr:row>62</xdr:row>
      <xdr:rowOff>26075</xdr:rowOff>
    </xdr:to>
    <xdr:sp macro="" textlink="">
      <xdr:nvSpPr>
        <xdr:cNvPr id="205" name="フローチャート: 判断 204"/>
        <xdr:cNvSpPr/>
      </xdr:nvSpPr>
      <xdr:spPr>
        <a:xfrm>
          <a:off x="10426700" y="1055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63995</xdr:rowOff>
    </xdr:from>
    <xdr:to>
      <xdr:col>50</xdr:col>
      <xdr:colOff>165100</xdr:colOff>
      <xdr:row>61</xdr:row>
      <xdr:rowOff>165595</xdr:rowOff>
    </xdr:to>
    <xdr:sp macro="" textlink="">
      <xdr:nvSpPr>
        <xdr:cNvPr id="206" name="フローチャート: 判断 205"/>
        <xdr:cNvSpPr/>
      </xdr:nvSpPr>
      <xdr:spPr>
        <a:xfrm>
          <a:off x="9588500" y="1052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155424</xdr:rowOff>
    </xdr:from>
    <xdr:to>
      <xdr:col>46</xdr:col>
      <xdr:colOff>38100</xdr:colOff>
      <xdr:row>61</xdr:row>
      <xdr:rowOff>85574</xdr:rowOff>
    </xdr:to>
    <xdr:sp macro="" textlink="">
      <xdr:nvSpPr>
        <xdr:cNvPr id="207" name="フローチャート: 判断 206"/>
        <xdr:cNvSpPr/>
      </xdr:nvSpPr>
      <xdr:spPr>
        <a:xfrm>
          <a:off x="8699500" y="1044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2420</xdr:rowOff>
    </xdr:from>
    <xdr:to>
      <xdr:col>55</xdr:col>
      <xdr:colOff>50800</xdr:colOff>
      <xdr:row>64</xdr:row>
      <xdr:rowOff>104020</xdr:rowOff>
    </xdr:to>
    <xdr:sp macro="" textlink="">
      <xdr:nvSpPr>
        <xdr:cNvPr id="213" name="楕円 212"/>
        <xdr:cNvSpPr/>
      </xdr:nvSpPr>
      <xdr:spPr>
        <a:xfrm>
          <a:off x="10426700" y="1097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88797</xdr:rowOff>
    </xdr:from>
    <xdr:ext cx="534377" cy="259045"/>
    <xdr:sp macro="" textlink="">
      <xdr:nvSpPr>
        <xdr:cNvPr id="214" name="【橋りょう・トンネル】&#10;一人当たり有形固定資産（償却資産）額該当値テキスト"/>
        <xdr:cNvSpPr txBox="1"/>
      </xdr:nvSpPr>
      <xdr:spPr>
        <a:xfrm>
          <a:off x="10515600" y="1089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2140</xdr:rowOff>
    </xdr:from>
    <xdr:to>
      <xdr:col>50</xdr:col>
      <xdr:colOff>165100</xdr:colOff>
      <xdr:row>64</xdr:row>
      <xdr:rowOff>103740</xdr:rowOff>
    </xdr:to>
    <xdr:sp macro="" textlink="">
      <xdr:nvSpPr>
        <xdr:cNvPr id="215" name="楕円 214"/>
        <xdr:cNvSpPr/>
      </xdr:nvSpPr>
      <xdr:spPr>
        <a:xfrm>
          <a:off x="9588500" y="1097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52940</xdr:rowOff>
    </xdr:from>
    <xdr:to>
      <xdr:col>55</xdr:col>
      <xdr:colOff>0</xdr:colOff>
      <xdr:row>64</xdr:row>
      <xdr:rowOff>53220</xdr:rowOff>
    </xdr:to>
    <xdr:cxnSp macro="">
      <xdr:nvCxnSpPr>
        <xdr:cNvPr id="216" name="直線コネクタ 215"/>
        <xdr:cNvCxnSpPr/>
      </xdr:nvCxnSpPr>
      <xdr:spPr>
        <a:xfrm>
          <a:off x="9639300" y="11025740"/>
          <a:ext cx="838200" cy="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1799</xdr:rowOff>
    </xdr:from>
    <xdr:to>
      <xdr:col>46</xdr:col>
      <xdr:colOff>38100</xdr:colOff>
      <xdr:row>64</xdr:row>
      <xdr:rowOff>103399</xdr:rowOff>
    </xdr:to>
    <xdr:sp macro="" textlink="">
      <xdr:nvSpPr>
        <xdr:cNvPr id="217" name="楕円 216"/>
        <xdr:cNvSpPr/>
      </xdr:nvSpPr>
      <xdr:spPr>
        <a:xfrm>
          <a:off x="8699500" y="1097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52599</xdr:rowOff>
    </xdr:from>
    <xdr:to>
      <xdr:col>50</xdr:col>
      <xdr:colOff>114300</xdr:colOff>
      <xdr:row>64</xdr:row>
      <xdr:rowOff>52940</xdr:rowOff>
    </xdr:to>
    <xdr:cxnSp macro="">
      <xdr:nvCxnSpPr>
        <xdr:cNvPr id="218" name="直線コネクタ 217"/>
        <xdr:cNvCxnSpPr/>
      </xdr:nvCxnSpPr>
      <xdr:spPr>
        <a:xfrm>
          <a:off x="8750300" y="11025399"/>
          <a:ext cx="889000" cy="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10672</xdr:rowOff>
    </xdr:from>
    <xdr:ext cx="599010" cy="259045"/>
    <xdr:sp macro="" textlink="">
      <xdr:nvSpPr>
        <xdr:cNvPr id="219" name="n_1aveValue【橋りょう・トンネル】&#10;一人当たり有形固定資産（償却資産）額"/>
        <xdr:cNvSpPr txBox="1"/>
      </xdr:nvSpPr>
      <xdr:spPr>
        <a:xfrm>
          <a:off x="9327095" y="1029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102101</xdr:rowOff>
    </xdr:from>
    <xdr:ext cx="599010" cy="259045"/>
    <xdr:sp macro="" textlink="">
      <xdr:nvSpPr>
        <xdr:cNvPr id="220" name="n_2aveValue【橋りょう・トンネル】&#10;一人当たり有形固定資産（償却資産）額"/>
        <xdr:cNvSpPr txBox="1"/>
      </xdr:nvSpPr>
      <xdr:spPr>
        <a:xfrm>
          <a:off x="8450795" y="1021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94867</xdr:rowOff>
    </xdr:from>
    <xdr:ext cx="534377" cy="259045"/>
    <xdr:sp macro="" textlink="">
      <xdr:nvSpPr>
        <xdr:cNvPr id="221" name="n_1mainValue【橋りょう・トンネル】&#10;一人当たり有形固定資産（償却資産）額"/>
        <xdr:cNvSpPr txBox="1"/>
      </xdr:nvSpPr>
      <xdr:spPr>
        <a:xfrm>
          <a:off x="9359411" y="1106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94526</xdr:rowOff>
    </xdr:from>
    <xdr:ext cx="534377" cy="259045"/>
    <xdr:sp macro="" textlink="">
      <xdr:nvSpPr>
        <xdr:cNvPr id="222" name="n_2mainValue【橋りょう・トンネル】&#10;一人当たり有形固定資産（償却資産）額"/>
        <xdr:cNvSpPr txBox="1"/>
      </xdr:nvSpPr>
      <xdr:spPr>
        <a:xfrm>
          <a:off x="8483111" y="1106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3" name="テキスト ボックス 23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4" name="直線コネクタ 23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5" name="テキスト ボックス 23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6" name="直線コネクタ 23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7" name="テキスト ボックス 23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8" name="直線コネクタ 23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9" name="テキスト ボックス 23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0" name="直線コネクタ 23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1" name="テキスト ボックス 24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28956</xdr:rowOff>
    </xdr:to>
    <xdr:cxnSp macro="">
      <xdr:nvCxnSpPr>
        <xdr:cNvPr id="245" name="直線コネクタ 244"/>
        <xdr:cNvCxnSpPr/>
      </xdr:nvCxnSpPr>
      <xdr:spPr>
        <a:xfrm flipV="1">
          <a:off x="4634865" y="134112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46" name="【公営住宅】&#10;有形固定資産減価償却率最小値テキスト"/>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47" name="直線コネクタ 246"/>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8"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9" name="直線コネクタ 248"/>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140479</xdr:rowOff>
    </xdr:from>
    <xdr:ext cx="405111" cy="259045"/>
    <xdr:sp macro="" textlink="">
      <xdr:nvSpPr>
        <xdr:cNvPr id="250" name="【公営住宅】&#10;有形固定資産減価償却率平均値テキスト"/>
        <xdr:cNvSpPr txBox="1"/>
      </xdr:nvSpPr>
      <xdr:spPr>
        <a:xfrm>
          <a:off x="4673600" y="140279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117602</xdr:rowOff>
    </xdr:from>
    <xdr:to>
      <xdr:col>24</xdr:col>
      <xdr:colOff>114300</xdr:colOff>
      <xdr:row>83</xdr:row>
      <xdr:rowOff>47752</xdr:rowOff>
    </xdr:to>
    <xdr:sp macro="" textlink="">
      <xdr:nvSpPr>
        <xdr:cNvPr id="251" name="フローチャート: 判断 250"/>
        <xdr:cNvSpPr/>
      </xdr:nvSpPr>
      <xdr:spPr>
        <a:xfrm>
          <a:off x="45847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52" name="フローチャート: 判断 251"/>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253" name="フローチャート: 判断 252"/>
        <xdr:cNvSpPr/>
      </xdr:nvSpPr>
      <xdr:spPr>
        <a:xfrm>
          <a:off x="2857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1015</xdr:rowOff>
    </xdr:from>
    <xdr:to>
      <xdr:col>24</xdr:col>
      <xdr:colOff>114300</xdr:colOff>
      <xdr:row>85</xdr:row>
      <xdr:rowOff>102615</xdr:rowOff>
    </xdr:to>
    <xdr:sp macro="" textlink="">
      <xdr:nvSpPr>
        <xdr:cNvPr id="259" name="楕円 258"/>
        <xdr:cNvSpPr/>
      </xdr:nvSpPr>
      <xdr:spPr>
        <a:xfrm>
          <a:off x="45847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150892</xdr:rowOff>
    </xdr:from>
    <xdr:ext cx="405111" cy="259045"/>
    <xdr:sp macro="" textlink="">
      <xdr:nvSpPr>
        <xdr:cNvPr id="260" name="【公営住宅】&#10;有形固定資産減価償却率該当値テキスト"/>
        <xdr:cNvSpPr txBox="1"/>
      </xdr:nvSpPr>
      <xdr:spPr>
        <a:xfrm>
          <a:off x="4673600" y="1455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151892</xdr:rowOff>
    </xdr:from>
    <xdr:to>
      <xdr:col>20</xdr:col>
      <xdr:colOff>38100</xdr:colOff>
      <xdr:row>86</xdr:row>
      <xdr:rowOff>82042</xdr:rowOff>
    </xdr:to>
    <xdr:sp macro="" textlink="">
      <xdr:nvSpPr>
        <xdr:cNvPr id="261" name="楕円 260"/>
        <xdr:cNvSpPr/>
      </xdr:nvSpPr>
      <xdr:spPr>
        <a:xfrm>
          <a:off x="3746500" y="147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51815</xdr:rowOff>
    </xdr:from>
    <xdr:to>
      <xdr:col>24</xdr:col>
      <xdr:colOff>63500</xdr:colOff>
      <xdr:row>86</xdr:row>
      <xdr:rowOff>31242</xdr:rowOff>
    </xdr:to>
    <xdr:cxnSp macro="">
      <xdr:nvCxnSpPr>
        <xdr:cNvPr id="262" name="直線コネクタ 261"/>
        <xdr:cNvCxnSpPr/>
      </xdr:nvCxnSpPr>
      <xdr:spPr>
        <a:xfrm flipV="1">
          <a:off x="3797300" y="14625065"/>
          <a:ext cx="838200" cy="15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151892</xdr:rowOff>
    </xdr:from>
    <xdr:to>
      <xdr:col>15</xdr:col>
      <xdr:colOff>101600</xdr:colOff>
      <xdr:row>86</xdr:row>
      <xdr:rowOff>82042</xdr:rowOff>
    </xdr:to>
    <xdr:sp macro="" textlink="">
      <xdr:nvSpPr>
        <xdr:cNvPr id="263" name="楕円 262"/>
        <xdr:cNvSpPr/>
      </xdr:nvSpPr>
      <xdr:spPr>
        <a:xfrm>
          <a:off x="2857500" y="147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31242</xdr:rowOff>
    </xdr:from>
    <xdr:to>
      <xdr:col>19</xdr:col>
      <xdr:colOff>177800</xdr:colOff>
      <xdr:row>86</xdr:row>
      <xdr:rowOff>31242</xdr:rowOff>
    </xdr:to>
    <xdr:cxnSp macro="">
      <xdr:nvCxnSpPr>
        <xdr:cNvPr id="264" name="直線コネクタ 263"/>
        <xdr:cNvCxnSpPr/>
      </xdr:nvCxnSpPr>
      <xdr:spPr>
        <a:xfrm>
          <a:off x="2908300" y="147759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93997</xdr:rowOff>
    </xdr:from>
    <xdr:ext cx="405111" cy="259045"/>
    <xdr:sp macro="" textlink="">
      <xdr:nvSpPr>
        <xdr:cNvPr id="265" name="n_1aveValue【公営住宅】&#10;有形固定資産減価償却率"/>
        <xdr:cNvSpPr txBox="1"/>
      </xdr:nvSpPr>
      <xdr:spPr>
        <a:xfrm>
          <a:off x="3582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2557</xdr:rowOff>
    </xdr:from>
    <xdr:ext cx="405111" cy="259045"/>
    <xdr:sp macro="" textlink="">
      <xdr:nvSpPr>
        <xdr:cNvPr id="266" name="n_2aveValue【公営住宅】&#10;有形固定資産減価償却率"/>
        <xdr:cNvSpPr txBox="1"/>
      </xdr:nvSpPr>
      <xdr:spPr>
        <a:xfrm>
          <a:off x="2705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73169</xdr:rowOff>
    </xdr:from>
    <xdr:ext cx="405111" cy="259045"/>
    <xdr:sp macro="" textlink="">
      <xdr:nvSpPr>
        <xdr:cNvPr id="267" name="n_1mainValue【公営住宅】&#10;有形固定資産減価償却率"/>
        <xdr:cNvSpPr txBox="1"/>
      </xdr:nvSpPr>
      <xdr:spPr>
        <a:xfrm>
          <a:off x="3582044" y="14817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73169</xdr:rowOff>
    </xdr:from>
    <xdr:ext cx="405111" cy="259045"/>
    <xdr:sp macro="" textlink="">
      <xdr:nvSpPr>
        <xdr:cNvPr id="268" name="n_2mainValue【公営住宅】&#10;有形固定資産減価償却率"/>
        <xdr:cNvSpPr txBox="1"/>
      </xdr:nvSpPr>
      <xdr:spPr>
        <a:xfrm>
          <a:off x="2705744" y="14817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9" name="直線コネクタ 2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0" name="テキスト ボックス 2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1" name="直線コネクタ 2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2" name="テキスト ボックス 2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5" name="直線コネクタ 2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6" name="テキスト ボックス 2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7" name="直線コネクタ 2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8" name="テキスト ボックス 2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93726</xdr:rowOff>
    </xdr:to>
    <xdr:cxnSp macro="">
      <xdr:nvCxnSpPr>
        <xdr:cNvPr id="292" name="直線コネクタ 291"/>
        <xdr:cNvCxnSpPr/>
      </xdr:nvCxnSpPr>
      <xdr:spPr>
        <a:xfrm flipV="1">
          <a:off x="10476865" y="13346430"/>
          <a:ext cx="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293" name="【公営住宅】&#10;一人当たり面積最小値テキスト"/>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294" name="直線コネクタ 293"/>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295" name="【公営住宅】&#10;一人当たり面積最大値テキスト"/>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296" name="直線コネクタ 295"/>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97426</xdr:rowOff>
    </xdr:from>
    <xdr:ext cx="469744" cy="259045"/>
    <xdr:sp macro="" textlink="">
      <xdr:nvSpPr>
        <xdr:cNvPr id="297" name="【公営住宅】&#10;一人当たり面積平均値テキスト"/>
        <xdr:cNvSpPr txBox="1"/>
      </xdr:nvSpPr>
      <xdr:spPr>
        <a:xfrm>
          <a:off x="10515600" y="14156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74549</xdr:rowOff>
    </xdr:from>
    <xdr:to>
      <xdr:col>55</xdr:col>
      <xdr:colOff>50800</xdr:colOff>
      <xdr:row>84</xdr:row>
      <xdr:rowOff>4699</xdr:rowOff>
    </xdr:to>
    <xdr:sp macro="" textlink="">
      <xdr:nvSpPr>
        <xdr:cNvPr id="298" name="フローチャート: 判断 297"/>
        <xdr:cNvSpPr/>
      </xdr:nvSpPr>
      <xdr:spPr>
        <a:xfrm>
          <a:off x="10426700" y="1430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68835</xdr:rowOff>
    </xdr:from>
    <xdr:to>
      <xdr:col>50</xdr:col>
      <xdr:colOff>165100</xdr:colOff>
      <xdr:row>83</xdr:row>
      <xdr:rowOff>170435</xdr:rowOff>
    </xdr:to>
    <xdr:sp macro="" textlink="">
      <xdr:nvSpPr>
        <xdr:cNvPr id="299" name="フローチャート: 判断 298"/>
        <xdr:cNvSpPr/>
      </xdr:nvSpPr>
      <xdr:spPr>
        <a:xfrm>
          <a:off x="9588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135510</xdr:rowOff>
    </xdr:from>
    <xdr:to>
      <xdr:col>46</xdr:col>
      <xdr:colOff>38100</xdr:colOff>
      <xdr:row>85</xdr:row>
      <xdr:rowOff>65660</xdr:rowOff>
    </xdr:to>
    <xdr:sp macro="" textlink="">
      <xdr:nvSpPr>
        <xdr:cNvPr id="300" name="フローチャート: 判断 299"/>
        <xdr:cNvSpPr/>
      </xdr:nvSpPr>
      <xdr:spPr>
        <a:xfrm>
          <a:off x="8699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29972</xdr:rowOff>
    </xdr:from>
    <xdr:to>
      <xdr:col>55</xdr:col>
      <xdr:colOff>50800</xdr:colOff>
      <xdr:row>86</xdr:row>
      <xdr:rowOff>131572</xdr:rowOff>
    </xdr:to>
    <xdr:sp macro="" textlink="">
      <xdr:nvSpPr>
        <xdr:cNvPr id="306" name="楕円 305"/>
        <xdr:cNvSpPr/>
      </xdr:nvSpPr>
      <xdr:spPr>
        <a:xfrm>
          <a:off x="10426700" y="1477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116349</xdr:rowOff>
    </xdr:from>
    <xdr:ext cx="469744" cy="259045"/>
    <xdr:sp macro="" textlink="">
      <xdr:nvSpPr>
        <xdr:cNvPr id="307" name="【公営住宅】&#10;一人当たり面積該当値テキスト"/>
        <xdr:cNvSpPr txBox="1"/>
      </xdr:nvSpPr>
      <xdr:spPr>
        <a:xfrm>
          <a:off x="10515600" y="1468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29590</xdr:rowOff>
    </xdr:from>
    <xdr:to>
      <xdr:col>50</xdr:col>
      <xdr:colOff>165100</xdr:colOff>
      <xdr:row>86</xdr:row>
      <xdr:rowOff>131190</xdr:rowOff>
    </xdr:to>
    <xdr:sp macro="" textlink="">
      <xdr:nvSpPr>
        <xdr:cNvPr id="308" name="楕円 307"/>
        <xdr:cNvSpPr/>
      </xdr:nvSpPr>
      <xdr:spPr>
        <a:xfrm>
          <a:off x="9588500" y="1477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80390</xdr:rowOff>
    </xdr:from>
    <xdr:to>
      <xdr:col>55</xdr:col>
      <xdr:colOff>0</xdr:colOff>
      <xdr:row>86</xdr:row>
      <xdr:rowOff>80772</xdr:rowOff>
    </xdr:to>
    <xdr:cxnSp macro="">
      <xdr:nvCxnSpPr>
        <xdr:cNvPr id="309" name="直線コネクタ 308"/>
        <xdr:cNvCxnSpPr/>
      </xdr:nvCxnSpPr>
      <xdr:spPr>
        <a:xfrm>
          <a:off x="9639300" y="14825090"/>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29211</xdr:rowOff>
    </xdr:from>
    <xdr:to>
      <xdr:col>46</xdr:col>
      <xdr:colOff>38100</xdr:colOff>
      <xdr:row>86</xdr:row>
      <xdr:rowOff>130811</xdr:rowOff>
    </xdr:to>
    <xdr:sp macro="" textlink="">
      <xdr:nvSpPr>
        <xdr:cNvPr id="310" name="楕円 309"/>
        <xdr:cNvSpPr/>
      </xdr:nvSpPr>
      <xdr:spPr>
        <a:xfrm>
          <a:off x="8699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80011</xdr:rowOff>
    </xdr:from>
    <xdr:to>
      <xdr:col>50</xdr:col>
      <xdr:colOff>114300</xdr:colOff>
      <xdr:row>86</xdr:row>
      <xdr:rowOff>80390</xdr:rowOff>
    </xdr:to>
    <xdr:cxnSp macro="">
      <xdr:nvCxnSpPr>
        <xdr:cNvPr id="311" name="直線コネクタ 310"/>
        <xdr:cNvCxnSpPr/>
      </xdr:nvCxnSpPr>
      <xdr:spPr>
        <a:xfrm>
          <a:off x="8750300" y="14824711"/>
          <a:ext cx="8890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15512</xdr:rowOff>
    </xdr:from>
    <xdr:ext cx="469744" cy="259045"/>
    <xdr:sp macro="" textlink="">
      <xdr:nvSpPr>
        <xdr:cNvPr id="312" name="n_1aveValue【公営住宅】&#10;一人当たり面積"/>
        <xdr:cNvSpPr txBox="1"/>
      </xdr:nvSpPr>
      <xdr:spPr>
        <a:xfrm>
          <a:off x="9391727" y="1407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82187</xdr:rowOff>
    </xdr:from>
    <xdr:ext cx="469744" cy="259045"/>
    <xdr:sp macro="" textlink="">
      <xdr:nvSpPr>
        <xdr:cNvPr id="313" name="n_2aveValue【公営住宅】&#10;一人当たり面積"/>
        <xdr:cNvSpPr txBox="1"/>
      </xdr:nvSpPr>
      <xdr:spPr>
        <a:xfrm>
          <a:off x="8515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122317</xdr:rowOff>
    </xdr:from>
    <xdr:ext cx="469744" cy="259045"/>
    <xdr:sp macro="" textlink="">
      <xdr:nvSpPr>
        <xdr:cNvPr id="314" name="n_1mainValue【公営住宅】&#10;一人当たり面積"/>
        <xdr:cNvSpPr txBox="1"/>
      </xdr:nvSpPr>
      <xdr:spPr>
        <a:xfrm>
          <a:off x="9391727" y="1486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121938</xdr:rowOff>
    </xdr:from>
    <xdr:ext cx="469744" cy="259045"/>
    <xdr:sp macro="" textlink="">
      <xdr:nvSpPr>
        <xdr:cNvPr id="315" name="n_2mainValue【公営住宅】&#10;一人当たり面積"/>
        <xdr:cNvSpPr txBox="1"/>
      </xdr:nvSpPr>
      <xdr:spPr>
        <a:xfrm>
          <a:off x="85154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2" name="テキスト ボックス 34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3" name="直線コネクタ 34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4" name="テキスト ボックス 34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5" name="直線コネクタ 34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6" name="テキスト ボックス 34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7" name="直線コネクタ 34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8" name="テキスト ボックス 34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9" name="直線コネクタ 34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0" name="テキスト ボックス 34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1" name="直線コネクタ 35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2" name="テキスト ボックス 35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3" name="直線コネクタ 35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4" name="テキスト ボックス 35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165735</xdr:rowOff>
    </xdr:to>
    <xdr:cxnSp macro="">
      <xdr:nvCxnSpPr>
        <xdr:cNvPr id="356" name="直線コネクタ 355"/>
        <xdr:cNvCxnSpPr/>
      </xdr:nvCxnSpPr>
      <xdr:spPr>
        <a:xfrm flipV="1">
          <a:off x="16318864" y="5715000"/>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169562</xdr:rowOff>
    </xdr:from>
    <xdr:ext cx="405111" cy="259045"/>
    <xdr:sp macro="" textlink="">
      <xdr:nvSpPr>
        <xdr:cNvPr id="357" name="【認定こども園・幼稚園・保育所】&#10;有形固定資産減価償却率最小値テキスト"/>
        <xdr:cNvSpPr txBox="1"/>
      </xdr:nvSpPr>
      <xdr:spPr>
        <a:xfrm>
          <a:off x="16357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165735</xdr:rowOff>
    </xdr:from>
    <xdr:to>
      <xdr:col>86</xdr:col>
      <xdr:colOff>25400</xdr:colOff>
      <xdr:row>41</xdr:row>
      <xdr:rowOff>165735</xdr:rowOff>
    </xdr:to>
    <xdr:cxnSp macro="">
      <xdr:nvCxnSpPr>
        <xdr:cNvPr id="358" name="直線コネクタ 357"/>
        <xdr:cNvCxnSpPr/>
      </xdr:nvCxnSpPr>
      <xdr:spPr>
        <a:xfrm>
          <a:off x="16230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59"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0" name="直線コネクタ 35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114952</xdr:rowOff>
    </xdr:from>
    <xdr:ext cx="405111" cy="259045"/>
    <xdr:sp macro="" textlink="">
      <xdr:nvSpPr>
        <xdr:cNvPr id="361" name="【認定こども園・幼稚園・保育所】&#10;有形固定資産減価償却率平均値テキスト"/>
        <xdr:cNvSpPr txBox="1"/>
      </xdr:nvSpPr>
      <xdr:spPr>
        <a:xfrm>
          <a:off x="16357600" y="6458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92075</xdr:rowOff>
    </xdr:from>
    <xdr:to>
      <xdr:col>85</xdr:col>
      <xdr:colOff>177800</xdr:colOff>
      <xdr:row>39</xdr:row>
      <xdr:rowOff>22225</xdr:rowOff>
    </xdr:to>
    <xdr:sp macro="" textlink="">
      <xdr:nvSpPr>
        <xdr:cNvPr id="362" name="フローチャート: 判断 361"/>
        <xdr:cNvSpPr/>
      </xdr:nvSpPr>
      <xdr:spPr>
        <a:xfrm>
          <a:off x="16268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363" name="フローチャート: 判断 362"/>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44450</xdr:rowOff>
    </xdr:from>
    <xdr:to>
      <xdr:col>76</xdr:col>
      <xdr:colOff>165100</xdr:colOff>
      <xdr:row>38</xdr:row>
      <xdr:rowOff>146050</xdr:rowOff>
    </xdr:to>
    <xdr:sp macro="" textlink="">
      <xdr:nvSpPr>
        <xdr:cNvPr id="364" name="フローチャート: 判断 363"/>
        <xdr:cNvSpPr/>
      </xdr:nvSpPr>
      <xdr:spPr>
        <a:xfrm>
          <a:off x="14541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5" name="テキスト ボックス 36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6" name="テキスト ボックス 36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7" name="テキスト ボックス 36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8" name="テキスト ボックス 36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9" name="テキスト ボックス 36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82550</xdr:rowOff>
    </xdr:from>
    <xdr:to>
      <xdr:col>85</xdr:col>
      <xdr:colOff>177800</xdr:colOff>
      <xdr:row>41</xdr:row>
      <xdr:rowOff>12700</xdr:rowOff>
    </xdr:to>
    <xdr:sp macro="" textlink="">
      <xdr:nvSpPr>
        <xdr:cNvPr id="370" name="楕円 369"/>
        <xdr:cNvSpPr/>
      </xdr:nvSpPr>
      <xdr:spPr>
        <a:xfrm>
          <a:off x="162687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60977</xdr:rowOff>
    </xdr:from>
    <xdr:ext cx="405111" cy="259045"/>
    <xdr:sp macro="" textlink="">
      <xdr:nvSpPr>
        <xdr:cNvPr id="371" name="【認定こども園・幼稚園・保育所】&#10;有形固定資産減価償却率該当値テキスト"/>
        <xdr:cNvSpPr txBox="1"/>
      </xdr:nvSpPr>
      <xdr:spPr>
        <a:xfrm>
          <a:off x="16357600"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69215</xdr:rowOff>
    </xdr:from>
    <xdr:to>
      <xdr:col>81</xdr:col>
      <xdr:colOff>101600</xdr:colOff>
      <xdr:row>41</xdr:row>
      <xdr:rowOff>170815</xdr:rowOff>
    </xdr:to>
    <xdr:sp macro="" textlink="">
      <xdr:nvSpPr>
        <xdr:cNvPr id="372" name="楕円 371"/>
        <xdr:cNvSpPr/>
      </xdr:nvSpPr>
      <xdr:spPr>
        <a:xfrm>
          <a:off x="15430500" y="70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133350</xdr:rowOff>
    </xdr:from>
    <xdr:to>
      <xdr:col>85</xdr:col>
      <xdr:colOff>127000</xdr:colOff>
      <xdr:row>41</xdr:row>
      <xdr:rowOff>120015</xdr:rowOff>
    </xdr:to>
    <xdr:cxnSp macro="">
      <xdr:nvCxnSpPr>
        <xdr:cNvPr id="373" name="直線コネクタ 372"/>
        <xdr:cNvCxnSpPr/>
      </xdr:nvCxnSpPr>
      <xdr:spPr>
        <a:xfrm flipV="1">
          <a:off x="15481300" y="6991350"/>
          <a:ext cx="83820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69215</xdr:rowOff>
    </xdr:from>
    <xdr:to>
      <xdr:col>76</xdr:col>
      <xdr:colOff>165100</xdr:colOff>
      <xdr:row>41</xdr:row>
      <xdr:rowOff>170815</xdr:rowOff>
    </xdr:to>
    <xdr:sp macro="" textlink="">
      <xdr:nvSpPr>
        <xdr:cNvPr id="374" name="楕円 373"/>
        <xdr:cNvSpPr/>
      </xdr:nvSpPr>
      <xdr:spPr>
        <a:xfrm>
          <a:off x="14541500" y="70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120015</xdr:rowOff>
    </xdr:from>
    <xdr:to>
      <xdr:col>81</xdr:col>
      <xdr:colOff>50800</xdr:colOff>
      <xdr:row>41</xdr:row>
      <xdr:rowOff>120015</xdr:rowOff>
    </xdr:to>
    <xdr:cxnSp macro="">
      <xdr:nvCxnSpPr>
        <xdr:cNvPr id="375" name="直線コネクタ 374"/>
        <xdr:cNvCxnSpPr/>
      </xdr:nvCxnSpPr>
      <xdr:spPr>
        <a:xfrm>
          <a:off x="14592300" y="71494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137812</xdr:rowOff>
    </xdr:from>
    <xdr:ext cx="405111" cy="259045"/>
    <xdr:sp macro="" textlink="">
      <xdr:nvSpPr>
        <xdr:cNvPr id="376" name="n_1aveValue【認定こども園・幼稚園・保育所】&#10;有形固定資産減価償却率"/>
        <xdr:cNvSpPr txBox="1"/>
      </xdr:nvSpPr>
      <xdr:spPr>
        <a:xfrm>
          <a:off x="15266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162577</xdr:rowOff>
    </xdr:from>
    <xdr:ext cx="405111" cy="259045"/>
    <xdr:sp macro="" textlink="">
      <xdr:nvSpPr>
        <xdr:cNvPr id="377" name="n_2aveValue【認定こども園・幼稚園・保育所】&#10;有形固定資産減価償却率"/>
        <xdr:cNvSpPr txBox="1"/>
      </xdr:nvSpPr>
      <xdr:spPr>
        <a:xfrm>
          <a:off x="1438974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161942</xdr:rowOff>
    </xdr:from>
    <xdr:ext cx="405111" cy="259045"/>
    <xdr:sp macro="" textlink="">
      <xdr:nvSpPr>
        <xdr:cNvPr id="378" name="n_1mainValue【認定こども園・幼稚園・保育所】&#10;有形固定資産減価償却率"/>
        <xdr:cNvSpPr txBox="1"/>
      </xdr:nvSpPr>
      <xdr:spPr>
        <a:xfrm>
          <a:off x="15266044"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161942</xdr:rowOff>
    </xdr:from>
    <xdr:ext cx="405111" cy="259045"/>
    <xdr:sp macro="" textlink="">
      <xdr:nvSpPr>
        <xdr:cNvPr id="379" name="n_2mainValue【認定こども園・幼稚園・保育所】&#10;有形固定資産減価償却率"/>
        <xdr:cNvSpPr txBox="1"/>
      </xdr:nvSpPr>
      <xdr:spPr>
        <a:xfrm>
          <a:off x="14389744"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0" name="正方形/長方形 3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1" name="正方形/長方形 3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2" name="正方形/長方形 3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3" name="正方形/長方形 3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4" name="正方形/長方形 3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5" name="正方形/長方形 3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6" name="正方形/長方形 3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7" name="正方形/長方形 3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8" name="テキスト ボックス 3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9" name="直線コネクタ 3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0" name="直線コネクタ 38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1" name="テキスト ボックス 39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2" name="直線コネクタ 39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3" name="テキスト ボックス 39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4" name="直線コネクタ 39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5" name="テキスト ボックス 39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6" name="直線コネクタ 39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7" name="テキスト ボックス 39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8" name="直線コネクタ 39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9" name="テキスト ボックス 39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0" name="直線コネクタ 3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1" name="テキスト ボックス 40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41</xdr:row>
      <xdr:rowOff>100965</xdr:rowOff>
    </xdr:to>
    <xdr:cxnSp macro="">
      <xdr:nvCxnSpPr>
        <xdr:cNvPr id="403" name="直線コネクタ 402"/>
        <xdr:cNvCxnSpPr/>
      </xdr:nvCxnSpPr>
      <xdr:spPr>
        <a:xfrm flipV="1">
          <a:off x="22160864" y="590169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104792</xdr:rowOff>
    </xdr:from>
    <xdr:ext cx="469744" cy="259045"/>
    <xdr:sp macro="" textlink="">
      <xdr:nvSpPr>
        <xdr:cNvPr id="404" name="【認定こども園・幼稚園・保育所】&#10;一人当たり面積最小値テキスト"/>
        <xdr:cNvSpPr txBox="1"/>
      </xdr:nvSpPr>
      <xdr:spPr>
        <a:xfrm>
          <a:off x="22199600" y="713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100965</xdr:rowOff>
    </xdr:from>
    <xdr:to>
      <xdr:col>116</xdr:col>
      <xdr:colOff>152400</xdr:colOff>
      <xdr:row>41</xdr:row>
      <xdr:rowOff>100965</xdr:rowOff>
    </xdr:to>
    <xdr:cxnSp macro="">
      <xdr:nvCxnSpPr>
        <xdr:cNvPr id="405" name="直線コネクタ 404"/>
        <xdr:cNvCxnSpPr/>
      </xdr:nvCxnSpPr>
      <xdr:spPr>
        <a:xfrm>
          <a:off x="22072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406"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407" name="直線コネクタ 406"/>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19067</xdr:rowOff>
    </xdr:from>
    <xdr:ext cx="469744" cy="259045"/>
    <xdr:sp macro="" textlink="">
      <xdr:nvSpPr>
        <xdr:cNvPr id="408" name="【認定こども園・幼稚園・保育所】&#10;一人当たり面積平均値テキスト"/>
        <xdr:cNvSpPr txBox="1"/>
      </xdr:nvSpPr>
      <xdr:spPr>
        <a:xfrm>
          <a:off x="22199600" y="6705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40640</xdr:rowOff>
    </xdr:from>
    <xdr:to>
      <xdr:col>116</xdr:col>
      <xdr:colOff>114300</xdr:colOff>
      <xdr:row>39</xdr:row>
      <xdr:rowOff>142240</xdr:rowOff>
    </xdr:to>
    <xdr:sp macro="" textlink="">
      <xdr:nvSpPr>
        <xdr:cNvPr id="409" name="フローチャート: 判断 408"/>
        <xdr:cNvSpPr/>
      </xdr:nvSpPr>
      <xdr:spPr>
        <a:xfrm>
          <a:off x="221107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84455</xdr:rowOff>
    </xdr:from>
    <xdr:to>
      <xdr:col>112</xdr:col>
      <xdr:colOff>38100</xdr:colOff>
      <xdr:row>40</xdr:row>
      <xdr:rowOff>14605</xdr:rowOff>
    </xdr:to>
    <xdr:sp macro="" textlink="">
      <xdr:nvSpPr>
        <xdr:cNvPr id="410" name="フローチャート: 判断 409"/>
        <xdr:cNvSpPr/>
      </xdr:nvSpPr>
      <xdr:spPr>
        <a:xfrm>
          <a:off x="21272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71120</xdr:rowOff>
    </xdr:from>
    <xdr:to>
      <xdr:col>107</xdr:col>
      <xdr:colOff>101600</xdr:colOff>
      <xdr:row>40</xdr:row>
      <xdr:rowOff>1270</xdr:rowOff>
    </xdr:to>
    <xdr:sp macro="" textlink="">
      <xdr:nvSpPr>
        <xdr:cNvPr id="411" name="フローチャート: 判断 410"/>
        <xdr:cNvSpPr/>
      </xdr:nvSpPr>
      <xdr:spPr>
        <a:xfrm>
          <a:off x="20383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2" name="テキスト ボックス 4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3" name="テキスト ボックス 4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4" name="テキスト ボックス 4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5" name="テキスト ボックス 4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6" name="テキスト ボックス 4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160655</xdr:rowOff>
    </xdr:from>
    <xdr:to>
      <xdr:col>116</xdr:col>
      <xdr:colOff>114300</xdr:colOff>
      <xdr:row>39</xdr:row>
      <xdr:rowOff>90805</xdr:rowOff>
    </xdr:to>
    <xdr:sp macro="" textlink="">
      <xdr:nvSpPr>
        <xdr:cNvPr id="417" name="楕円 416"/>
        <xdr:cNvSpPr/>
      </xdr:nvSpPr>
      <xdr:spPr>
        <a:xfrm>
          <a:off x="221107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12082</xdr:rowOff>
    </xdr:from>
    <xdr:ext cx="469744" cy="259045"/>
    <xdr:sp macro="" textlink="">
      <xdr:nvSpPr>
        <xdr:cNvPr id="418" name="【認定こども園・幼稚園・保育所】&#10;一人当たり面積該当値テキスト"/>
        <xdr:cNvSpPr txBox="1"/>
      </xdr:nvSpPr>
      <xdr:spPr>
        <a:xfrm>
          <a:off x="22199600" y="652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154940</xdr:rowOff>
    </xdr:from>
    <xdr:to>
      <xdr:col>112</xdr:col>
      <xdr:colOff>38100</xdr:colOff>
      <xdr:row>39</xdr:row>
      <xdr:rowOff>85090</xdr:rowOff>
    </xdr:to>
    <xdr:sp macro="" textlink="">
      <xdr:nvSpPr>
        <xdr:cNvPr id="419" name="楕円 418"/>
        <xdr:cNvSpPr/>
      </xdr:nvSpPr>
      <xdr:spPr>
        <a:xfrm>
          <a:off x="21272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34290</xdr:rowOff>
    </xdr:from>
    <xdr:to>
      <xdr:col>116</xdr:col>
      <xdr:colOff>63500</xdr:colOff>
      <xdr:row>39</xdr:row>
      <xdr:rowOff>40005</xdr:rowOff>
    </xdr:to>
    <xdr:cxnSp macro="">
      <xdr:nvCxnSpPr>
        <xdr:cNvPr id="420" name="直線コネクタ 419"/>
        <xdr:cNvCxnSpPr/>
      </xdr:nvCxnSpPr>
      <xdr:spPr>
        <a:xfrm>
          <a:off x="21323300" y="672084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147320</xdr:rowOff>
    </xdr:from>
    <xdr:to>
      <xdr:col>107</xdr:col>
      <xdr:colOff>101600</xdr:colOff>
      <xdr:row>39</xdr:row>
      <xdr:rowOff>77470</xdr:rowOff>
    </xdr:to>
    <xdr:sp macro="" textlink="">
      <xdr:nvSpPr>
        <xdr:cNvPr id="421" name="楕円 420"/>
        <xdr:cNvSpPr/>
      </xdr:nvSpPr>
      <xdr:spPr>
        <a:xfrm>
          <a:off x="20383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26670</xdr:rowOff>
    </xdr:from>
    <xdr:to>
      <xdr:col>111</xdr:col>
      <xdr:colOff>177800</xdr:colOff>
      <xdr:row>39</xdr:row>
      <xdr:rowOff>34290</xdr:rowOff>
    </xdr:to>
    <xdr:cxnSp macro="">
      <xdr:nvCxnSpPr>
        <xdr:cNvPr id="422" name="直線コネクタ 421"/>
        <xdr:cNvCxnSpPr/>
      </xdr:nvCxnSpPr>
      <xdr:spPr>
        <a:xfrm>
          <a:off x="20434300" y="6713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5732</xdr:rowOff>
    </xdr:from>
    <xdr:ext cx="469744" cy="259045"/>
    <xdr:sp macro="" textlink="">
      <xdr:nvSpPr>
        <xdr:cNvPr id="423" name="n_1aveValue【認定こども園・幼稚園・保育所】&#10;一人当たり面積"/>
        <xdr:cNvSpPr txBox="1"/>
      </xdr:nvSpPr>
      <xdr:spPr>
        <a:xfrm>
          <a:off x="21075727" y="686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163847</xdr:rowOff>
    </xdr:from>
    <xdr:ext cx="469744" cy="259045"/>
    <xdr:sp macro="" textlink="">
      <xdr:nvSpPr>
        <xdr:cNvPr id="424" name="n_2aveValue【認定こども園・幼稚園・保育所】&#10;一人当たり面積"/>
        <xdr:cNvSpPr txBox="1"/>
      </xdr:nvSpPr>
      <xdr:spPr>
        <a:xfrm>
          <a:off x="2019942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101617</xdr:rowOff>
    </xdr:from>
    <xdr:ext cx="469744" cy="259045"/>
    <xdr:sp macro="" textlink="">
      <xdr:nvSpPr>
        <xdr:cNvPr id="425" name="n_1mainValue【認定こども園・幼稚園・保育所】&#10;一人当たり面積"/>
        <xdr:cNvSpPr txBox="1"/>
      </xdr:nvSpPr>
      <xdr:spPr>
        <a:xfrm>
          <a:off x="210757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93997</xdr:rowOff>
    </xdr:from>
    <xdr:ext cx="469744" cy="259045"/>
    <xdr:sp macro="" textlink="">
      <xdr:nvSpPr>
        <xdr:cNvPr id="426" name="n_2mainValue【認定こども園・幼稚園・保育所】&#10;一人当たり面積"/>
        <xdr:cNvSpPr txBox="1"/>
      </xdr:nvSpPr>
      <xdr:spPr>
        <a:xfrm>
          <a:off x="20199427"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7" name="正方形/長方形 42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8" name="正方形/長方形 42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9" name="正方形/長方形 42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0" name="正方形/長方形 42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1" name="正方形/長方形 43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2" name="正方形/長方形 43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3" name="正方形/長方形 43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正方形/長方形 43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5" name="テキスト ボックス 43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6" name="直線コネクタ 43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7" name="テキスト ボックス 43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38" name="直線コネクタ 43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39" name="テキスト ボックス 43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40" name="直線コネクタ 43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41" name="テキスト ボックス 44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42" name="直線コネクタ 44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43" name="テキスト ボックス 44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44" name="直線コネクタ 44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45" name="テキスト ボックス 44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6" name="直線コネクタ 44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7" name="テキスト ボックス 44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100584</xdr:rowOff>
    </xdr:from>
    <xdr:to>
      <xdr:col>85</xdr:col>
      <xdr:colOff>126364</xdr:colOff>
      <xdr:row>63</xdr:row>
      <xdr:rowOff>45720</xdr:rowOff>
    </xdr:to>
    <xdr:cxnSp macro="">
      <xdr:nvCxnSpPr>
        <xdr:cNvPr id="449" name="直線コネクタ 448"/>
        <xdr:cNvCxnSpPr/>
      </xdr:nvCxnSpPr>
      <xdr:spPr>
        <a:xfrm flipV="1">
          <a:off x="16318864" y="9530334"/>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49547</xdr:rowOff>
    </xdr:from>
    <xdr:ext cx="405111" cy="259045"/>
    <xdr:sp macro="" textlink="">
      <xdr:nvSpPr>
        <xdr:cNvPr id="450" name="【学校施設】&#10;有形固定資産減価償却率最小値テキスト"/>
        <xdr:cNvSpPr txBox="1"/>
      </xdr:nvSpPr>
      <xdr:spPr>
        <a:xfrm>
          <a:off x="16357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45720</xdr:rowOff>
    </xdr:from>
    <xdr:to>
      <xdr:col>86</xdr:col>
      <xdr:colOff>25400</xdr:colOff>
      <xdr:row>63</xdr:row>
      <xdr:rowOff>45720</xdr:rowOff>
    </xdr:to>
    <xdr:cxnSp macro="">
      <xdr:nvCxnSpPr>
        <xdr:cNvPr id="451" name="直線コネクタ 450"/>
        <xdr:cNvCxnSpPr/>
      </xdr:nvCxnSpPr>
      <xdr:spPr>
        <a:xfrm>
          <a:off x="16230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47261</xdr:rowOff>
    </xdr:from>
    <xdr:ext cx="405111" cy="259045"/>
    <xdr:sp macro="" textlink="">
      <xdr:nvSpPr>
        <xdr:cNvPr id="452" name="【学校施設】&#10;有形固定資産減価償却率最大値テキスト"/>
        <xdr:cNvSpPr txBox="1"/>
      </xdr:nvSpPr>
      <xdr:spPr>
        <a:xfrm>
          <a:off x="16357600" y="930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100584</xdr:rowOff>
    </xdr:from>
    <xdr:to>
      <xdr:col>86</xdr:col>
      <xdr:colOff>25400</xdr:colOff>
      <xdr:row>55</xdr:row>
      <xdr:rowOff>100584</xdr:rowOff>
    </xdr:to>
    <xdr:cxnSp macro="">
      <xdr:nvCxnSpPr>
        <xdr:cNvPr id="453" name="直線コネクタ 452"/>
        <xdr:cNvCxnSpPr/>
      </xdr:nvCxnSpPr>
      <xdr:spPr>
        <a:xfrm>
          <a:off x="16230600" y="953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118381</xdr:rowOff>
    </xdr:from>
    <xdr:ext cx="405111" cy="259045"/>
    <xdr:sp macro="" textlink="">
      <xdr:nvSpPr>
        <xdr:cNvPr id="454" name="【学校施設】&#10;有形固定資産減価償却率平均値テキスト"/>
        <xdr:cNvSpPr txBox="1"/>
      </xdr:nvSpPr>
      <xdr:spPr>
        <a:xfrm>
          <a:off x="16357600" y="9891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455" name="フローチャート: 判断 454"/>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45212</xdr:rowOff>
    </xdr:from>
    <xdr:to>
      <xdr:col>81</xdr:col>
      <xdr:colOff>101600</xdr:colOff>
      <xdr:row>58</xdr:row>
      <xdr:rowOff>146812</xdr:rowOff>
    </xdr:to>
    <xdr:sp macro="" textlink="">
      <xdr:nvSpPr>
        <xdr:cNvPr id="456" name="フローチャート: 判断 455"/>
        <xdr:cNvSpPr/>
      </xdr:nvSpPr>
      <xdr:spPr>
        <a:xfrm>
          <a:off x="15430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166370</xdr:rowOff>
    </xdr:from>
    <xdr:to>
      <xdr:col>76</xdr:col>
      <xdr:colOff>165100</xdr:colOff>
      <xdr:row>59</xdr:row>
      <xdr:rowOff>96520</xdr:rowOff>
    </xdr:to>
    <xdr:sp macro="" textlink="">
      <xdr:nvSpPr>
        <xdr:cNvPr id="457" name="フローチャート: 判断 456"/>
        <xdr:cNvSpPr/>
      </xdr:nvSpPr>
      <xdr:spPr>
        <a:xfrm>
          <a:off x="14541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8" name="テキスト ボックス 4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9" name="テキスト ボックス 4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0" name="テキスト ボックス 4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1" name="テキスト ボックス 4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2" name="テキスト ボックス 4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45212</xdr:rowOff>
    </xdr:from>
    <xdr:to>
      <xdr:col>85</xdr:col>
      <xdr:colOff>177800</xdr:colOff>
      <xdr:row>59</xdr:row>
      <xdr:rowOff>146812</xdr:rowOff>
    </xdr:to>
    <xdr:sp macro="" textlink="">
      <xdr:nvSpPr>
        <xdr:cNvPr id="463" name="楕円 462"/>
        <xdr:cNvSpPr/>
      </xdr:nvSpPr>
      <xdr:spPr>
        <a:xfrm>
          <a:off x="16268700" y="1016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23639</xdr:rowOff>
    </xdr:from>
    <xdr:ext cx="405111" cy="259045"/>
    <xdr:sp macro="" textlink="">
      <xdr:nvSpPr>
        <xdr:cNvPr id="464" name="【学校施設】&#10;有形固定資産減価償却率該当値テキスト"/>
        <xdr:cNvSpPr txBox="1"/>
      </xdr:nvSpPr>
      <xdr:spPr>
        <a:xfrm>
          <a:off x="16357600" y="1013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170942</xdr:rowOff>
    </xdr:from>
    <xdr:to>
      <xdr:col>81</xdr:col>
      <xdr:colOff>101600</xdr:colOff>
      <xdr:row>60</xdr:row>
      <xdr:rowOff>101092</xdr:rowOff>
    </xdr:to>
    <xdr:sp macro="" textlink="">
      <xdr:nvSpPr>
        <xdr:cNvPr id="465" name="楕円 464"/>
        <xdr:cNvSpPr/>
      </xdr:nvSpPr>
      <xdr:spPr>
        <a:xfrm>
          <a:off x="15430500" y="102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96012</xdr:rowOff>
    </xdr:from>
    <xdr:to>
      <xdr:col>85</xdr:col>
      <xdr:colOff>127000</xdr:colOff>
      <xdr:row>60</xdr:row>
      <xdr:rowOff>50292</xdr:rowOff>
    </xdr:to>
    <xdr:cxnSp macro="">
      <xdr:nvCxnSpPr>
        <xdr:cNvPr id="466" name="直線コネクタ 465"/>
        <xdr:cNvCxnSpPr/>
      </xdr:nvCxnSpPr>
      <xdr:spPr>
        <a:xfrm flipV="1">
          <a:off x="15481300" y="10211562"/>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170942</xdr:rowOff>
    </xdr:from>
    <xdr:to>
      <xdr:col>76</xdr:col>
      <xdr:colOff>165100</xdr:colOff>
      <xdr:row>60</xdr:row>
      <xdr:rowOff>101092</xdr:rowOff>
    </xdr:to>
    <xdr:sp macro="" textlink="">
      <xdr:nvSpPr>
        <xdr:cNvPr id="467" name="楕円 466"/>
        <xdr:cNvSpPr/>
      </xdr:nvSpPr>
      <xdr:spPr>
        <a:xfrm>
          <a:off x="14541500" y="102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50292</xdr:rowOff>
    </xdr:from>
    <xdr:to>
      <xdr:col>81</xdr:col>
      <xdr:colOff>50800</xdr:colOff>
      <xdr:row>60</xdr:row>
      <xdr:rowOff>50292</xdr:rowOff>
    </xdr:to>
    <xdr:cxnSp macro="">
      <xdr:nvCxnSpPr>
        <xdr:cNvPr id="468" name="直線コネクタ 467"/>
        <xdr:cNvCxnSpPr/>
      </xdr:nvCxnSpPr>
      <xdr:spPr>
        <a:xfrm>
          <a:off x="14592300" y="103372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163339</xdr:rowOff>
    </xdr:from>
    <xdr:ext cx="405111" cy="259045"/>
    <xdr:sp macro="" textlink="">
      <xdr:nvSpPr>
        <xdr:cNvPr id="469" name="n_1aveValue【学校施設】&#10;有形固定資産減価償却率"/>
        <xdr:cNvSpPr txBox="1"/>
      </xdr:nvSpPr>
      <xdr:spPr>
        <a:xfrm>
          <a:off x="152660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113047</xdr:rowOff>
    </xdr:from>
    <xdr:ext cx="405111" cy="259045"/>
    <xdr:sp macro="" textlink="">
      <xdr:nvSpPr>
        <xdr:cNvPr id="470" name="n_2aveValue【学校施設】&#10;有形固定資産減価償却率"/>
        <xdr:cNvSpPr txBox="1"/>
      </xdr:nvSpPr>
      <xdr:spPr>
        <a:xfrm>
          <a:off x="14389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92219</xdr:rowOff>
    </xdr:from>
    <xdr:ext cx="405111" cy="259045"/>
    <xdr:sp macro="" textlink="">
      <xdr:nvSpPr>
        <xdr:cNvPr id="471" name="n_1mainValue【学校施設】&#10;有形固定資産減価償却率"/>
        <xdr:cNvSpPr txBox="1"/>
      </xdr:nvSpPr>
      <xdr:spPr>
        <a:xfrm>
          <a:off x="15266044" y="1037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92219</xdr:rowOff>
    </xdr:from>
    <xdr:ext cx="405111" cy="259045"/>
    <xdr:sp macro="" textlink="">
      <xdr:nvSpPr>
        <xdr:cNvPr id="472" name="n_2mainValue【学校施設】&#10;有形固定資産減価償却率"/>
        <xdr:cNvSpPr txBox="1"/>
      </xdr:nvSpPr>
      <xdr:spPr>
        <a:xfrm>
          <a:off x="14389744" y="1037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1" name="テキスト ボックス 4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2" name="直線コネクタ 4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3" name="テキスト ボックス 48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4" name="直線コネクタ 48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5" name="テキスト ボックス 48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6" name="直線コネクタ 48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7" name="テキスト ボックス 48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8" name="直線コネクタ 48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9" name="テキスト ボックス 48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0" name="直線コネクタ 48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1" name="テキスト ボックス 49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97384</xdr:rowOff>
    </xdr:from>
    <xdr:to>
      <xdr:col>116</xdr:col>
      <xdr:colOff>62864</xdr:colOff>
      <xdr:row>63</xdr:row>
      <xdr:rowOff>59893</xdr:rowOff>
    </xdr:to>
    <xdr:cxnSp macro="">
      <xdr:nvCxnSpPr>
        <xdr:cNvPr id="495" name="直線コネクタ 494"/>
        <xdr:cNvCxnSpPr/>
      </xdr:nvCxnSpPr>
      <xdr:spPr>
        <a:xfrm flipV="1">
          <a:off x="22160864" y="9870034"/>
          <a:ext cx="0" cy="991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63720</xdr:rowOff>
    </xdr:from>
    <xdr:ext cx="469744" cy="259045"/>
    <xdr:sp macro="" textlink="">
      <xdr:nvSpPr>
        <xdr:cNvPr id="496" name="【学校施設】&#10;一人当たり面積最小値テキスト"/>
        <xdr:cNvSpPr txBox="1"/>
      </xdr:nvSpPr>
      <xdr:spPr>
        <a:xfrm>
          <a:off x="221996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59893</xdr:rowOff>
    </xdr:from>
    <xdr:to>
      <xdr:col>116</xdr:col>
      <xdr:colOff>152400</xdr:colOff>
      <xdr:row>63</xdr:row>
      <xdr:rowOff>59893</xdr:rowOff>
    </xdr:to>
    <xdr:cxnSp macro="">
      <xdr:nvCxnSpPr>
        <xdr:cNvPr id="497" name="直線コネクタ 496"/>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44061</xdr:rowOff>
    </xdr:from>
    <xdr:ext cx="469744" cy="259045"/>
    <xdr:sp macro="" textlink="">
      <xdr:nvSpPr>
        <xdr:cNvPr id="498" name="【学校施設】&#10;一人当たり面積最大値テキスト"/>
        <xdr:cNvSpPr txBox="1"/>
      </xdr:nvSpPr>
      <xdr:spPr>
        <a:xfrm>
          <a:off x="22199600" y="964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97384</xdr:rowOff>
    </xdr:from>
    <xdr:to>
      <xdr:col>116</xdr:col>
      <xdr:colOff>152400</xdr:colOff>
      <xdr:row>57</xdr:row>
      <xdr:rowOff>97384</xdr:rowOff>
    </xdr:to>
    <xdr:cxnSp macro="">
      <xdr:nvCxnSpPr>
        <xdr:cNvPr id="499" name="直線コネクタ 498"/>
        <xdr:cNvCxnSpPr/>
      </xdr:nvCxnSpPr>
      <xdr:spPr>
        <a:xfrm>
          <a:off x="22072600" y="98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71747</xdr:rowOff>
    </xdr:from>
    <xdr:ext cx="469744" cy="259045"/>
    <xdr:sp macro="" textlink="">
      <xdr:nvSpPr>
        <xdr:cNvPr id="500" name="【学校施設】&#10;一人当たり面積平均値テキスト"/>
        <xdr:cNvSpPr txBox="1"/>
      </xdr:nvSpPr>
      <xdr:spPr>
        <a:xfrm>
          <a:off x="22199600" y="10358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48870</xdr:rowOff>
    </xdr:from>
    <xdr:to>
      <xdr:col>116</xdr:col>
      <xdr:colOff>114300</xdr:colOff>
      <xdr:row>61</xdr:row>
      <xdr:rowOff>150470</xdr:rowOff>
    </xdr:to>
    <xdr:sp macro="" textlink="">
      <xdr:nvSpPr>
        <xdr:cNvPr id="501" name="フローチャート: 判断 500"/>
        <xdr:cNvSpPr/>
      </xdr:nvSpPr>
      <xdr:spPr>
        <a:xfrm>
          <a:off x="22110700" y="105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67158</xdr:rowOff>
    </xdr:from>
    <xdr:to>
      <xdr:col>112</xdr:col>
      <xdr:colOff>38100</xdr:colOff>
      <xdr:row>61</xdr:row>
      <xdr:rowOff>168758</xdr:rowOff>
    </xdr:to>
    <xdr:sp macro="" textlink="">
      <xdr:nvSpPr>
        <xdr:cNvPr id="502" name="フローチャート: 判断 501"/>
        <xdr:cNvSpPr/>
      </xdr:nvSpPr>
      <xdr:spPr>
        <a:xfrm>
          <a:off x="21272500" y="1052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166827</xdr:rowOff>
    </xdr:from>
    <xdr:to>
      <xdr:col>107</xdr:col>
      <xdr:colOff>101600</xdr:colOff>
      <xdr:row>61</xdr:row>
      <xdr:rowOff>96977</xdr:rowOff>
    </xdr:to>
    <xdr:sp macro="" textlink="">
      <xdr:nvSpPr>
        <xdr:cNvPr id="503" name="フローチャート: 判断 502"/>
        <xdr:cNvSpPr/>
      </xdr:nvSpPr>
      <xdr:spPr>
        <a:xfrm>
          <a:off x="20383500" y="104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170485</xdr:rowOff>
    </xdr:from>
    <xdr:to>
      <xdr:col>116</xdr:col>
      <xdr:colOff>114300</xdr:colOff>
      <xdr:row>62</xdr:row>
      <xdr:rowOff>100635</xdr:rowOff>
    </xdr:to>
    <xdr:sp macro="" textlink="">
      <xdr:nvSpPr>
        <xdr:cNvPr id="509" name="楕円 508"/>
        <xdr:cNvSpPr/>
      </xdr:nvSpPr>
      <xdr:spPr>
        <a:xfrm>
          <a:off x="22110700" y="1062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148912</xdr:rowOff>
    </xdr:from>
    <xdr:ext cx="469744" cy="259045"/>
    <xdr:sp macro="" textlink="">
      <xdr:nvSpPr>
        <xdr:cNvPr id="510" name="【学校施設】&#10;一人当たり面積該当値テキスト"/>
        <xdr:cNvSpPr txBox="1"/>
      </xdr:nvSpPr>
      <xdr:spPr>
        <a:xfrm>
          <a:off x="22199600" y="10607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161341</xdr:rowOff>
    </xdr:from>
    <xdr:to>
      <xdr:col>112</xdr:col>
      <xdr:colOff>38100</xdr:colOff>
      <xdr:row>62</xdr:row>
      <xdr:rowOff>91491</xdr:rowOff>
    </xdr:to>
    <xdr:sp macro="" textlink="">
      <xdr:nvSpPr>
        <xdr:cNvPr id="511" name="楕円 510"/>
        <xdr:cNvSpPr/>
      </xdr:nvSpPr>
      <xdr:spPr>
        <a:xfrm>
          <a:off x="21272500" y="1061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40691</xdr:rowOff>
    </xdr:from>
    <xdr:to>
      <xdr:col>116</xdr:col>
      <xdr:colOff>63500</xdr:colOff>
      <xdr:row>62</xdr:row>
      <xdr:rowOff>49835</xdr:rowOff>
    </xdr:to>
    <xdr:cxnSp macro="">
      <xdr:nvCxnSpPr>
        <xdr:cNvPr id="512" name="直線コネクタ 511"/>
        <xdr:cNvCxnSpPr/>
      </xdr:nvCxnSpPr>
      <xdr:spPr>
        <a:xfrm>
          <a:off x="21323300" y="10670591"/>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150368</xdr:rowOff>
    </xdr:from>
    <xdr:to>
      <xdr:col>107</xdr:col>
      <xdr:colOff>101600</xdr:colOff>
      <xdr:row>62</xdr:row>
      <xdr:rowOff>80518</xdr:rowOff>
    </xdr:to>
    <xdr:sp macro="" textlink="">
      <xdr:nvSpPr>
        <xdr:cNvPr id="513" name="楕円 512"/>
        <xdr:cNvSpPr/>
      </xdr:nvSpPr>
      <xdr:spPr>
        <a:xfrm>
          <a:off x="20383500" y="1060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29718</xdr:rowOff>
    </xdr:from>
    <xdr:to>
      <xdr:col>111</xdr:col>
      <xdr:colOff>177800</xdr:colOff>
      <xdr:row>62</xdr:row>
      <xdr:rowOff>40691</xdr:rowOff>
    </xdr:to>
    <xdr:cxnSp macro="">
      <xdr:nvCxnSpPr>
        <xdr:cNvPr id="514" name="直線コネクタ 513"/>
        <xdr:cNvCxnSpPr/>
      </xdr:nvCxnSpPr>
      <xdr:spPr>
        <a:xfrm>
          <a:off x="20434300" y="10659618"/>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13835</xdr:rowOff>
    </xdr:from>
    <xdr:ext cx="469744" cy="259045"/>
    <xdr:sp macro="" textlink="">
      <xdr:nvSpPr>
        <xdr:cNvPr id="515" name="n_1aveValue【学校施設】&#10;一人当たり面積"/>
        <xdr:cNvSpPr txBox="1"/>
      </xdr:nvSpPr>
      <xdr:spPr>
        <a:xfrm>
          <a:off x="21075727" y="1030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113504</xdr:rowOff>
    </xdr:from>
    <xdr:ext cx="469744" cy="259045"/>
    <xdr:sp macro="" textlink="">
      <xdr:nvSpPr>
        <xdr:cNvPr id="516" name="n_2aveValue【学校施設】&#10;一人当たり面積"/>
        <xdr:cNvSpPr txBox="1"/>
      </xdr:nvSpPr>
      <xdr:spPr>
        <a:xfrm>
          <a:off x="20199427" y="1022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82618</xdr:rowOff>
    </xdr:from>
    <xdr:ext cx="469744" cy="259045"/>
    <xdr:sp macro="" textlink="">
      <xdr:nvSpPr>
        <xdr:cNvPr id="517" name="n_1mainValue【学校施設】&#10;一人当たり面積"/>
        <xdr:cNvSpPr txBox="1"/>
      </xdr:nvSpPr>
      <xdr:spPr>
        <a:xfrm>
          <a:off x="21075727" y="10712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71645</xdr:rowOff>
    </xdr:from>
    <xdr:ext cx="469744" cy="259045"/>
    <xdr:sp macro="" textlink="">
      <xdr:nvSpPr>
        <xdr:cNvPr id="518" name="n_2mainValue【学校施設】&#10;一人当たり面積"/>
        <xdr:cNvSpPr txBox="1"/>
      </xdr:nvSpPr>
      <xdr:spPr>
        <a:xfrm>
          <a:off x="20199427" y="1070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9" name="テキスト ボックス 52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0" name="直線コネクタ 52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1" name="テキスト ボックス 53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2" name="直線コネクタ 53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3" name="テキスト ボックス 53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4" name="直線コネクタ 53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5" name="テキスト ボックス 53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6" name="直線コネクタ 53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7" name="テキスト ボックス 53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8" name="直線コネクタ 53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9" name="テキスト ボックス 53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1" name="テキスト ボックス 54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144780</xdr:rowOff>
    </xdr:to>
    <xdr:cxnSp macro="">
      <xdr:nvCxnSpPr>
        <xdr:cNvPr id="543" name="直線コネクタ 542"/>
        <xdr:cNvCxnSpPr/>
      </xdr:nvCxnSpPr>
      <xdr:spPr>
        <a:xfrm flipV="1">
          <a:off x="16318864" y="1333500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148607</xdr:rowOff>
    </xdr:from>
    <xdr:ext cx="405111" cy="259045"/>
    <xdr:sp macro="" textlink="">
      <xdr:nvSpPr>
        <xdr:cNvPr id="544" name="【児童館】&#10;有形固定資産減価償却率最小値テキスト"/>
        <xdr:cNvSpPr txBox="1"/>
      </xdr:nvSpPr>
      <xdr:spPr>
        <a:xfrm>
          <a:off x="16357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144780</xdr:rowOff>
    </xdr:from>
    <xdr:to>
      <xdr:col>86</xdr:col>
      <xdr:colOff>25400</xdr:colOff>
      <xdr:row>86</xdr:row>
      <xdr:rowOff>144780</xdr:rowOff>
    </xdr:to>
    <xdr:cxnSp macro="">
      <xdr:nvCxnSpPr>
        <xdr:cNvPr id="545" name="直線コネクタ 544"/>
        <xdr:cNvCxnSpPr/>
      </xdr:nvCxnSpPr>
      <xdr:spPr>
        <a:xfrm>
          <a:off x="16230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7" name="直線コネクタ 54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160672</xdr:rowOff>
    </xdr:from>
    <xdr:ext cx="405111" cy="259045"/>
    <xdr:sp macro="" textlink="">
      <xdr:nvSpPr>
        <xdr:cNvPr id="548" name="【児童館】&#10;有形固定資産減価償却率平均値テキスト"/>
        <xdr:cNvSpPr txBox="1"/>
      </xdr:nvSpPr>
      <xdr:spPr>
        <a:xfrm>
          <a:off x="16357600" y="13705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137795</xdr:rowOff>
    </xdr:from>
    <xdr:to>
      <xdr:col>85</xdr:col>
      <xdr:colOff>177800</xdr:colOff>
      <xdr:row>81</xdr:row>
      <xdr:rowOff>67945</xdr:rowOff>
    </xdr:to>
    <xdr:sp macro="" textlink="">
      <xdr:nvSpPr>
        <xdr:cNvPr id="549" name="フローチャート: 判断 548"/>
        <xdr:cNvSpPr/>
      </xdr:nvSpPr>
      <xdr:spPr>
        <a:xfrm>
          <a:off x="162687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137795</xdr:rowOff>
    </xdr:from>
    <xdr:to>
      <xdr:col>81</xdr:col>
      <xdr:colOff>101600</xdr:colOff>
      <xdr:row>83</xdr:row>
      <xdr:rowOff>67945</xdr:rowOff>
    </xdr:to>
    <xdr:sp macro="" textlink="">
      <xdr:nvSpPr>
        <xdr:cNvPr id="550" name="フローチャート: 判断 549"/>
        <xdr:cNvSpPr/>
      </xdr:nvSpPr>
      <xdr:spPr>
        <a:xfrm>
          <a:off x="15430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139700</xdr:rowOff>
    </xdr:from>
    <xdr:to>
      <xdr:col>76</xdr:col>
      <xdr:colOff>165100</xdr:colOff>
      <xdr:row>83</xdr:row>
      <xdr:rowOff>69850</xdr:rowOff>
    </xdr:to>
    <xdr:sp macro="" textlink="">
      <xdr:nvSpPr>
        <xdr:cNvPr id="551" name="フローチャート: 判断 550"/>
        <xdr:cNvSpPr/>
      </xdr:nvSpPr>
      <xdr:spPr>
        <a:xfrm>
          <a:off x="14541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2" name="テキスト ボックス 5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3" name="テキスト ボックス 5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4" name="テキスト ボックス 5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5" name="テキスト ボックス 5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6" name="テキスト ボックス 5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86361</xdr:rowOff>
    </xdr:from>
    <xdr:to>
      <xdr:col>85</xdr:col>
      <xdr:colOff>177800</xdr:colOff>
      <xdr:row>84</xdr:row>
      <xdr:rowOff>16511</xdr:rowOff>
    </xdr:to>
    <xdr:sp macro="" textlink="">
      <xdr:nvSpPr>
        <xdr:cNvPr id="557" name="楕円 556"/>
        <xdr:cNvSpPr/>
      </xdr:nvSpPr>
      <xdr:spPr>
        <a:xfrm>
          <a:off x="1626870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64788</xdr:rowOff>
    </xdr:from>
    <xdr:ext cx="405111" cy="259045"/>
    <xdr:sp macro="" textlink="">
      <xdr:nvSpPr>
        <xdr:cNvPr id="558" name="【児童館】&#10;有形固定資産減価償却率該当値テキスト"/>
        <xdr:cNvSpPr txBox="1"/>
      </xdr:nvSpPr>
      <xdr:spPr>
        <a:xfrm>
          <a:off x="16357600"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40639</xdr:rowOff>
    </xdr:from>
    <xdr:to>
      <xdr:col>81</xdr:col>
      <xdr:colOff>101600</xdr:colOff>
      <xdr:row>84</xdr:row>
      <xdr:rowOff>142239</xdr:rowOff>
    </xdr:to>
    <xdr:sp macro="" textlink="">
      <xdr:nvSpPr>
        <xdr:cNvPr id="559" name="楕円 558"/>
        <xdr:cNvSpPr/>
      </xdr:nvSpPr>
      <xdr:spPr>
        <a:xfrm>
          <a:off x="154305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137161</xdr:rowOff>
    </xdr:from>
    <xdr:to>
      <xdr:col>85</xdr:col>
      <xdr:colOff>127000</xdr:colOff>
      <xdr:row>84</xdr:row>
      <xdr:rowOff>91439</xdr:rowOff>
    </xdr:to>
    <xdr:cxnSp macro="">
      <xdr:nvCxnSpPr>
        <xdr:cNvPr id="560" name="直線コネクタ 559"/>
        <xdr:cNvCxnSpPr/>
      </xdr:nvCxnSpPr>
      <xdr:spPr>
        <a:xfrm flipV="1">
          <a:off x="15481300" y="14367511"/>
          <a:ext cx="8382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40639</xdr:rowOff>
    </xdr:from>
    <xdr:to>
      <xdr:col>76</xdr:col>
      <xdr:colOff>165100</xdr:colOff>
      <xdr:row>84</xdr:row>
      <xdr:rowOff>142239</xdr:rowOff>
    </xdr:to>
    <xdr:sp macro="" textlink="">
      <xdr:nvSpPr>
        <xdr:cNvPr id="561" name="楕円 560"/>
        <xdr:cNvSpPr/>
      </xdr:nvSpPr>
      <xdr:spPr>
        <a:xfrm>
          <a:off x="145415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91439</xdr:rowOff>
    </xdr:from>
    <xdr:to>
      <xdr:col>81</xdr:col>
      <xdr:colOff>50800</xdr:colOff>
      <xdr:row>84</xdr:row>
      <xdr:rowOff>91439</xdr:rowOff>
    </xdr:to>
    <xdr:cxnSp macro="">
      <xdr:nvCxnSpPr>
        <xdr:cNvPr id="562" name="直線コネクタ 561"/>
        <xdr:cNvCxnSpPr/>
      </xdr:nvCxnSpPr>
      <xdr:spPr>
        <a:xfrm>
          <a:off x="14592300" y="14493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84472</xdr:rowOff>
    </xdr:from>
    <xdr:ext cx="405111" cy="259045"/>
    <xdr:sp macro="" textlink="">
      <xdr:nvSpPr>
        <xdr:cNvPr id="563" name="n_1aveValue【児童館】&#10;有形固定資産減価償却率"/>
        <xdr:cNvSpPr txBox="1"/>
      </xdr:nvSpPr>
      <xdr:spPr>
        <a:xfrm>
          <a:off x="15266044"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86377</xdr:rowOff>
    </xdr:from>
    <xdr:ext cx="405111" cy="259045"/>
    <xdr:sp macro="" textlink="">
      <xdr:nvSpPr>
        <xdr:cNvPr id="564" name="n_2aveValue【児童館】&#10;有形固定資産減価償却率"/>
        <xdr:cNvSpPr txBox="1"/>
      </xdr:nvSpPr>
      <xdr:spPr>
        <a:xfrm>
          <a:off x="14389744" y="1397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133366</xdr:rowOff>
    </xdr:from>
    <xdr:ext cx="405111" cy="259045"/>
    <xdr:sp macro="" textlink="">
      <xdr:nvSpPr>
        <xdr:cNvPr id="565" name="n_1mainValue【児童館】&#10;有形固定資産減価償却率"/>
        <xdr:cNvSpPr txBox="1"/>
      </xdr:nvSpPr>
      <xdr:spPr>
        <a:xfrm>
          <a:off x="15266044" y="1453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133366</xdr:rowOff>
    </xdr:from>
    <xdr:ext cx="405111" cy="259045"/>
    <xdr:sp macro="" textlink="">
      <xdr:nvSpPr>
        <xdr:cNvPr id="566" name="n_2mainValue【児童館】&#10;有形固定資産減価償却率"/>
        <xdr:cNvSpPr txBox="1"/>
      </xdr:nvSpPr>
      <xdr:spPr>
        <a:xfrm>
          <a:off x="14389744" y="1453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7" name="正方形/長方形 5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8" name="正方形/長方形 5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9" name="正方形/長方形 5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0" name="正方形/長方形 5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1" name="正方形/長方形 5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2" name="正方形/長方形 5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3" name="正方形/長方形 5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4" name="正方形/長方形 57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5" name="テキスト ボックス 57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6" name="直線コネクタ 57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7" name="直線コネクタ 57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8" name="テキスト ボックス 57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9" name="直線コネクタ 57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0" name="テキスト ボックス 57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1" name="直線コネクタ 58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2" name="テキスト ボックス 58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3" name="直線コネクタ 58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4" name="テキスト ボックス 58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5" name="直線コネクタ 58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6" name="テキスト ボックス 58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7" name="直線コネクタ 58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8" name="テキスト ボックス 58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57150</xdr:rowOff>
    </xdr:from>
    <xdr:to>
      <xdr:col>116</xdr:col>
      <xdr:colOff>62864</xdr:colOff>
      <xdr:row>86</xdr:row>
      <xdr:rowOff>0</xdr:rowOff>
    </xdr:to>
    <xdr:cxnSp macro="">
      <xdr:nvCxnSpPr>
        <xdr:cNvPr id="590" name="直線コネクタ 589"/>
        <xdr:cNvCxnSpPr/>
      </xdr:nvCxnSpPr>
      <xdr:spPr>
        <a:xfrm flipV="1">
          <a:off x="22160864" y="134302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591" name="【児童館】&#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592" name="直線コネクタ 591"/>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3827</xdr:rowOff>
    </xdr:from>
    <xdr:ext cx="469744" cy="259045"/>
    <xdr:sp macro="" textlink="">
      <xdr:nvSpPr>
        <xdr:cNvPr id="593" name="【児童館】&#10;一人当たり面積最大値テキスト"/>
        <xdr:cNvSpPr txBox="1"/>
      </xdr:nvSpPr>
      <xdr:spPr>
        <a:xfrm>
          <a:off x="22199600" y="1320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57150</xdr:rowOff>
    </xdr:from>
    <xdr:to>
      <xdr:col>116</xdr:col>
      <xdr:colOff>152400</xdr:colOff>
      <xdr:row>78</xdr:row>
      <xdr:rowOff>57150</xdr:rowOff>
    </xdr:to>
    <xdr:cxnSp macro="">
      <xdr:nvCxnSpPr>
        <xdr:cNvPr id="594" name="直線コネクタ 593"/>
        <xdr:cNvCxnSpPr/>
      </xdr:nvCxnSpPr>
      <xdr:spPr>
        <a:xfrm>
          <a:off x="22072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86377</xdr:rowOff>
    </xdr:from>
    <xdr:ext cx="469744" cy="259045"/>
    <xdr:sp macro="" textlink="">
      <xdr:nvSpPr>
        <xdr:cNvPr id="595" name="【児童館】&#10;一人当たり面積平均値テキスト"/>
        <xdr:cNvSpPr txBox="1"/>
      </xdr:nvSpPr>
      <xdr:spPr>
        <a:xfrm>
          <a:off x="22199600" y="1397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596" name="フローチャート: 判断 595"/>
        <xdr:cNvSpPr/>
      </xdr:nvSpPr>
      <xdr:spPr>
        <a:xfrm>
          <a:off x="22110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101600</xdr:rowOff>
    </xdr:from>
    <xdr:to>
      <xdr:col>112</xdr:col>
      <xdr:colOff>38100</xdr:colOff>
      <xdr:row>82</xdr:row>
      <xdr:rowOff>31750</xdr:rowOff>
    </xdr:to>
    <xdr:sp macro="" textlink="">
      <xdr:nvSpPr>
        <xdr:cNvPr id="597" name="フローチャート: 判断 596"/>
        <xdr:cNvSpPr/>
      </xdr:nvSpPr>
      <xdr:spPr>
        <a:xfrm>
          <a:off x="21272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6350</xdr:rowOff>
    </xdr:from>
    <xdr:to>
      <xdr:col>107</xdr:col>
      <xdr:colOff>101600</xdr:colOff>
      <xdr:row>81</xdr:row>
      <xdr:rowOff>107950</xdr:rowOff>
    </xdr:to>
    <xdr:sp macro="" textlink="">
      <xdr:nvSpPr>
        <xdr:cNvPr id="598" name="フローチャート: 判断 597"/>
        <xdr:cNvSpPr/>
      </xdr:nvSpPr>
      <xdr:spPr>
        <a:xfrm>
          <a:off x="2038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9" name="テキスト ボックス 59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0" name="テキスト ボックス 59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1" name="テキスト ボックス 60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2" name="テキスト ボックス 60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3" name="テキスト ボックス 60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604" name="楕円 603"/>
        <xdr:cNvSpPr/>
      </xdr:nvSpPr>
      <xdr:spPr>
        <a:xfrm>
          <a:off x="221107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118127</xdr:rowOff>
    </xdr:from>
    <xdr:ext cx="469744" cy="259045"/>
    <xdr:sp macro="" textlink="">
      <xdr:nvSpPr>
        <xdr:cNvPr id="605" name="【児童館】&#10;一人当たり面積該当値テキスト"/>
        <xdr:cNvSpPr txBox="1"/>
      </xdr:nvSpPr>
      <xdr:spPr>
        <a:xfrm>
          <a:off x="22199600"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139700</xdr:rowOff>
    </xdr:from>
    <xdr:to>
      <xdr:col>112</xdr:col>
      <xdr:colOff>38100</xdr:colOff>
      <xdr:row>84</xdr:row>
      <xdr:rowOff>69850</xdr:rowOff>
    </xdr:to>
    <xdr:sp macro="" textlink="">
      <xdr:nvSpPr>
        <xdr:cNvPr id="606" name="楕円 605"/>
        <xdr:cNvSpPr/>
      </xdr:nvSpPr>
      <xdr:spPr>
        <a:xfrm>
          <a:off x="21272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19050</xdr:rowOff>
    </xdr:from>
    <xdr:to>
      <xdr:col>116</xdr:col>
      <xdr:colOff>63500</xdr:colOff>
      <xdr:row>84</xdr:row>
      <xdr:rowOff>19050</xdr:rowOff>
    </xdr:to>
    <xdr:cxnSp macro="">
      <xdr:nvCxnSpPr>
        <xdr:cNvPr id="607" name="直線コネクタ 606"/>
        <xdr:cNvCxnSpPr/>
      </xdr:nvCxnSpPr>
      <xdr:spPr>
        <a:xfrm>
          <a:off x="21323300" y="14420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120650</xdr:rowOff>
    </xdr:from>
    <xdr:to>
      <xdr:col>107</xdr:col>
      <xdr:colOff>101600</xdr:colOff>
      <xdr:row>84</xdr:row>
      <xdr:rowOff>50800</xdr:rowOff>
    </xdr:to>
    <xdr:sp macro="" textlink="">
      <xdr:nvSpPr>
        <xdr:cNvPr id="608" name="楕円 607"/>
        <xdr:cNvSpPr/>
      </xdr:nvSpPr>
      <xdr:spPr>
        <a:xfrm>
          <a:off x="20383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0</xdr:rowOff>
    </xdr:from>
    <xdr:to>
      <xdr:col>111</xdr:col>
      <xdr:colOff>177800</xdr:colOff>
      <xdr:row>84</xdr:row>
      <xdr:rowOff>19050</xdr:rowOff>
    </xdr:to>
    <xdr:cxnSp macro="">
      <xdr:nvCxnSpPr>
        <xdr:cNvPr id="609" name="直線コネクタ 608"/>
        <xdr:cNvCxnSpPr/>
      </xdr:nvCxnSpPr>
      <xdr:spPr>
        <a:xfrm>
          <a:off x="20434300" y="14401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48277</xdr:rowOff>
    </xdr:from>
    <xdr:ext cx="469744" cy="259045"/>
    <xdr:sp macro="" textlink="">
      <xdr:nvSpPr>
        <xdr:cNvPr id="610" name="n_1aveValue【児童館】&#10;一人当たり面積"/>
        <xdr:cNvSpPr txBox="1"/>
      </xdr:nvSpPr>
      <xdr:spPr>
        <a:xfrm>
          <a:off x="21075727"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124477</xdr:rowOff>
    </xdr:from>
    <xdr:ext cx="469744" cy="259045"/>
    <xdr:sp macro="" textlink="">
      <xdr:nvSpPr>
        <xdr:cNvPr id="611" name="n_2aveValue【児童館】&#10;一人当たり面積"/>
        <xdr:cNvSpPr txBox="1"/>
      </xdr:nvSpPr>
      <xdr:spPr>
        <a:xfrm>
          <a:off x="20199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60977</xdr:rowOff>
    </xdr:from>
    <xdr:ext cx="469744" cy="259045"/>
    <xdr:sp macro="" textlink="">
      <xdr:nvSpPr>
        <xdr:cNvPr id="612" name="n_1mainValue【児童館】&#10;一人当たり面積"/>
        <xdr:cNvSpPr txBox="1"/>
      </xdr:nvSpPr>
      <xdr:spPr>
        <a:xfrm>
          <a:off x="210757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13" name="n_2main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2" name="テキスト ボックス 6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3" name="直線コネクタ 6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4" name="直線コネクタ 62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5" name="テキスト ボックス 62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6" name="直線コネクタ 62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7" name="テキスト ボックス 62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8" name="直線コネクタ 62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9" name="テキスト ボックス 62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0" name="直線コネクタ 62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1" name="テキスト ボックス 63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2" name="直線コネクタ 63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3" name="テキスト ボックス 63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4" name="直線コネクタ 63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5" name="テキスト ボックス 63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6" name="直線コネクタ 6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7" name="テキスト ボックス 6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133350</xdr:rowOff>
    </xdr:from>
    <xdr:to>
      <xdr:col>85</xdr:col>
      <xdr:colOff>126364</xdr:colOff>
      <xdr:row>107</xdr:row>
      <xdr:rowOff>148045</xdr:rowOff>
    </xdr:to>
    <xdr:cxnSp macro="">
      <xdr:nvCxnSpPr>
        <xdr:cNvPr id="639" name="直線コネクタ 638"/>
        <xdr:cNvCxnSpPr/>
      </xdr:nvCxnSpPr>
      <xdr:spPr>
        <a:xfrm flipV="1">
          <a:off x="16318864" y="17106900"/>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151872</xdr:rowOff>
    </xdr:from>
    <xdr:ext cx="405111" cy="259045"/>
    <xdr:sp macro="" textlink="">
      <xdr:nvSpPr>
        <xdr:cNvPr id="640" name="【公民館】&#10;有形固定資産減価償却率最小値テキスト"/>
        <xdr:cNvSpPr txBox="1"/>
      </xdr:nvSpPr>
      <xdr:spPr>
        <a:xfrm>
          <a:off x="16357600" y="1849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148045</xdr:rowOff>
    </xdr:from>
    <xdr:to>
      <xdr:col>86</xdr:col>
      <xdr:colOff>25400</xdr:colOff>
      <xdr:row>107</xdr:row>
      <xdr:rowOff>148045</xdr:rowOff>
    </xdr:to>
    <xdr:cxnSp macro="">
      <xdr:nvCxnSpPr>
        <xdr:cNvPr id="641" name="直線コネクタ 640"/>
        <xdr:cNvCxnSpPr/>
      </xdr:nvCxnSpPr>
      <xdr:spPr>
        <a:xfrm>
          <a:off x="16230600" y="1849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80027</xdr:rowOff>
    </xdr:from>
    <xdr:ext cx="405111" cy="259045"/>
    <xdr:sp macro="" textlink="">
      <xdr:nvSpPr>
        <xdr:cNvPr id="642" name="【公民館】&#10;有形固定資産減価償却率最大値テキスト"/>
        <xdr:cNvSpPr txBox="1"/>
      </xdr:nvSpPr>
      <xdr:spPr>
        <a:xfrm>
          <a:off x="16357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133350</xdr:rowOff>
    </xdr:from>
    <xdr:to>
      <xdr:col>86</xdr:col>
      <xdr:colOff>25400</xdr:colOff>
      <xdr:row>99</xdr:row>
      <xdr:rowOff>133350</xdr:rowOff>
    </xdr:to>
    <xdr:cxnSp macro="">
      <xdr:nvCxnSpPr>
        <xdr:cNvPr id="643" name="直線コネクタ 642"/>
        <xdr:cNvCxnSpPr/>
      </xdr:nvCxnSpPr>
      <xdr:spPr>
        <a:xfrm>
          <a:off x="16230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644" name="【公民館】&#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645" name="フローチャート: 判断 644"/>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38463</xdr:rowOff>
    </xdr:from>
    <xdr:to>
      <xdr:col>81</xdr:col>
      <xdr:colOff>101600</xdr:colOff>
      <xdr:row>103</xdr:row>
      <xdr:rowOff>140063</xdr:rowOff>
    </xdr:to>
    <xdr:sp macro="" textlink="">
      <xdr:nvSpPr>
        <xdr:cNvPr id="646" name="フローチャート: 判断 645"/>
        <xdr:cNvSpPr/>
      </xdr:nvSpPr>
      <xdr:spPr>
        <a:xfrm>
          <a:off x="15430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160927</xdr:rowOff>
    </xdr:from>
    <xdr:to>
      <xdr:col>76</xdr:col>
      <xdr:colOff>165100</xdr:colOff>
      <xdr:row>103</xdr:row>
      <xdr:rowOff>91077</xdr:rowOff>
    </xdr:to>
    <xdr:sp macro="" textlink="">
      <xdr:nvSpPr>
        <xdr:cNvPr id="647" name="フローチャート: 判断 646"/>
        <xdr:cNvSpPr/>
      </xdr:nvSpPr>
      <xdr:spPr>
        <a:xfrm>
          <a:off x="14541500" y="1764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8" name="テキスト ボックス 6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9" name="テキスト ボックス 6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0" name="テキスト ボックス 6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1" name="テキスト ボックス 6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2" name="テキスト ボックス 6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123371</xdr:rowOff>
    </xdr:from>
    <xdr:to>
      <xdr:col>85</xdr:col>
      <xdr:colOff>177800</xdr:colOff>
      <xdr:row>103</xdr:row>
      <xdr:rowOff>53521</xdr:rowOff>
    </xdr:to>
    <xdr:sp macro="" textlink="">
      <xdr:nvSpPr>
        <xdr:cNvPr id="653" name="楕円 652"/>
        <xdr:cNvSpPr/>
      </xdr:nvSpPr>
      <xdr:spPr>
        <a:xfrm>
          <a:off x="162687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146248</xdr:rowOff>
    </xdr:from>
    <xdr:ext cx="405111" cy="259045"/>
    <xdr:sp macro="" textlink="">
      <xdr:nvSpPr>
        <xdr:cNvPr id="654" name="【公民館】&#10;有形固定資産減価償却率該当値テキスト"/>
        <xdr:cNvSpPr txBox="1"/>
      </xdr:nvSpPr>
      <xdr:spPr>
        <a:xfrm>
          <a:off x="16357600" y="1746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71120</xdr:rowOff>
    </xdr:from>
    <xdr:to>
      <xdr:col>81</xdr:col>
      <xdr:colOff>101600</xdr:colOff>
      <xdr:row>104</xdr:row>
      <xdr:rowOff>1270</xdr:rowOff>
    </xdr:to>
    <xdr:sp macro="" textlink="">
      <xdr:nvSpPr>
        <xdr:cNvPr id="655" name="楕円 654"/>
        <xdr:cNvSpPr/>
      </xdr:nvSpPr>
      <xdr:spPr>
        <a:xfrm>
          <a:off x="15430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2721</xdr:rowOff>
    </xdr:from>
    <xdr:to>
      <xdr:col>85</xdr:col>
      <xdr:colOff>127000</xdr:colOff>
      <xdr:row>103</xdr:row>
      <xdr:rowOff>121920</xdr:rowOff>
    </xdr:to>
    <xdr:cxnSp macro="">
      <xdr:nvCxnSpPr>
        <xdr:cNvPr id="656" name="直線コネクタ 655"/>
        <xdr:cNvCxnSpPr/>
      </xdr:nvCxnSpPr>
      <xdr:spPr>
        <a:xfrm flipV="1">
          <a:off x="15481300" y="17662071"/>
          <a:ext cx="8382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71120</xdr:rowOff>
    </xdr:from>
    <xdr:to>
      <xdr:col>76</xdr:col>
      <xdr:colOff>165100</xdr:colOff>
      <xdr:row>104</xdr:row>
      <xdr:rowOff>1270</xdr:rowOff>
    </xdr:to>
    <xdr:sp macro="" textlink="">
      <xdr:nvSpPr>
        <xdr:cNvPr id="657" name="楕円 656"/>
        <xdr:cNvSpPr/>
      </xdr:nvSpPr>
      <xdr:spPr>
        <a:xfrm>
          <a:off x="14541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121920</xdr:rowOff>
    </xdr:from>
    <xdr:to>
      <xdr:col>81</xdr:col>
      <xdr:colOff>50800</xdr:colOff>
      <xdr:row>103</xdr:row>
      <xdr:rowOff>121920</xdr:rowOff>
    </xdr:to>
    <xdr:cxnSp macro="">
      <xdr:nvCxnSpPr>
        <xdr:cNvPr id="658" name="直線コネクタ 657"/>
        <xdr:cNvCxnSpPr/>
      </xdr:nvCxnSpPr>
      <xdr:spPr>
        <a:xfrm>
          <a:off x="14592300" y="17781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156590</xdr:rowOff>
    </xdr:from>
    <xdr:ext cx="405111" cy="259045"/>
    <xdr:sp macro="" textlink="">
      <xdr:nvSpPr>
        <xdr:cNvPr id="659" name="n_1aveValue【公民館】&#10;有形固定資産減価償却率"/>
        <xdr:cNvSpPr txBox="1"/>
      </xdr:nvSpPr>
      <xdr:spPr>
        <a:xfrm>
          <a:off x="15266044" y="1747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107604</xdr:rowOff>
    </xdr:from>
    <xdr:ext cx="405111" cy="259045"/>
    <xdr:sp macro="" textlink="">
      <xdr:nvSpPr>
        <xdr:cNvPr id="660" name="n_2aveValue【公民館】&#10;有形固定資産減価償却率"/>
        <xdr:cNvSpPr txBox="1"/>
      </xdr:nvSpPr>
      <xdr:spPr>
        <a:xfrm>
          <a:off x="14389744" y="1742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163847</xdr:rowOff>
    </xdr:from>
    <xdr:ext cx="405111" cy="259045"/>
    <xdr:sp macro="" textlink="">
      <xdr:nvSpPr>
        <xdr:cNvPr id="661" name="n_1mainValue【公民館】&#10;有形固定資産減価償却率"/>
        <xdr:cNvSpPr txBox="1"/>
      </xdr:nvSpPr>
      <xdr:spPr>
        <a:xfrm>
          <a:off x="152660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163847</xdr:rowOff>
    </xdr:from>
    <xdr:ext cx="405111" cy="259045"/>
    <xdr:sp macro="" textlink="">
      <xdr:nvSpPr>
        <xdr:cNvPr id="662" name="n_2mainValue【公民館】&#10;有形固定資産減価償却率"/>
        <xdr:cNvSpPr txBox="1"/>
      </xdr:nvSpPr>
      <xdr:spPr>
        <a:xfrm>
          <a:off x="143897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3" name="正方形/長方形 6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4" name="正方形/長方形 6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5" name="正方形/長方形 6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6" name="正方形/長方形 6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7" name="正方形/長方形 6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8" name="正方形/長方形 6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9" name="正方形/長方形 6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0" name="正方形/長方形 6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1" name="テキスト ボックス 6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2" name="直線コネクタ 6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3" name="直線コネクタ 67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4" name="テキスト ボックス 67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5" name="直線コネクタ 67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6" name="テキスト ボックス 67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7" name="直線コネクタ 67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8" name="テキスト ボックス 67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9" name="直線コネクタ 67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0" name="テキスト ボックス 67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1" name="直線コネクタ 68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2" name="テキスト ボックス 68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3" name="直線コネクタ 6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4" name="テキスト ボックス 6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109220</xdr:rowOff>
    </xdr:from>
    <xdr:to>
      <xdr:col>116</xdr:col>
      <xdr:colOff>62864</xdr:colOff>
      <xdr:row>108</xdr:row>
      <xdr:rowOff>142239</xdr:rowOff>
    </xdr:to>
    <xdr:cxnSp macro="">
      <xdr:nvCxnSpPr>
        <xdr:cNvPr id="686" name="直線コネクタ 685"/>
        <xdr:cNvCxnSpPr/>
      </xdr:nvCxnSpPr>
      <xdr:spPr>
        <a:xfrm flipV="1">
          <a:off x="22160864" y="17254220"/>
          <a:ext cx="0" cy="140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87"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88" name="直線コネクタ 687"/>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55897</xdr:rowOff>
    </xdr:from>
    <xdr:ext cx="469744" cy="259045"/>
    <xdr:sp macro="" textlink="">
      <xdr:nvSpPr>
        <xdr:cNvPr id="689" name="【公民館】&#10;一人当たり面積最大値テキスト"/>
        <xdr:cNvSpPr txBox="1"/>
      </xdr:nvSpPr>
      <xdr:spPr>
        <a:xfrm>
          <a:off x="22199600" y="1702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109220</xdr:rowOff>
    </xdr:from>
    <xdr:to>
      <xdr:col>116</xdr:col>
      <xdr:colOff>152400</xdr:colOff>
      <xdr:row>100</xdr:row>
      <xdr:rowOff>109220</xdr:rowOff>
    </xdr:to>
    <xdr:cxnSp macro="">
      <xdr:nvCxnSpPr>
        <xdr:cNvPr id="690" name="直線コネクタ 689"/>
        <xdr:cNvCxnSpPr/>
      </xdr:nvCxnSpPr>
      <xdr:spPr>
        <a:xfrm>
          <a:off x="22072600" y="1725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132097</xdr:rowOff>
    </xdr:from>
    <xdr:ext cx="469744" cy="259045"/>
    <xdr:sp macro="" textlink="">
      <xdr:nvSpPr>
        <xdr:cNvPr id="691" name="【公民館】&#10;一人当たり面積平均値テキスト"/>
        <xdr:cNvSpPr txBox="1"/>
      </xdr:nvSpPr>
      <xdr:spPr>
        <a:xfrm>
          <a:off x="22199600" y="1813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109220</xdr:rowOff>
    </xdr:from>
    <xdr:to>
      <xdr:col>116</xdr:col>
      <xdr:colOff>114300</xdr:colOff>
      <xdr:row>107</xdr:row>
      <xdr:rowOff>39370</xdr:rowOff>
    </xdr:to>
    <xdr:sp macro="" textlink="">
      <xdr:nvSpPr>
        <xdr:cNvPr id="692" name="フローチャート: 判断 691"/>
        <xdr:cNvSpPr/>
      </xdr:nvSpPr>
      <xdr:spPr>
        <a:xfrm>
          <a:off x="22110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119380</xdr:rowOff>
    </xdr:from>
    <xdr:to>
      <xdr:col>112</xdr:col>
      <xdr:colOff>38100</xdr:colOff>
      <xdr:row>107</xdr:row>
      <xdr:rowOff>49530</xdr:rowOff>
    </xdr:to>
    <xdr:sp macro="" textlink="">
      <xdr:nvSpPr>
        <xdr:cNvPr id="693" name="フローチャート: 判断 692"/>
        <xdr:cNvSpPr/>
      </xdr:nvSpPr>
      <xdr:spPr>
        <a:xfrm>
          <a:off x="21272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99061</xdr:rowOff>
    </xdr:from>
    <xdr:to>
      <xdr:col>107</xdr:col>
      <xdr:colOff>101600</xdr:colOff>
      <xdr:row>107</xdr:row>
      <xdr:rowOff>29211</xdr:rowOff>
    </xdr:to>
    <xdr:sp macro="" textlink="">
      <xdr:nvSpPr>
        <xdr:cNvPr id="694" name="フローチャート: 判断 693"/>
        <xdr:cNvSpPr/>
      </xdr:nvSpPr>
      <xdr:spPr>
        <a:xfrm>
          <a:off x="20383500" y="1827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5" name="テキスト ボックス 6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6" name="テキスト ボックス 6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7" name="テキスト ボックス 6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8" name="テキスト ボックス 6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9" name="テキスト ボックス 6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127000</xdr:rowOff>
    </xdr:from>
    <xdr:to>
      <xdr:col>116</xdr:col>
      <xdr:colOff>114300</xdr:colOff>
      <xdr:row>107</xdr:row>
      <xdr:rowOff>57150</xdr:rowOff>
    </xdr:to>
    <xdr:sp macro="" textlink="">
      <xdr:nvSpPr>
        <xdr:cNvPr id="700" name="楕円 699"/>
        <xdr:cNvSpPr/>
      </xdr:nvSpPr>
      <xdr:spPr>
        <a:xfrm>
          <a:off x="22110700" y="183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105427</xdr:rowOff>
    </xdr:from>
    <xdr:ext cx="469744" cy="259045"/>
    <xdr:sp macro="" textlink="">
      <xdr:nvSpPr>
        <xdr:cNvPr id="701" name="【公民館】&#10;一人当たり面積該当値テキスト"/>
        <xdr:cNvSpPr txBox="1"/>
      </xdr:nvSpPr>
      <xdr:spPr>
        <a:xfrm>
          <a:off x="22199600" y="182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123189</xdr:rowOff>
    </xdr:from>
    <xdr:to>
      <xdr:col>112</xdr:col>
      <xdr:colOff>38100</xdr:colOff>
      <xdr:row>107</xdr:row>
      <xdr:rowOff>53339</xdr:rowOff>
    </xdr:to>
    <xdr:sp macro="" textlink="">
      <xdr:nvSpPr>
        <xdr:cNvPr id="702" name="楕円 701"/>
        <xdr:cNvSpPr/>
      </xdr:nvSpPr>
      <xdr:spPr>
        <a:xfrm>
          <a:off x="21272500" y="1829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2539</xdr:rowOff>
    </xdr:from>
    <xdr:to>
      <xdr:col>116</xdr:col>
      <xdr:colOff>63500</xdr:colOff>
      <xdr:row>107</xdr:row>
      <xdr:rowOff>6350</xdr:rowOff>
    </xdr:to>
    <xdr:cxnSp macro="">
      <xdr:nvCxnSpPr>
        <xdr:cNvPr id="703" name="直線コネクタ 702"/>
        <xdr:cNvCxnSpPr/>
      </xdr:nvCxnSpPr>
      <xdr:spPr>
        <a:xfrm>
          <a:off x="21323300" y="183476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118111</xdr:rowOff>
    </xdr:from>
    <xdr:to>
      <xdr:col>107</xdr:col>
      <xdr:colOff>101600</xdr:colOff>
      <xdr:row>107</xdr:row>
      <xdr:rowOff>48261</xdr:rowOff>
    </xdr:to>
    <xdr:sp macro="" textlink="">
      <xdr:nvSpPr>
        <xdr:cNvPr id="704" name="楕円 703"/>
        <xdr:cNvSpPr/>
      </xdr:nvSpPr>
      <xdr:spPr>
        <a:xfrm>
          <a:off x="20383500" y="1829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168911</xdr:rowOff>
    </xdr:from>
    <xdr:to>
      <xdr:col>111</xdr:col>
      <xdr:colOff>177800</xdr:colOff>
      <xdr:row>107</xdr:row>
      <xdr:rowOff>2539</xdr:rowOff>
    </xdr:to>
    <xdr:cxnSp macro="">
      <xdr:nvCxnSpPr>
        <xdr:cNvPr id="705" name="直線コネクタ 704"/>
        <xdr:cNvCxnSpPr/>
      </xdr:nvCxnSpPr>
      <xdr:spPr>
        <a:xfrm>
          <a:off x="20434300" y="18342611"/>
          <a:ext cx="8890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66057</xdr:rowOff>
    </xdr:from>
    <xdr:ext cx="469744" cy="259045"/>
    <xdr:sp macro="" textlink="">
      <xdr:nvSpPr>
        <xdr:cNvPr id="706" name="n_1aveValue【公民館】&#10;一人当たり面積"/>
        <xdr:cNvSpPr txBox="1"/>
      </xdr:nvSpPr>
      <xdr:spPr>
        <a:xfrm>
          <a:off x="210757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45738</xdr:rowOff>
    </xdr:from>
    <xdr:ext cx="469744" cy="259045"/>
    <xdr:sp macro="" textlink="">
      <xdr:nvSpPr>
        <xdr:cNvPr id="707" name="n_2aveValue【公民館】&#10;一人当たり面積"/>
        <xdr:cNvSpPr txBox="1"/>
      </xdr:nvSpPr>
      <xdr:spPr>
        <a:xfrm>
          <a:off x="20199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44466</xdr:rowOff>
    </xdr:from>
    <xdr:ext cx="469744" cy="259045"/>
    <xdr:sp macro="" textlink="">
      <xdr:nvSpPr>
        <xdr:cNvPr id="708" name="n_1mainValue【公民館】&#10;一人当たり面積"/>
        <xdr:cNvSpPr txBox="1"/>
      </xdr:nvSpPr>
      <xdr:spPr>
        <a:xfrm>
          <a:off x="21075727" y="1838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39388</xdr:rowOff>
    </xdr:from>
    <xdr:ext cx="469744" cy="259045"/>
    <xdr:sp macro="" textlink="">
      <xdr:nvSpPr>
        <xdr:cNvPr id="709" name="n_2mainValue【公民館】&#10;一人当たり面積"/>
        <xdr:cNvSpPr txBox="1"/>
      </xdr:nvSpPr>
      <xdr:spPr>
        <a:xfrm>
          <a:off x="20199427" y="1838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0" name="正方形/長方形 7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1" name="正方形/長方形 7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2" name="テキスト ボックス 7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特徴として非合併自治体であるため、公共施設保有量が少なく、一人当たり面積等の数値が少ないことが挙げられる。年少人口比率が全国的にみて非常に高いため、例外的に認定こども園・幼稚園・保育所、学校施設などが高く、また自治区単位で公民館があるため公民館施設の一人当たり面積等が多くなっているが、基本的には少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道路においては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保有量が少ないため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近年実施している</a:t>
          </a:r>
          <a:r>
            <a:rPr kumimoji="1" lang="ja-JP" altLang="en-US" sz="1300">
              <a:latin typeface="ＭＳ Ｐゴシック" panose="020B0600070205080204" pitchFamily="50" charset="-128"/>
              <a:ea typeface="ＭＳ Ｐゴシック" panose="020B0600070205080204" pitchFamily="50" charset="-128"/>
            </a:rPr>
            <a:t>道路新設や道路改良などの影響によって比率が全国平均・三重県平均・類似団体平均よりも</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ほど低く、橋りょう・トンネルにおいては橋りょうのみ保有しており、保有資産が整備して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年未満であるため、有形固定資産減価償却率が低くなっている。しかし、道路については整備後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年以上経過しているものが多数であるため、計画的に更新などを行う必要がある。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10,764
10,598
5.99
4,385,138
4,180,213
186,418
2,830,352
4,144,929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58239</xdr:rowOff>
    </xdr:from>
    <xdr:to>
      <xdr:col>24</xdr:col>
      <xdr:colOff>62865</xdr:colOff>
      <xdr:row>42</xdr:row>
      <xdr:rowOff>50074</xdr:rowOff>
    </xdr:to>
    <xdr:cxnSp macro="">
      <xdr:nvCxnSpPr>
        <xdr:cNvPr id="57" name="直線コネクタ 56"/>
        <xdr:cNvCxnSpPr/>
      </xdr:nvCxnSpPr>
      <xdr:spPr>
        <a:xfrm flipV="1">
          <a:off x="4634865" y="588753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53901</xdr:rowOff>
    </xdr:from>
    <xdr:ext cx="340478" cy="259045"/>
    <xdr:sp macro="" textlink="">
      <xdr:nvSpPr>
        <xdr:cNvPr id="58" name="【図書館】&#10;有形固定資産減価償却率最小値テキスト"/>
        <xdr:cNvSpPr txBox="1"/>
      </xdr:nvSpPr>
      <xdr:spPr>
        <a:xfrm>
          <a:off x="4673600" y="72548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50074</xdr:rowOff>
    </xdr:from>
    <xdr:to>
      <xdr:col>24</xdr:col>
      <xdr:colOff>152400</xdr:colOff>
      <xdr:row>42</xdr:row>
      <xdr:rowOff>50074</xdr:rowOff>
    </xdr:to>
    <xdr:cxnSp macro="">
      <xdr:nvCxnSpPr>
        <xdr:cNvPr id="59" name="直線コネクタ 58"/>
        <xdr:cNvCxnSpPr/>
      </xdr:nvCxnSpPr>
      <xdr:spPr>
        <a:xfrm>
          <a:off x="4546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4916</xdr:rowOff>
    </xdr:from>
    <xdr:ext cx="405111" cy="259045"/>
    <xdr:sp macro="" textlink="">
      <xdr:nvSpPr>
        <xdr:cNvPr id="60" name="【図書館】&#10;有形固定資産減価償却率最大値テキスト"/>
        <xdr:cNvSpPr txBox="1"/>
      </xdr:nvSpPr>
      <xdr:spPr>
        <a:xfrm>
          <a:off x="4673600" y="566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58239</xdr:rowOff>
    </xdr:from>
    <xdr:to>
      <xdr:col>24</xdr:col>
      <xdr:colOff>152400</xdr:colOff>
      <xdr:row>34</xdr:row>
      <xdr:rowOff>58239</xdr:rowOff>
    </xdr:to>
    <xdr:cxnSp macro="">
      <xdr:nvCxnSpPr>
        <xdr:cNvPr id="61" name="直線コネクタ 60"/>
        <xdr:cNvCxnSpPr/>
      </xdr:nvCxnSpPr>
      <xdr:spPr>
        <a:xfrm>
          <a:off x="4546600" y="588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46281</xdr:rowOff>
    </xdr:from>
    <xdr:ext cx="405111" cy="259045"/>
    <xdr:sp macro="" textlink="">
      <xdr:nvSpPr>
        <xdr:cNvPr id="62" name="【図書館】&#10;有形固定資産減価償却率平均値テキスト"/>
        <xdr:cNvSpPr txBox="1"/>
      </xdr:nvSpPr>
      <xdr:spPr>
        <a:xfrm>
          <a:off x="4673600" y="65613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67854</xdr:rowOff>
    </xdr:from>
    <xdr:to>
      <xdr:col>24</xdr:col>
      <xdr:colOff>114300</xdr:colOff>
      <xdr:row>38</xdr:row>
      <xdr:rowOff>169454</xdr:rowOff>
    </xdr:to>
    <xdr:sp macro="" textlink="">
      <xdr:nvSpPr>
        <xdr:cNvPr id="63" name="フローチャート: 判断 62"/>
        <xdr:cNvSpPr/>
      </xdr:nvSpPr>
      <xdr:spPr>
        <a:xfrm>
          <a:off x="45847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9072</xdr:rowOff>
    </xdr:from>
    <xdr:to>
      <xdr:col>20</xdr:col>
      <xdr:colOff>38100</xdr:colOff>
      <xdr:row>38</xdr:row>
      <xdr:rowOff>110672</xdr:rowOff>
    </xdr:to>
    <xdr:sp macro="" textlink="">
      <xdr:nvSpPr>
        <xdr:cNvPr id="64" name="フローチャート: 判断 63"/>
        <xdr:cNvSpPr/>
      </xdr:nvSpPr>
      <xdr:spPr>
        <a:xfrm>
          <a:off x="3746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2540</xdr:rowOff>
    </xdr:from>
    <xdr:to>
      <xdr:col>15</xdr:col>
      <xdr:colOff>101600</xdr:colOff>
      <xdr:row>39</xdr:row>
      <xdr:rowOff>104140</xdr:rowOff>
    </xdr:to>
    <xdr:sp macro="" textlink="">
      <xdr:nvSpPr>
        <xdr:cNvPr id="65" name="フローチャート: 判断 64"/>
        <xdr:cNvSpPr/>
      </xdr:nvSpPr>
      <xdr:spPr>
        <a:xfrm>
          <a:off x="2857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46627</xdr:rowOff>
    </xdr:from>
    <xdr:to>
      <xdr:col>24</xdr:col>
      <xdr:colOff>114300</xdr:colOff>
      <xdr:row>38</xdr:row>
      <xdr:rowOff>148227</xdr:rowOff>
    </xdr:to>
    <xdr:sp macro="" textlink="">
      <xdr:nvSpPr>
        <xdr:cNvPr id="71" name="楕円 70"/>
        <xdr:cNvSpPr/>
      </xdr:nvSpPr>
      <xdr:spPr>
        <a:xfrm>
          <a:off x="458470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69504</xdr:rowOff>
    </xdr:from>
    <xdr:ext cx="405111" cy="259045"/>
    <xdr:sp macro="" textlink="">
      <xdr:nvSpPr>
        <xdr:cNvPr id="72" name="【図書館】&#10;有形固定資産減価償却率該当値テキスト"/>
        <xdr:cNvSpPr txBox="1"/>
      </xdr:nvSpPr>
      <xdr:spPr>
        <a:xfrm>
          <a:off x="4673600" y="6413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144599</xdr:rowOff>
    </xdr:from>
    <xdr:to>
      <xdr:col>20</xdr:col>
      <xdr:colOff>38100</xdr:colOff>
      <xdr:row>39</xdr:row>
      <xdr:rowOff>74749</xdr:rowOff>
    </xdr:to>
    <xdr:sp macro="" textlink="">
      <xdr:nvSpPr>
        <xdr:cNvPr id="73" name="楕円 72"/>
        <xdr:cNvSpPr/>
      </xdr:nvSpPr>
      <xdr:spPr>
        <a:xfrm>
          <a:off x="3746500" y="66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97427</xdr:rowOff>
    </xdr:from>
    <xdr:to>
      <xdr:col>24</xdr:col>
      <xdr:colOff>63500</xdr:colOff>
      <xdr:row>39</xdr:row>
      <xdr:rowOff>23949</xdr:rowOff>
    </xdr:to>
    <xdr:cxnSp macro="">
      <xdr:nvCxnSpPr>
        <xdr:cNvPr id="74" name="直線コネクタ 73"/>
        <xdr:cNvCxnSpPr/>
      </xdr:nvCxnSpPr>
      <xdr:spPr>
        <a:xfrm flipV="1">
          <a:off x="3797300" y="6612527"/>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144599</xdr:rowOff>
    </xdr:from>
    <xdr:to>
      <xdr:col>15</xdr:col>
      <xdr:colOff>101600</xdr:colOff>
      <xdr:row>39</xdr:row>
      <xdr:rowOff>74749</xdr:rowOff>
    </xdr:to>
    <xdr:sp macro="" textlink="">
      <xdr:nvSpPr>
        <xdr:cNvPr id="75" name="楕円 74"/>
        <xdr:cNvSpPr/>
      </xdr:nvSpPr>
      <xdr:spPr>
        <a:xfrm>
          <a:off x="2857500" y="66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23949</xdr:rowOff>
    </xdr:from>
    <xdr:to>
      <xdr:col>19</xdr:col>
      <xdr:colOff>177800</xdr:colOff>
      <xdr:row>39</xdr:row>
      <xdr:rowOff>23949</xdr:rowOff>
    </xdr:to>
    <xdr:cxnSp macro="">
      <xdr:nvCxnSpPr>
        <xdr:cNvPr id="76" name="直線コネクタ 75"/>
        <xdr:cNvCxnSpPr/>
      </xdr:nvCxnSpPr>
      <xdr:spPr>
        <a:xfrm>
          <a:off x="2908300" y="67104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127199</xdr:rowOff>
    </xdr:from>
    <xdr:ext cx="405111" cy="259045"/>
    <xdr:sp macro="" textlink="">
      <xdr:nvSpPr>
        <xdr:cNvPr id="77" name="n_1aveValue【図書館】&#10;有形固定資産減価償却率"/>
        <xdr:cNvSpPr txBox="1"/>
      </xdr:nvSpPr>
      <xdr:spPr>
        <a:xfrm>
          <a:off x="35820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95267</xdr:rowOff>
    </xdr:from>
    <xdr:ext cx="405111" cy="259045"/>
    <xdr:sp macro="" textlink="">
      <xdr:nvSpPr>
        <xdr:cNvPr id="78" name="n_2aveValue【図書館】&#10;有形固定資産減価償却率"/>
        <xdr:cNvSpPr txBox="1"/>
      </xdr:nvSpPr>
      <xdr:spPr>
        <a:xfrm>
          <a:off x="2705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65876</xdr:rowOff>
    </xdr:from>
    <xdr:ext cx="405111" cy="259045"/>
    <xdr:sp macro="" textlink="">
      <xdr:nvSpPr>
        <xdr:cNvPr id="79" name="n_1mainValue【図書館】&#10;有形固定資産減価償却率"/>
        <xdr:cNvSpPr txBox="1"/>
      </xdr:nvSpPr>
      <xdr:spPr>
        <a:xfrm>
          <a:off x="35820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91276</xdr:rowOff>
    </xdr:from>
    <xdr:ext cx="405111" cy="259045"/>
    <xdr:sp macro="" textlink="">
      <xdr:nvSpPr>
        <xdr:cNvPr id="80" name="n_2mainValue【図書館】&#10;有形固定資産減価償却率"/>
        <xdr:cNvSpPr txBox="1"/>
      </xdr:nvSpPr>
      <xdr:spPr>
        <a:xfrm>
          <a:off x="2705744" y="643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91440</xdr:rowOff>
    </xdr:from>
    <xdr:to>
      <xdr:col>54</xdr:col>
      <xdr:colOff>189865</xdr:colOff>
      <xdr:row>41</xdr:row>
      <xdr:rowOff>160020</xdr:rowOff>
    </xdr:to>
    <xdr:cxnSp macro="">
      <xdr:nvCxnSpPr>
        <xdr:cNvPr id="104" name="直線コネクタ 103"/>
        <xdr:cNvCxnSpPr/>
      </xdr:nvCxnSpPr>
      <xdr:spPr>
        <a:xfrm flipV="1">
          <a:off x="10476865" y="574929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05"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06" name="直線コネクタ 105"/>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38117</xdr:rowOff>
    </xdr:from>
    <xdr:ext cx="469744" cy="259045"/>
    <xdr:sp macro="" textlink="">
      <xdr:nvSpPr>
        <xdr:cNvPr id="107" name="【図書館】&#10;一人当たり面積最大値テキスト"/>
        <xdr:cNvSpPr txBox="1"/>
      </xdr:nvSpPr>
      <xdr:spPr>
        <a:xfrm>
          <a:off x="10515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91440</xdr:rowOff>
    </xdr:from>
    <xdr:to>
      <xdr:col>55</xdr:col>
      <xdr:colOff>88900</xdr:colOff>
      <xdr:row>33</xdr:row>
      <xdr:rowOff>91440</xdr:rowOff>
    </xdr:to>
    <xdr:cxnSp macro="">
      <xdr:nvCxnSpPr>
        <xdr:cNvPr id="108" name="直線コネクタ 107"/>
        <xdr:cNvCxnSpPr/>
      </xdr:nvCxnSpPr>
      <xdr:spPr>
        <a:xfrm>
          <a:off x="10388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154957</xdr:rowOff>
    </xdr:from>
    <xdr:ext cx="469744" cy="259045"/>
    <xdr:sp macro="" textlink="">
      <xdr:nvSpPr>
        <xdr:cNvPr id="109" name="【図書館】&#10;一人当たり面積平均値テキスト"/>
        <xdr:cNvSpPr txBox="1"/>
      </xdr:nvSpPr>
      <xdr:spPr>
        <a:xfrm>
          <a:off x="10515600" y="667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132080</xdr:rowOff>
    </xdr:from>
    <xdr:to>
      <xdr:col>55</xdr:col>
      <xdr:colOff>50800</xdr:colOff>
      <xdr:row>40</xdr:row>
      <xdr:rowOff>62230</xdr:rowOff>
    </xdr:to>
    <xdr:sp macro="" textlink="">
      <xdr:nvSpPr>
        <xdr:cNvPr id="110" name="フローチャート: 判断 109"/>
        <xdr:cNvSpPr/>
      </xdr:nvSpPr>
      <xdr:spPr>
        <a:xfrm>
          <a:off x="10426700" y="68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116840</xdr:rowOff>
    </xdr:from>
    <xdr:to>
      <xdr:col>50</xdr:col>
      <xdr:colOff>165100</xdr:colOff>
      <xdr:row>40</xdr:row>
      <xdr:rowOff>46990</xdr:rowOff>
    </xdr:to>
    <xdr:sp macro="" textlink="">
      <xdr:nvSpPr>
        <xdr:cNvPr id="111" name="フローチャート: 判断 110"/>
        <xdr:cNvSpPr/>
      </xdr:nvSpPr>
      <xdr:spPr>
        <a:xfrm>
          <a:off x="9588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12" name="フローチャート: 判断 111"/>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151130</xdr:rowOff>
    </xdr:from>
    <xdr:to>
      <xdr:col>55</xdr:col>
      <xdr:colOff>50800</xdr:colOff>
      <xdr:row>40</xdr:row>
      <xdr:rowOff>81280</xdr:rowOff>
    </xdr:to>
    <xdr:sp macro="" textlink="">
      <xdr:nvSpPr>
        <xdr:cNvPr id="118" name="楕円 117"/>
        <xdr:cNvSpPr/>
      </xdr:nvSpPr>
      <xdr:spPr>
        <a:xfrm>
          <a:off x="10426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129557</xdr:rowOff>
    </xdr:from>
    <xdr:ext cx="469744" cy="259045"/>
    <xdr:sp macro="" textlink="">
      <xdr:nvSpPr>
        <xdr:cNvPr id="119" name="【図書館】&#10;一人当たり面積該当値テキスト"/>
        <xdr:cNvSpPr txBox="1"/>
      </xdr:nvSpPr>
      <xdr:spPr>
        <a:xfrm>
          <a:off x="10515600"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147320</xdr:rowOff>
    </xdr:from>
    <xdr:to>
      <xdr:col>50</xdr:col>
      <xdr:colOff>165100</xdr:colOff>
      <xdr:row>40</xdr:row>
      <xdr:rowOff>77470</xdr:rowOff>
    </xdr:to>
    <xdr:sp macro="" textlink="">
      <xdr:nvSpPr>
        <xdr:cNvPr id="120" name="楕円 119"/>
        <xdr:cNvSpPr/>
      </xdr:nvSpPr>
      <xdr:spPr>
        <a:xfrm>
          <a:off x="95885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26670</xdr:rowOff>
    </xdr:from>
    <xdr:to>
      <xdr:col>55</xdr:col>
      <xdr:colOff>0</xdr:colOff>
      <xdr:row>40</xdr:row>
      <xdr:rowOff>30480</xdr:rowOff>
    </xdr:to>
    <xdr:cxnSp macro="">
      <xdr:nvCxnSpPr>
        <xdr:cNvPr id="121" name="直線コネクタ 120"/>
        <xdr:cNvCxnSpPr/>
      </xdr:nvCxnSpPr>
      <xdr:spPr>
        <a:xfrm>
          <a:off x="9639300" y="68846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143510</xdr:rowOff>
    </xdr:from>
    <xdr:to>
      <xdr:col>46</xdr:col>
      <xdr:colOff>38100</xdr:colOff>
      <xdr:row>40</xdr:row>
      <xdr:rowOff>73660</xdr:rowOff>
    </xdr:to>
    <xdr:sp macro="" textlink="">
      <xdr:nvSpPr>
        <xdr:cNvPr id="122" name="楕円 121"/>
        <xdr:cNvSpPr/>
      </xdr:nvSpPr>
      <xdr:spPr>
        <a:xfrm>
          <a:off x="8699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22860</xdr:rowOff>
    </xdr:from>
    <xdr:to>
      <xdr:col>50</xdr:col>
      <xdr:colOff>114300</xdr:colOff>
      <xdr:row>40</xdr:row>
      <xdr:rowOff>26670</xdr:rowOff>
    </xdr:to>
    <xdr:cxnSp macro="">
      <xdr:nvCxnSpPr>
        <xdr:cNvPr id="123" name="直線コネクタ 122"/>
        <xdr:cNvCxnSpPr/>
      </xdr:nvCxnSpPr>
      <xdr:spPr>
        <a:xfrm>
          <a:off x="8750300" y="68808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63517</xdr:rowOff>
    </xdr:from>
    <xdr:ext cx="469744" cy="259045"/>
    <xdr:sp macro="" textlink="">
      <xdr:nvSpPr>
        <xdr:cNvPr id="124" name="n_1aveValue【図書館】&#10;一人当たり面積"/>
        <xdr:cNvSpPr txBox="1"/>
      </xdr:nvSpPr>
      <xdr:spPr>
        <a:xfrm>
          <a:off x="93917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72407</xdr:rowOff>
    </xdr:from>
    <xdr:ext cx="469744" cy="259045"/>
    <xdr:sp macro="" textlink="">
      <xdr:nvSpPr>
        <xdr:cNvPr id="125" name="n_2aveValue【図書館】&#10;一人当たり面積"/>
        <xdr:cNvSpPr txBox="1"/>
      </xdr:nvSpPr>
      <xdr:spPr>
        <a:xfrm>
          <a:off x="8515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68597</xdr:rowOff>
    </xdr:from>
    <xdr:ext cx="469744" cy="259045"/>
    <xdr:sp macro="" textlink="">
      <xdr:nvSpPr>
        <xdr:cNvPr id="126" name="n_1mainValue【図書館】&#10;一人当たり面積"/>
        <xdr:cNvSpPr txBox="1"/>
      </xdr:nvSpPr>
      <xdr:spPr>
        <a:xfrm>
          <a:off x="9391727" y="69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90187</xdr:rowOff>
    </xdr:from>
    <xdr:ext cx="469744" cy="259045"/>
    <xdr:sp macro="" textlink="">
      <xdr:nvSpPr>
        <xdr:cNvPr id="127" name="n_2mainValue【図書館】&#10;一人当たり面積"/>
        <xdr:cNvSpPr txBox="1"/>
      </xdr:nvSpPr>
      <xdr:spPr>
        <a:xfrm>
          <a:off x="8515427" y="660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1905</xdr:rowOff>
    </xdr:to>
    <xdr:cxnSp macro="">
      <xdr:nvCxnSpPr>
        <xdr:cNvPr id="152" name="直線コネクタ 151"/>
        <xdr:cNvCxnSpPr/>
      </xdr:nvCxnSpPr>
      <xdr:spPr>
        <a:xfrm flipV="1">
          <a:off x="4634865" y="952500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5732</xdr:rowOff>
    </xdr:from>
    <xdr:ext cx="405111" cy="259045"/>
    <xdr:sp macro="" textlink="">
      <xdr:nvSpPr>
        <xdr:cNvPr id="153" name="【体育館・プール】&#10;有形固定資産減価償却率最小値テキスト"/>
        <xdr:cNvSpPr txBox="1"/>
      </xdr:nvSpPr>
      <xdr:spPr>
        <a:xfrm>
          <a:off x="4673600"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1905</xdr:rowOff>
    </xdr:from>
    <xdr:to>
      <xdr:col>24</xdr:col>
      <xdr:colOff>152400</xdr:colOff>
      <xdr:row>63</xdr:row>
      <xdr:rowOff>1905</xdr:rowOff>
    </xdr:to>
    <xdr:cxnSp macro="">
      <xdr:nvCxnSpPr>
        <xdr:cNvPr id="154" name="直線コネクタ 153"/>
        <xdr:cNvCxnSpPr/>
      </xdr:nvCxnSpPr>
      <xdr:spPr>
        <a:xfrm>
          <a:off x="4546600" y="1080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6" name="直線コネクタ 15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167657</xdr:rowOff>
    </xdr:from>
    <xdr:ext cx="405111" cy="259045"/>
    <xdr:sp macro="" textlink="">
      <xdr:nvSpPr>
        <xdr:cNvPr id="157" name="【体育館・プール】&#10;有形固定資産減価償却率平均値テキスト"/>
        <xdr:cNvSpPr txBox="1"/>
      </xdr:nvSpPr>
      <xdr:spPr>
        <a:xfrm>
          <a:off x="4673600"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158" name="フローチャート: 判断 157"/>
        <xdr:cNvSpPr/>
      </xdr:nvSpPr>
      <xdr:spPr>
        <a:xfrm>
          <a:off x="4584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59" name="フローチャート: 判断 158"/>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38735</xdr:rowOff>
    </xdr:from>
    <xdr:to>
      <xdr:col>15</xdr:col>
      <xdr:colOff>101600</xdr:colOff>
      <xdr:row>59</xdr:row>
      <xdr:rowOff>140335</xdr:rowOff>
    </xdr:to>
    <xdr:sp macro="" textlink="">
      <xdr:nvSpPr>
        <xdr:cNvPr id="160" name="フローチャート: 判断 159"/>
        <xdr:cNvSpPr/>
      </xdr:nvSpPr>
      <xdr:spPr>
        <a:xfrm>
          <a:off x="2857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113030</xdr:rowOff>
    </xdr:from>
    <xdr:to>
      <xdr:col>24</xdr:col>
      <xdr:colOff>114300</xdr:colOff>
      <xdr:row>58</xdr:row>
      <xdr:rowOff>43180</xdr:rowOff>
    </xdr:to>
    <xdr:sp macro="" textlink="">
      <xdr:nvSpPr>
        <xdr:cNvPr id="166" name="楕円 165"/>
        <xdr:cNvSpPr/>
      </xdr:nvSpPr>
      <xdr:spPr>
        <a:xfrm>
          <a:off x="45847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135907</xdr:rowOff>
    </xdr:from>
    <xdr:ext cx="405111" cy="259045"/>
    <xdr:sp macro="" textlink="">
      <xdr:nvSpPr>
        <xdr:cNvPr id="167" name="【体育館・プール】&#10;有形固定資産減価償却率該当値テキスト"/>
        <xdr:cNvSpPr txBox="1"/>
      </xdr:nvSpPr>
      <xdr:spPr>
        <a:xfrm>
          <a:off x="4673600"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67310</xdr:rowOff>
    </xdr:from>
    <xdr:to>
      <xdr:col>20</xdr:col>
      <xdr:colOff>38100</xdr:colOff>
      <xdr:row>58</xdr:row>
      <xdr:rowOff>168910</xdr:rowOff>
    </xdr:to>
    <xdr:sp macro="" textlink="">
      <xdr:nvSpPr>
        <xdr:cNvPr id="168" name="楕円 167"/>
        <xdr:cNvSpPr/>
      </xdr:nvSpPr>
      <xdr:spPr>
        <a:xfrm>
          <a:off x="37465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163830</xdr:rowOff>
    </xdr:from>
    <xdr:to>
      <xdr:col>24</xdr:col>
      <xdr:colOff>63500</xdr:colOff>
      <xdr:row>58</xdr:row>
      <xdr:rowOff>118110</xdr:rowOff>
    </xdr:to>
    <xdr:cxnSp macro="">
      <xdr:nvCxnSpPr>
        <xdr:cNvPr id="169" name="直線コネクタ 168"/>
        <xdr:cNvCxnSpPr/>
      </xdr:nvCxnSpPr>
      <xdr:spPr>
        <a:xfrm flipV="1">
          <a:off x="3797300" y="993648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67310</xdr:rowOff>
    </xdr:from>
    <xdr:to>
      <xdr:col>15</xdr:col>
      <xdr:colOff>101600</xdr:colOff>
      <xdr:row>58</xdr:row>
      <xdr:rowOff>168910</xdr:rowOff>
    </xdr:to>
    <xdr:sp macro="" textlink="">
      <xdr:nvSpPr>
        <xdr:cNvPr id="170" name="楕円 169"/>
        <xdr:cNvSpPr/>
      </xdr:nvSpPr>
      <xdr:spPr>
        <a:xfrm>
          <a:off x="28575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118110</xdr:rowOff>
    </xdr:from>
    <xdr:to>
      <xdr:col>19</xdr:col>
      <xdr:colOff>177800</xdr:colOff>
      <xdr:row>58</xdr:row>
      <xdr:rowOff>118110</xdr:rowOff>
    </xdr:to>
    <xdr:cxnSp macro="">
      <xdr:nvCxnSpPr>
        <xdr:cNvPr id="171" name="直線コネクタ 170"/>
        <xdr:cNvCxnSpPr/>
      </xdr:nvCxnSpPr>
      <xdr:spPr>
        <a:xfrm>
          <a:off x="2908300" y="10062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28592</xdr:rowOff>
    </xdr:from>
    <xdr:ext cx="405111" cy="259045"/>
    <xdr:sp macro="" textlink="">
      <xdr:nvSpPr>
        <xdr:cNvPr id="172"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131462</xdr:rowOff>
    </xdr:from>
    <xdr:ext cx="405111" cy="259045"/>
    <xdr:sp macro="" textlink="">
      <xdr:nvSpPr>
        <xdr:cNvPr id="173" name="n_2aveValue【体育館・プール】&#10;有形固定資産減価償却率"/>
        <xdr:cNvSpPr txBox="1"/>
      </xdr:nvSpPr>
      <xdr:spPr>
        <a:xfrm>
          <a:off x="2705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13987</xdr:rowOff>
    </xdr:from>
    <xdr:ext cx="405111" cy="259045"/>
    <xdr:sp macro="" textlink="">
      <xdr:nvSpPr>
        <xdr:cNvPr id="174" name="n_1mainValue【体育館・プール】&#10;有形固定資産減価償却率"/>
        <xdr:cNvSpPr txBox="1"/>
      </xdr:nvSpPr>
      <xdr:spPr>
        <a:xfrm>
          <a:off x="3582044"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13987</xdr:rowOff>
    </xdr:from>
    <xdr:ext cx="405111" cy="259045"/>
    <xdr:sp macro="" textlink="">
      <xdr:nvSpPr>
        <xdr:cNvPr id="175" name="n_2mainValue【体育館・プール】&#10;有形固定資産減価償却率"/>
        <xdr:cNvSpPr txBox="1"/>
      </xdr:nvSpPr>
      <xdr:spPr>
        <a:xfrm>
          <a:off x="2705744"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28575</xdr:rowOff>
    </xdr:from>
    <xdr:to>
      <xdr:col>54</xdr:col>
      <xdr:colOff>189865</xdr:colOff>
      <xdr:row>64</xdr:row>
      <xdr:rowOff>38100</xdr:rowOff>
    </xdr:to>
    <xdr:cxnSp macro="">
      <xdr:nvCxnSpPr>
        <xdr:cNvPr id="199" name="直線コネクタ 198"/>
        <xdr:cNvCxnSpPr/>
      </xdr:nvCxnSpPr>
      <xdr:spPr>
        <a:xfrm flipV="1">
          <a:off x="10476865" y="962977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41927</xdr:rowOff>
    </xdr:from>
    <xdr:ext cx="469744" cy="259045"/>
    <xdr:sp macro="" textlink="">
      <xdr:nvSpPr>
        <xdr:cNvPr id="200" name="【体育館・プール】&#10;一人当たり面積最小値テキスト"/>
        <xdr:cNvSpPr txBox="1"/>
      </xdr:nvSpPr>
      <xdr:spPr>
        <a:xfrm>
          <a:off x="10515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38100</xdr:rowOff>
    </xdr:from>
    <xdr:to>
      <xdr:col>55</xdr:col>
      <xdr:colOff>88900</xdr:colOff>
      <xdr:row>64</xdr:row>
      <xdr:rowOff>38100</xdr:rowOff>
    </xdr:to>
    <xdr:cxnSp macro="">
      <xdr:nvCxnSpPr>
        <xdr:cNvPr id="201" name="直線コネクタ 200"/>
        <xdr:cNvCxnSpPr/>
      </xdr:nvCxnSpPr>
      <xdr:spPr>
        <a:xfrm>
          <a:off x="10388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146702</xdr:rowOff>
    </xdr:from>
    <xdr:ext cx="469744" cy="259045"/>
    <xdr:sp macro="" textlink="">
      <xdr:nvSpPr>
        <xdr:cNvPr id="202" name="【体育館・プール】&#10;一人当たり面積最大値テキスト"/>
        <xdr:cNvSpPr txBox="1"/>
      </xdr:nvSpPr>
      <xdr:spPr>
        <a:xfrm>
          <a:off x="10515600" y="940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28575</xdr:rowOff>
    </xdr:from>
    <xdr:to>
      <xdr:col>55</xdr:col>
      <xdr:colOff>88900</xdr:colOff>
      <xdr:row>56</xdr:row>
      <xdr:rowOff>28575</xdr:rowOff>
    </xdr:to>
    <xdr:cxnSp macro="">
      <xdr:nvCxnSpPr>
        <xdr:cNvPr id="203" name="直線コネクタ 202"/>
        <xdr:cNvCxnSpPr/>
      </xdr:nvCxnSpPr>
      <xdr:spPr>
        <a:xfrm>
          <a:off x="10388600" y="962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92092</xdr:rowOff>
    </xdr:from>
    <xdr:ext cx="469744" cy="259045"/>
    <xdr:sp macro="" textlink="">
      <xdr:nvSpPr>
        <xdr:cNvPr id="204" name="【体育館・プール】&#10;一人当たり面積平均値テキスト"/>
        <xdr:cNvSpPr txBox="1"/>
      </xdr:nvSpPr>
      <xdr:spPr>
        <a:xfrm>
          <a:off x="10515600" y="10207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69215</xdr:rowOff>
    </xdr:from>
    <xdr:to>
      <xdr:col>55</xdr:col>
      <xdr:colOff>50800</xdr:colOff>
      <xdr:row>60</xdr:row>
      <xdr:rowOff>170815</xdr:rowOff>
    </xdr:to>
    <xdr:sp macro="" textlink="">
      <xdr:nvSpPr>
        <xdr:cNvPr id="205" name="フローチャート: 判断 204"/>
        <xdr:cNvSpPr/>
      </xdr:nvSpPr>
      <xdr:spPr>
        <a:xfrm>
          <a:off x="10426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111125</xdr:rowOff>
    </xdr:from>
    <xdr:to>
      <xdr:col>50</xdr:col>
      <xdr:colOff>165100</xdr:colOff>
      <xdr:row>60</xdr:row>
      <xdr:rowOff>41275</xdr:rowOff>
    </xdr:to>
    <xdr:sp macro="" textlink="">
      <xdr:nvSpPr>
        <xdr:cNvPr id="206" name="フローチャート: 判断 205"/>
        <xdr:cNvSpPr/>
      </xdr:nvSpPr>
      <xdr:spPr>
        <a:xfrm>
          <a:off x="9588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31115</xdr:rowOff>
    </xdr:from>
    <xdr:to>
      <xdr:col>46</xdr:col>
      <xdr:colOff>38100</xdr:colOff>
      <xdr:row>60</xdr:row>
      <xdr:rowOff>132715</xdr:rowOff>
    </xdr:to>
    <xdr:sp macro="" textlink="">
      <xdr:nvSpPr>
        <xdr:cNvPr id="207" name="フローチャート: 判断 206"/>
        <xdr:cNvSpPr/>
      </xdr:nvSpPr>
      <xdr:spPr>
        <a:xfrm>
          <a:off x="869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133985</xdr:rowOff>
    </xdr:from>
    <xdr:to>
      <xdr:col>55</xdr:col>
      <xdr:colOff>50800</xdr:colOff>
      <xdr:row>62</xdr:row>
      <xdr:rowOff>64135</xdr:rowOff>
    </xdr:to>
    <xdr:sp macro="" textlink="">
      <xdr:nvSpPr>
        <xdr:cNvPr id="213" name="楕円 212"/>
        <xdr:cNvSpPr/>
      </xdr:nvSpPr>
      <xdr:spPr>
        <a:xfrm>
          <a:off x="104267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112412</xdr:rowOff>
    </xdr:from>
    <xdr:ext cx="469744" cy="259045"/>
    <xdr:sp macro="" textlink="">
      <xdr:nvSpPr>
        <xdr:cNvPr id="214" name="【体育館・プール】&#10;一人当たり面積該当値テキスト"/>
        <xdr:cNvSpPr txBox="1"/>
      </xdr:nvSpPr>
      <xdr:spPr>
        <a:xfrm>
          <a:off x="10515600" y="1057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130175</xdr:rowOff>
    </xdr:from>
    <xdr:to>
      <xdr:col>50</xdr:col>
      <xdr:colOff>165100</xdr:colOff>
      <xdr:row>62</xdr:row>
      <xdr:rowOff>60325</xdr:rowOff>
    </xdr:to>
    <xdr:sp macro="" textlink="">
      <xdr:nvSpPr>
        <xdr:cNvPr id="215" name="楕円 214"/>
        <xdr:cNvSpPr/>
      </xdr:nvSpPr>
      <xdr:spPr>
        <a:xfrm>
          <a:off x="95885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9525</xdr:rowOff>
    </xdr:from>
    <xdr:to>
      <xdr:col>55</xdr:col>
      <xdr:colOff>0</xdr:colOff>
      <xdr:row>62</xdr:row>
      <xdr:rowOff>13335</xdr:rowOff>
    </xdr:to>
    <xdr:cxnSp macro="">
      <xdr:nvCxnSpPr>
        <xdr:cNvPr id="216" name="直線コネクタ 215"/>
        <xdr:cNvCxnSpPr/>
      </xdr:nvCxnSpPr>
      <xdr:spPr>
        <a:xfrm>
          <a:off x="9639300" y="1063942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124460</xdr:rowOff>
    </xdr:from>
    <xdr:to>
      <xdr:col>46</xdr:col>
      <xdr:colOff>38100</xdr:colOff>
      <xdr:row>62</xdr:row>
      <xdr:rowOff>54610</xdr:rowOff>
    </xdr:to>
    <xdr:sp macro="" textlink="">
      <xdr:nvSpPr>
        <xdr:cNvPr id="217" name="楕円 216"/>
        <xdr:cNvSpPr/>
      </xdr:nvSpPr>
      <xdr:spPr>
        <a:xfrm>
          <a:off x="8699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3810</xdr:rowOff>
    </xdr:from>
    <xdr:to>
      <xdr:col>50</xdr:col>
      <xdr:colOff>114300</xdr:colOff>
      <xdr:row>62</xdr:row>
      <xdr:rowOff>9525</xdr:rowOff>
    </xdr:to>
    <xdr:cxnSp macro="">
      <xdr:nvCxnSpPr>
        <xdr:cNvPr id="218" name="直線コネクタ 217"/>
        <xdr:cNvCxnSpPr/>
      </xdr:nvCxnSpPr>
      <xdr:spPr>
        <a:xfrm>
          <a:off x="8750300" y="106337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57802</xdr:rowOff>
    </xdr:from>
    <xdr:ext cx="469744" cy="259045"/>
    <xdr:sp macro="" textlink="">
      <xdr:nvSpPr>
        <xdr:cNvPr id="219" name="n_1aveValue【体育館・プール】&#10;一人当たり面積"/>
        <xdr:cNvSpPr txBox="1"/>
      </xdr:nvSpPr>
      <xdr:spPr>
        <a:xfrm>
          <a:off x="9391727" y="1000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149242</xdr:rowOff>
    </xdr:from>
    <xdr:ext cx="469744" cy="259045"/>
    <xdr:sp macro="" textlink="">
      <xdr:nvSpPr>
        <xdr:cNvPr id="220" name="n_2aveValue【体育館・プール】&#10;一人当たり面積"/>
        <xdr:cNvSpPr txBox="1"/>
      </xdr:nvSpPr>
      <xdr:spPr>
        <a:xfrm>
          <a:off x="8515427" y="1009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51452</xdr:rowOff>
    </xdr:from>
    <xdr:ext cx="469744" cy="259045"/>
    <xdr:sp macro="" textlink="">
      <xdr:nvSpPr>
        <xdr:cNvPr id="221" name="n_1mainValue【体育館・プール】&#10;一人当たり面積"/>
        <xdr:cNvSpPr txBox="1"/>
      </xdr:nvSpPr>
      <xdr:spPr>
        <a:xfrm>
          <a:off x="9391727" y="1068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45737</xdr:rowOff>
    </xdr:from>
    <xdr:ext cx="469744" cy="259045"/>
    <xdr:sp macro="" textlink="">
      <xdr:nvSpPr>
        <xdr:cNvPr id="222" name="n_2mainValue【体育館・プール】&#10;一人当たり面積"/>
        <xdr:cNvSpPr txBox="1"/>
      </xdr:nvSpPr>
      <xdr:spPr>
        <a:xfrm>
          <a:off x="8515427" y="1067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22861</xdr:rowOff>
    </xdr:to>
    <xdr:cxnSp macro="">
      <xdr:nvCxnSpPr>
        <xdr:cNvPr id="247" name="直線コネクタ 246"/>
        <xdr:cNvCxnSpPr/>
      </xdr:nvCxnSpPr>
      <xdr:spPr>
        <a:xfrm flipV="1">
          <a:off x="4634865" y="1335405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48" name="【福祉施設】&#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49" name="直線コネクタ 248"/>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50"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51" name="直線コネクタ 250"/>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55897</xdr:rowOff>
    </xdr:from>
    <xdr:ext cx="405111" cy="259045"/>
    <xdr:sp macro="" textlink="">
      <xdr:nvSpPr>
        <xdr:cNvPr id="252" name="【福祉施設】&#10;有形固定資産減価償却率平均値テキスト"/>
        <xdr:cNvSpPr txBox="1"/>
      </xdr:nvSpPr>
      <xdr:spPr>
        <a:xfrm>
          <a:off x="4673600" y="1394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53" name="フローチャート: 判断 252"/>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46355</xdr:rowOff>
    </xdr:from>
    <xdr:to>
      <xdr:col>20</xdr:col>
      <xdr:colOff>38100</xdr:colOff>
      <xdr:row>82</xdr:row>
      <xdr:rowOff>147955</xdr:rowOff>
    </xdr:to>
    <xdr:sp macro="" textlink="">
      <xdr:nvSpPr>
        <xdr:cNvPr id="254" name="フローチャート: 判断 253"/>
        <xdr:cNvSpPr/>
      </xdr:nvSpPr>
      <xdr:spPr>
        <a:xfrm>
          <a:off x="3746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55" name="フローチャート: 判断 254"/>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59689</xdr:rowOff>
    </xdr:from>
    <xdr:to>
      <xdr:col>24</xdr:col>
      <xdr:colOff>114300</xdr:colOff>
      <xdr:row>83</xdr:row>
      <xdr:rowOff>161289</xdr:rowOff>
    </xdr:to>
    <xdr:sp macro="" textlink="">
      <xdr:nvSpPr>
        <xdr:cNvPr id="261" name="楕円 260"/>
        <xdr:cNvSpPr/>
      </xdr:nvSpPr>
      <xdr:spPr>
        <a:xfrm>
          <a:off x="45847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38116</xdr:rowOff>
    </xdr:from>
    <xdr:ext cx="405111" cy="259045"/>
    <xdr:sp macro="" textlink="">
      <xdr:nvSpPr>
        <xdr:cNvPr id="262" name="【福祉施設】&#10;有形固定資産減価償却率該当値テキスト"/>
        <xdr:cNvSpPr txBox="1"/>
      </xdr:nvSpPr>
      <xdr:spPr>
        <a:xfrm>
          <a:off x="4673600"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2539</xdr:rowOff>
    </xdr:from>
    <xdr:to>
      <xdr:col>20</xdr:col>
      <xdr:colOff>38100</xdr:colOff>
      <xdr:row>84</xdr:row>
      <xdr:rowOff>104139</xdr:rowOff>
    </xdr:to>
    <xdr:sp macro="" textlink="">
      <xdr:nvSpPr>
        <xdr:cNvPr id="263" name="楕円 262"/>
        <xdr:cNvSpPr/>
      </xdr:nvSpPr>
      <xdr:spPr>
        <a:xfrm>
          <a:off x="3746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110489</xdr:rowOff>
    </xdr:from>
    <xdr:to>
      <xdr:col>24</xdr:col>
      <xdr:colOff>63500</xdr:colOff>
      <xdr:row>84</xdr:row>
      <xdr:rowOff>53339</xdr:rowOff>
    </xdr:to>
    <xdr:cxnSp macro="">
      <xdr:nvCxnSpPr>
        <xdr:cNvPr id="264" name="直線コネクタ 263"/>
        <xdr:cNvCxnSpPr/>
      </xdr:nvCxnSpPr>
      <xdr:spPr>
        <a:xfrm flipV="1">
          <a:off x="3797300" y="14340839"/>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2539</xdr:rowOff>
    </xdr:from>
    <xdr:to>
      <xdr:col>15</xdr:col>
      <xdr:colOff>101600</xdr:colOff>
      <xdr:row>84</xdr:row>
      <xdr:rowOff>104139</xdr:rowOff>
    </xdr:to>
    <xdr:sp macro="" textlink="">
      <xdr:nvSpPr>
        <xdr:cNvPr id="265" name="楕円 264"/>
        <xdr:cNvSpPr/>
      </xdr:nvSpPr>
      <xdr:spPr>
        <a:xfrm>
          <a:off x="2857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53339</xdr:rowOff>
    </xdr:from>
    <xdr:to>
      <xdr:col>19</xdr:col>
      <xdr:colOff>177800</xdr:colOff>
      <xdr:row>84</xdr:row>
      <xdr:rowOff>53339</xdr:rowOff>
    </xdr:to>
    <xdr:cxnSp macro="">
      <xdr:nvCxnSpPr>
        <xdr:cNvPr id="266" name="直線コネクタ 265"/>
        <xdr:cNvCxnSpPr/>
      </xdr:nvCxnSpPr>
      <xdr:spPr>
        <a:xfrm>
          <a:off x="2908300" y="14455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164482</xdr:rowOff>
    </xdr:from>
    <xdr:ext cx="405111" cy="259045"/>
    <xdr:sp macro="" textlink="">
      <xdr:nvSpPr>
        <xdr:cNvPr id="267" name="n_1aveValue【福祉施設】&#10;有形固定資産減価償却率"/>
        <xdr:cNvSpPr txBox="1"/>
      </xdr:nvSpPr>
      <xdr:spPr>
        <a:xfrm>
          <a:off x="3582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82566</xdr:rowOff>
    </xdr:from>
    <xdr:ext cx="405111" cy="259045"/>
    <xdr:sp macro="" textlink="">
      <xdr:nvSpPr>
        <xdr:cNvPr id="268" name="n_2aveValue【福祉施設】&#10;有形固定資産減価償却率"/>
        <xdr:cNvSpPr txBox="1"/>
      </xdr:nvSpPr>
      <xdr:spPr>
        <a:xfrm>
          <a:off x="2705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95266</xdr:rowOff>
    </xdr:from>
    <xdr:ext cx="405111" cy="259045"/>
    <xdr:sp macro="" textlink="">
      <xdr:nvSpPr>
        <xdr:cNvPr id="269" name="n_1mainValue【福祉施設】&#10;有形固定資産減価償却率"/>
        <xdr:cNvSpPr txBox="1"/>
      </xdr:nvSpPr>
      <xdr:spPr>
        <a:xfrm>
          <a:off x="3582044"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95266</xdr:rowOff>
    </xdr:from>
    <xdr:ext cx="405111" cy="259045"/>
    <xdr:sp macro="" textlink="">
      <xdr:nvSpPr>
        <xdr:cNvPr id="270" name="n_2mainValue【福祉施設】&#10;有形固定資産減価償却率"/>
        <xdr:cNvSpPr txBox="1"/>
      </xdr:nvSpPr>
      <xdr:spPr>
        <a:xfrm>
          <a:off x="2705744"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30480</xdr:rowOff>
    </xdr:from>
    <xdr:to>
      <xdr:col>54</xdr:col>
      <xdr:colOff>189865</xdr:colOff>
      <xdr:row>86</xdr:row>
      <xdr:rowOff>49530</xdr:rowOff>
    </xdr:to>
    <xdr:cxnSp macro="">
      <xdr:nvCxnSpPr>
        <xdr:cNvPr id="294" name="直線コネクタ 293"/>
        <xdr:cNvCxnSpPr/>
      </xdr:nvCxnSpPr>
      <xdr:spPr>
        <a:xfrm flipV="1">
          <a:off x="10476865" y="1357503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295" name="【福祉施設】&#10;一人当たり面積最小値テキスト"/>
        <xdr:cNvSpPr txBox="1"/>
      </xdr:nvSpPr>
      <xdr:spPr>
        <a:xfrm>
          <a:off x="10515600"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296" name="直線コネクタ 295"/>
        <xdr:cNvCxnSpPr/>
      </xdr:nvCxnSpPr>
      <xdr:spPr>
        <a:xfrm>
          <a:off x="10388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148607</xdr:rowOff>
    </xdr:from>
    <xdr:ext cx="469744" cy="259045"/>
    <xdr:sp macro="" textlink="">
      <xdr:nvSpPr>
        <xdr:cNvPr id="297" name="【福祉施設】&#10;一人当たり面積最大値テキスト"/>
        <xdr:cNvSpPr txBox="1"/>
      </xdr:nvSpPr>
      <xdr:spPr>
        <a:xfrm>
          <a:off x="10515600" y="133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30480</xdr:rowOff>
    </xdr:from>
    <xdr:to>
      <xdr:col>55</xdr:col>
      <xdr:colOff>88900</xdr:colOff>
      <xdr:row>79</xdr:row>
      <xdr:rowOff>30480</xdr:rowOff>
    </xdr:to>
    <xdr:cxnSp macro="">
      <xdr:nvCxnSpPr>
        <xdr:cNvPr id="298" name="直線コネクタ 297"/>
        <xdr:cNvCxnSpPr/>
      </xdr:nvCxnSpPr>
      <xdr:spPr>
        <a:xfrm>
          <a:off x="10388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32402</xdr:rowOff>
    </xdr:from>
    <xdr:ext cx="469744" cy="259045"/>
    <xdr:sp macro="" textlink="">
      <xdr:nvSpPr>
        <xdr:cNvPr id="299" name="【福祉施設】&#10;一人当たり面積平均値テキスト"/>
        <xdr:cNvSpPr txBox="1"/>
      </xdr:nvSpPr>
      <xdr:spPr>
        <a:xfrm>
          <a:off x="10515600" y="14434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53975</xdr:rowOff>
    </xdr:from>
    <xdr:to>
      <xdr:col>55</xdr:col>
      <xdr:colOff>50800</xdr:colOff>
      <xdr:row>84</xdr:row>
      <xdr:rowOff>155575</xdr:rowOff>
    </xdr:to>
    <xdr:sp macro="" textlink="">
      <xdr:nvSpPr>
        <xdr:cNvPr id="300" name="フローチャート: 判断 299"/>
        <xdr:cNvSpPr/>
      </xdr:nvSpPr>
      <xdr:spPr>
        <a:xfrm>
          <a:off x="104267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17780</xdr:rowOff>
    </xdr:from>
    <xdr:to>
      <xdr:col>50</xdr:col>
      <xdr:colOff>165100</xdr:colOff>
      <xdr:row>84</xdr:row>
      <xdr:rowOff>119380</xdr:rowOff>
    </xdr:to>
    <xdr:sp macro="" textlink="">
      <xdr:nvSpPr>
        <xdr:cNvPr id="301" name="フローチャート: 判断 300"/>
        <xdr:cNvSpPr/>
      </xdr:nvSpPr>
      <xdr:spPr>
        <a:xfrm>
          <a:off x="9588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19686</xdr:rowOff>
    </xdr:from>
    <xdr:to>
      <xdr:col>46</xdr:col>
      <xdr:colOff>38100</xdr:colOff>
      <xdr:row>84</xdr:row>
      <xdr:rowOff>121286</xdr:rowOff>
    </xdr:to>
    <xdr:sp macro="" textlink="">
      <xdr:nvSpPr>
        <xdr:cNvPr id="302" name="フローチャート: 判断 301"/>
        <xdr:cNvSpPr/>
      </xdr:nvSpPr>
      <xdr:spPr>
        <a:xfrm>
          <a:off x="8699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154939</xdr:rowOff>
    </xdr:from>
    <xdr:to>
      <xdr:col>55</xdr:col>
      <xdr:colOff>50800</xdr:colOff>
      <xdr:row>84</xdr:row>
      <xdr:rowOff>85089</xdr:rowOff>
    </xdr:to>
    <xdr:sp macro="" textlink="">
      <xdr:nvSpPr>
        <xdr:cNvPr id="308" name="楕円 307"/>
        <xdr:cNvSpPr/>
      </xdr:nvSpPr>
      <xdr:spPr>
        <a:xfrm>
          <a:off x="104267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6366</xdr:rowOff>
    </xdr:from>
    <xdr:ext cx="469744" cy="259045"/>
    <xdr:sp macro="" textlink="">
      <xdr:nvSpPr>
        <xdr:cNvPr id="309" name="【福祉施設】&#10;一人当たり面積該当値テキスト"/>
        <xdr:cNvSpPr txBox="1"/>
      </xdr:nvSpPr>
      <xdr:spPr>
        <a:xfrm>
          <a:off x="10515600" y="1423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149225</xdr:rowOff>
    </xdr:from>
    <xdr:to>
      <xdr:col>50</xdr:col>
      <xdr:colOff>165100</xdr:colOff>
      <xdr:row>84</xdr:row>
      <xdr:rowOff>79375</xdr:rowOff>
    </xdr:to>
    <xdr:sp macro="" textlink="">
      <xdr:nvSpPr>
        <xdr:cNvPr id="310" name="楕円 309"/>
        <xdr:cNvSpPr/>
      </xdr:nvSpPr>
      <xdr:spPr>
        <a:xfrm>
          <a:off x="95885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28575</xdr:rowOff>
    </xdr:from>
    <xdr:to>
      <xdr:col>55</xdr:col>
      <xdr:colOff>0</xdr:colOff>
      <xdr:row>84</xdr:row>
      <xdr:rowOff>34289</xdr:rowOff>
    </xdr:to>
    <xdr:cxnSp macro="">
      <xdr:nvCxnSpPr>
        <xdr:cNvPr id="311" name="直線コネクタ 310"/>
        <xdr:cNvCxnSpPr/>
      </xdr:nvCxnSpPr>
      <xdr:spPr>
        <a:xfrm>
          <a:off x="9639300" y="1443037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143511</xdr:rowOff>
    </xdr:from>
    <xdr:to>
      <xdr:col>46</xdr:col>
      <xdr:colOff>38100</xdr:colOff>
      <xdr:row>84</xdr:row>
      <xdr:rowOff>73661</xdr:rowOff>
    </xdr:to>
    <xdr:sp macro="" textlink="">
      <xdr:nvSpPr>
        <xdr:cNvPr id="312" name="楕円 311"/>
        <xdr:cNvSpPr/>
      </xdr:nvSpPr>
      <xdr:spPr>
        <a:xfrm>
          <a:off x="8699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22861</xdr:rowOff>
    </xdr:from>
    <xdr:to>
      <xdr:col>50</xdr:col>
      <xdr:colOff>114300</xdr:colOff>
      <xdr:row>84</xdr:row>
      <xdr:rowOff>28575</xdr:rowOff>
    </xdr:to>
    <xdr:cxnSp macro="">
      <xdr:nvCxnSpPr>
        <xdr:cNvPr id="313" name="直線コネクタ 312"/>
        <xdr:cNvCxnSpPr/>
      </xdr:nvCxnSpPr>
      <xdr:spPr>
        <a:xfrm>
          <a:off x="8750300" y="144246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110507</xdr:rowOff>
    </xdr:from>
    <xdr:ext cx="469744" cy="259045"/>
    <xdr:sp macro="" textlink="">
      <xdr:nvSpPr>
        <xdr:cNvPr id="314" name="n_1aveValue【福祉施設】&#10;一人当たり面積"/>
        <xdr:cNvSpPr txBox="1"/>
      </xdr:nvSpPr>
      <xdr:spPr>
        <a:xfrm>
          <a:off x="93917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112413</xdr:rowOff>
    </xdr:from>
    <xdr:ext cx="469744" cy="259045"/>
    <xdr:sp macro="" textlink="">
      <xdr:nvSpPr>
        <xdr:cNvPr id="315" name="n_2aveValue【福祉施設】&#10;一人当たり面積"/>
        <xdr:cNvSpPr txBox="1"/>
      </xdr:nvSpPr>
      <xdr:spPr>
        <a:xfrm>
          <a:off x="8515427" y="1451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95902</xdr:rowOff>
    </xdr:from>
    <xdr:ext cx="469744" cy="259045"/>
    <xdr:sp macro="" textlink="">
      <xdr:nvSpPr>
        <xdr:cNvPr id="316" name="n_1mainValue【福祉施設】&#10;一人当たり面積"/>
        <xdr:cNvSpPr txBox="1"/>
      </xdr:nvSpPr>
      <xdr:spPr>
        <a:xfrm>
          <a:off x="9391727" y="1415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90188</xdr:rowOff>
    </xdr:from>
    <xdr:ext cx="469744" cy="259045"/>
    <xdr:sp macro="" textlink="">
      <xdr:nvSpPr>
        <xdr:cNvPr id="317" name="n_2mainValue【福祉施設】&#10;一人当たり面積"/>
        <xdr:cNvSpPr txBox="1"/>
      </xdr:nvSpPr>
      <xdr:spPr>
        <a:xfrm>
          <a:off x="8515427" y="1414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42" name="正方形/長方形 3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3" name="正方形/長方形 3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4" name="正方形/長方形 3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5" name="正方形/長方形 3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6" name="正方形/長方形 3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7" name="正方形/長方形 3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8" name="正方形/長方形 3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9" name="正方形/長方形 34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50" name="正方形/長方形 3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1" name="正方形/長方形 3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2" name="正方形/長方形 3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3" name="正方形/長方形 3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4" name="正方形/長方形 3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5" name="正方形/長方形 3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6" name="正方形/長方形 3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7" name="正方形/長方形 35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58" name="正方形/長方形 3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9" name="正方形/長方形 3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0" name="正方形/長方形 3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1" name="正方形/長方形 3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2" name="正方形/長方形 3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3" name="正方形/長方形 3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4" name="正方形/長方形 3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5" name="正方形/長方形 36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66" name="正方形/長方形 3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7" name="正方形/長方形 3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8" name="正方形/長方形 3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9" name="正方形/長方形 3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70" name="正方形/長方形 3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71" name="正方形/長方形 3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72" name="正方形/長方形 3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73" name="正方形/長方形 37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74" name="テキスト ボックス 37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75" name="直線コネクタ 37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76" name="直線コネクタ 37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77" name="テキスト ボックス 37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78" name="直線コネクタ 37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79" name="テキスト ボックス 37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80" name="直線コネクタ 37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81" name="テキスト ボックス 38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82" name="直線コネクタ 38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83" name="テキスト ボックス 38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84" name="直線コネクタ 38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85" name="テキスト ボックス 38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86" name="直線コネクタ 38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87" name="テキスト ボックス 38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88" name="直線コネクタ 3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89" name="テキスト ボックス 3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9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129539</xdr:rowOff>
    </xdr:to>
    <xdr:cxnSp macro="">
      <xdr:nvCxnSpPr>
        <xdr:cNvPr id="391" name="直線コネクタ 390"/>
        <xdr:cNvCxnSpPr/>
      </xdr:nvCxnSpPr>
      <xdr:spPr>
        <a:xfrm flipV="1">
          <a:off x="16318864" y="134569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392" name="【消防施設】&#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393" name="直線コネクタ 392"/>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394"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395" name="直線コネクタ 394"/>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60433</xdr:rowOff>
    </xdr:from>
    <xdr:ext cx="405111" cy="259045"/>
    <xdr:sp macro="" textlink="">
      <xdr:nvSpPr>
        <xdr:cNvPr id="396" name="【消防施設】&#10;有形固定資産減価償却率平均値テキスト"/>
        <xdr:cNvSpPr txBox="1"/>
      </xdr:nvSpPr>
      <xdr:spPr>
        <a:xfrm>
          <a:off x="16357600" y="1394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82006</xdr:rowOff>
    </xdr:from>
    <xdr:to>
      <xdr:col>85</xdr:col>
      <xdr:colOff>177800</xdr:colOff>
      <xdr:row>82</xdr:row>
      <xdr:rowOff>12156</xdr:rowOff>
    </xdr:to>
    <xdr:sp macro="" textlink="">
      <xdr:nvSpPr>
        <xdr:cNvPr id="397" name="フローチャート: 判断 396"/>
        <xdr:cNvSpPr/>
      </xdr:nvSpPr>
      <xdr:spPr>
        <a:xfrm>
          <a:off x="162687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46082</xdr:rowOff>
    </xdr:from>
    <xdr:to>
      <xdr:col>81</xdr:col>
      <xdr:colOff>101600</xdr:colOff>
      <xdr:row>81</xdr:row>
      <xdr:rowOff>147682</xdr:rowOff>
    </xdr:to>
    <xdr:sp macro="" textlink="">
      <xdr:nvSpPr>
        <xdr:cNvPr id="398" name="フローチャート: 判断 397"/>
        <xdr:cNvSpPr/>
      </xdr:nvSpPr>
      <xdr:spPr>
        <a:xfrm>
          <a:off x="15430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153851</xdr:rowOff>
    </xdr:from>
    <xdr:to>
      <xdr:col>76</xdr:col>
      <xdr:colOff>165100</xdr:colOff>
      <xdr:row>81</xdr:row>
      <xdr:rowOff>84001</xdr:rowOff>
    </xdr:to>
    <xdr:sp macro="" textlink="">
      <xdr:nvSpPr>
        <xdr:cNvPr id="399" name="フローチャート: 判断 398"/>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00" name="テキスト ボックス 3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01" name="テキスト ボックス 4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02" name="テキスト ボックス 4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03" name="テキスト ボックス 4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04" name="テキスト ボックス 4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33020</xdr:rowOff>
    </xdr:from>
    <xdr:to>
      <xdr:col>85</xdr:col>
      <xdr:colOff>177800</xdr:colOff>
      <xdr:row>78</xdr:row>
      <xdr:rowOff>134620</xdr:rowOff>
    </xdr:to>
    <xdr:sp macro="" textlink="">
      <xdr:nvSpPr>
        <xdr:cNvPr id="405" name="楕円 404"/>
        <xdr:cNvSpPr/>
      </xdr:nvSpPr>
      <xdr:spPr>
        <a:xfrm>
          <a:off x="162687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157497</xdr:rowOff>
    </xdr:from>
    <xdr:ext cx="405111" cy="259045"/>
    <xdr:sp macro="" textlink="">
      <xdr:nvSpPr>
        <xdr:cNvPr id="406" name="【消防施設】&#10;有形固定資産減価償却率該当値テキスト"/>
        <xdr:cNvSpPr txBox="1"/>
      </xdr:nvSpPr>
      <xdr:spPr>
        <a:xfrm>
          <a:off x="16357600" y="1335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144055</xdr:rowOff>
    </xdr:from>
    <xdr:to>
      <xdr:col>81</xdr:col>
      <xdr:colOff>101600</xdr:colOff>
      <xdr:row>79</xdr:row>
      <xdr:rowOff>74205</xdr:rowOff>
    </xdr:to>
    <xdr:sp macro="" textlink="">
      <xdr:nvSpPr>
        <xdr:cNvPr id="407" name="楕円 406"/>
        <xdr:cNvSpPr/>
      </xdr:nvSpPr>
      <xdr:spPr>
        <a:xfrm>
          <a:off x="15430500" y="1351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83820</xdr:rowOff>
    </xdr:from>
    <xdr:to>
      <xdr:col>85</xdr:col>
      <xdr:colOff>127000</xdr:colOff>
      <xdr:row>79</xdr:row>
      <xdr:rowOff>23405</xdr:rowOff>
    </xdr:to>
    <xdr:cxnSp macro="">
      <xdr:nvCxnSpPr>
        <xdr:cNvPr id="408" name="直線コネクタ 407"/>
        <xdr:cNvCxnSpPr/>
      </xdr:nvCxnSpPr>
      <xdr:spPr>
        <a:xfrm flipV="1">
          <a:off x="15481300" y="13456920"/>
          <a:ext cx="8382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162016</xdr:rowOff>
    </xdr:from>
    <xdr:to>
      <xdr:col>76</xdr:col>
      <xdr:colOff>165100</xdr:colOff>
      <xdr:row>79</xdr:row>
      <xdr:rowOff>92166</xdr:rowOff>
    </xdr:to>
    <xdr:sp macro="" textlink="">
      <xdr:nvSpPr>
        <xdr:cNvPr id="409" name="楕円 408"/>
        <xdr:cNvSpPr/>
      </xdr:nvSpPr>
      <xdr:spPr>
        <a:xfrm>
          <a:off x="14541500" y="1353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23405</xdr:rowOff>
    </xdr:from>
    <xdr:to>
      <xdr:col>81</xdr:col>
      <xdr:colOff>50800</xdr:colOff>
      <xdr:row>79</xdr:row>
      <xdr:rowOff>41366</xdr:rowOff>
    </xdr:to>
    <xdr:cxnSp macro="">
      <xdr:nvCxnSpPr>
        <xdr:cNvPr id="410" name="直線コネクタ 409"/>
        <xdr:cNvCxnSpPr/>
      </xdr:nvCxnSpPr>
      <xdr:spPr>
        <a:xfrm flipV="1">
          <a:off x="14592300" y="13567955"/>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138809</xdr:rowOff>
    </xdr:from>
    <xdr:ext cx="405111" cy="259045"/>
    <xdr:sp macro="" textlink="">
      <xdr:nvSpPr>
        <xdr:cNvPr id="411" name="n_1aveValue【消防施設】&#10;有形固定資産減価償却率"/>
        <xdr:cNvSpPr txBox="1"/>
      </xdr:nvSpPr>
      <xdr:spPr>
        <a:xfrm>
          <a:off x="15266044"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75128</xdr:rowOff>
    </xdr:from>
    <xdr:ext cx="405111" cy="259045"/>
    <xdr:sp macro="" textlink="">
      <xdr:nvSpPr>
        <xdr:cNvPr id="412" name="n_2aveValue【消防施設】&#10;有形固定資産減価償却率"/>
        <xdr:cNvSpPr txBox="1"/>
      </xdr:nvSpPr>
      <xdr:spPr>
        <a:xfrm>
          <a:off x="14389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90732</xdr:rowOff>
    </xdr:from>
    <xdr:ext cx="405111" cy="259045"/>
    <xdr:sp macro="" textlink="">
      <xdr:nvSpPr>
        <xdr:cNvPr id="413" name="n_1mainValue【消防施設】&#10;有形固定資産減価償却率"/>
        <xdr:cNvSpPr txBox="1"/>
      </xdr:nvSpPr>
      <xdr:spPr>
        <a:xfrm>
          <a:off x="15266044" y="1329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108693</xdr:rowOff>
    </xdr:from>
    <xdr:ext cx="405111" cy="259045"/>
    <xdr:sp macro="" textlink="">
      <xdr:nvSpPr>
        <xdr:cNvPr id="414" name="n_2mainValue【消防施設】&#10;有形固定資産減価償却率"/>
        <xdr:cNvSpPr txBox="1"/>
      </xdr:nvSpPr>
      <xdr:spPr>
        <a:xfrm>
          <a:off x="14389744" y="1331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15" name="正方形/長方形 4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6" name="正方形/長方形 4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7" name="正方形/長方形 4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8" name="正方形/長方形 4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9" name="正方形/長方形 4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20" name="正方形/長方形 4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21" name="正方形/長方形 4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22" name="正方形/長方形 42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23" name="テキスト ボックス 42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24" name="直線コネクタ 42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25" name="直線コネクタ 42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26" name="テキスト ボックス 42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27" name="直線コネクタ 42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28" name="テキスト ボックス 42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29" name="直線コネクタ 42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30" name="テキスト ボックス 42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31" name="直線コネクタ 43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32" name="テキスト ボックス 43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33" name="直線コネクタ 43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34" name="テキスト ボックス 43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35" name="直線コネクタ 43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36" name="テキスト ボックス 43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37" name="直線コネクタ 43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38" name="テキスト ボックス 43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3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28302</xdr:rowOff>
    </xdr:from>
    <xdr:to>
      <xdr:col>116</xdr:col>
      <xdr:colOff>62864</xdr:colOff>
      <xdr:row>86</xdr:row>
      <xdr:rowOff>74023</xdr:rowOff>
    </xdr:to>
    <xdr:cxnSp macro="">
      <xdr:nvCxnSpPr>
        <xdr:cNvPr id="440" name="直線コネクタ 439"/>
        <xdr:cNvCxnSpPr/>
      </xdr:nvCxnSpPr>
      <xdr:spPr>
        <a:xfrm flipV="1">
          <a:off x="22160864" y="13401402"/>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77850</xdr:rowOff>
    </xdr:from>
    <xdr:ext cx="469744" cy="259045"/>
    <xdr:sp macro="" textlink="">
      <xdr:nvSpPr>
        <xdr:cNvPr id="441" name="【消防施設】&#10;一人当たり面積最小値テキスト"/>
        <xdr:cNvSpPr txBox="1"/>
      </xdr:nvSpPr>
      <xdr:spPr>
        <a:xfrm>
          <a:off x="22199600" y="1482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74023</xdr:rowOff>
    </xdr:from>
    <xdr:to>
      <xdr:col>116</xdr:col>
      <xdr:colOff>152400</xdr:colOff>
      <xdr:row>86</xdr:row>
      <xdr:rowOff>74023</xdr:rowOff>
    </xdr:to>
    <xdr:cxnSp macro="">
      <xdr:nvCxnSpPr>
        <xdr:cNvPr id="442" name="直線コネクタ 441"/>
        <xdr:cNvCxnSpPr/>
      </xdr:nvCxnSpPr>
      <xdr:spPr>
        <a:xfrm>
          <a:off x="22072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146429</xdr:rowOff>
    </xdr:from>
    <xdr:ext cx="469744" cy="259045"/>
    <xdr:sp macro="" textlink="">
      <xdr:nvSpPr>
        <xdr:cNvPr id="443" name="【消防施設】&#10;一人当たり面積最大値テキスト"/>
        <xdr:cNvSpPr txBox="1"/>
      </xdr:nvSpPr>
      <xdr:spPr>
        <a:xfrm>
          <a:off x="22199600" y="1317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28302</xdr:rowOff>
    </xdr:from>
    <xdr:to>
      <xdr:col>116</xdr:col>
      <xdr:colOff>152400</xdr:colOff>
      <xdr:row>78</xdr:row>
      <xdr:rowOff>28302</xdr:rowOff>
    </xdr:to>
    <xdr:cxnSp macro="">
      <xdr:nvCxnSpPr>
        <xdr:cNvPr id="444" name="直線コネクタ 443"/>
        <xdr:cNvCxnSpPr/>
      </xdr:nvCxnSpPr>
      <xdr:spPr>
        <a:xfrm>
          <a:off x="22072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52632</xdr:rowOff>
    </xdr:from>
    <xdr:ext cx="469744" cy="259045"/>
    <xdr:sp macro="" textlink="">
      <xdr:nvSpPr>
        <xdr:cNvPr id="445" name="【消防施設】&#10;一人当たり面積平均値テキスト"/>
        <xdr:cNvSpPr txBox="1"/>
      </xdr:nvSpPr>
      <xdr:spPr>
        <a:xfrm>
          <a:off x="22199600" y="1428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29755</xdr:rowOff>
    </xdr:from>
    <xdr:to>
      <xdr:col>116</xdr:col>
      <xdr:colOff>114300</xdr:colOff>
      <xdr:row>84</xdr:row>
      <xdr:rowOff>131355</xdr:rowOff>
    </xdr:to>
    <xdr:sp macro="" textlink="">
      <xdr:nvSpPr>
        <xdr:cNvPr id="446" name="フローチャート: 判断 445"/>
        <xdr:cNvSpPr/>
      </xdr:nvSpPr>
      <xdr:spPr>
        <a:xfrm>
          <a:off x="22110700" y="1443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447" name="フローチャート: 判断 446"/>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140788</xdr:rowOff>
    </xdr:from>
    <xdr:to>
      <xdr:col>107</xdr:col>
      <xdr:colOff>101600</xdr:colOff>
      <xdr:row>85</xdr:row>
      <xdr:rowOff>70938</xdr:rowOff>
    </xdr:to>
    <xdr:sp macro="" textlink="">
      <xdr:nvSpPr>
        <xdr:cNvPr id="448" name="フローチャート: 判断 447"/>
        <xdr:cNvSpPr/>
      </xdr:nvSpPr>
      <xdr:spPr>
        <a:xfrm>
          <a:off x="203835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49" name="テキスト ボックス 4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50" name="テキスト ボックス 4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51" name="テキスト ボックス 4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52" name="テキスト ボックス 4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53" name="テキスト ボックス 4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23223</xdr:rowOff>
    </xdr:from>
    <xdr:to>
      <xdr:col>116</xdr:col>
      <xdr:colOff>114300</xdr:colOff>
      <xdr:row>86</xdr:row>
      <xdr:rowOff>124823</xdr:rowOff>
    </xdr:to>
    <xdr:sp macro="" textlink="">
      <xdr:nvSpPr>
        <xdr:cNvPr id="454" name="楕円 453"/>
        <xdr:cNvSpPr/>
      </xdr:nvSpPr>
      <xdr:spPr>
        <a:xfrm>
          <a:off x="22110700" y="14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109600</xdr:rowOff>
    </xdr:from>
    <xdr:ext cx="469744" cy="259045"/>
    <xdr:sp macro="" textlink="">
      <xdr:nvSpPr>
        <xdr:cNvPr id="455" name="【消防施設】&#10;一人当たり面積該当値テキスト"/>
        <xdr:cNvSpPr txBox="1"/>
      </xdr:nvSpPr>
      <xdr:spPr>
        <a:xfrm>
          <a:off x="22199600" y="1468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19957</xdr:rowOff>
    </xdr:from>
    <xdr:to>
      <xdr:col>112</xdr:col>
      <xdr:colOff>38100</xdr:colOff>
      <xdr:row>86</xdr:row>
      <xdr:rowOff>121557</xdr:rowOff>
    </xdr:to>
    <xdr:sp macro="" textlink="">
      <xdr:nvSpPr>
        <xdr:cNvPr id="456" name="楕円 455"/>
        <xdr:cNvSpPr/>
      </xdr:nvSpPr>
      <xdr:spPr>
        <a:xfrm>
          <a:off x="21272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70757</xdr:rowOff>
    </xdr:from>
    <xdr:to>
      <xdr:col>116</xdr:col>
      <xdr:colOff>63500</xdr:colOff>
      <xdr:row>86</xdr:row>
      <xdr:rowOff>74023</xdr:rowOff>
    </xdr:to>
    <xdr:cxnSp macro="">
      <xdr:nvCxnSpPr>
        <xdr:cNvPr id="457" name="直線コネクタ 456"/>
        <xdr:cNvCxnSpPr/>
      </xdr:nvCxnSpPr>
      <xdr:spPr>
        <a:xfrm>
          <a:off x="21323300" y="1481545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19957</xdr:rowOff>
    </xdr:from>
    <xdr:to>
      <xdr:col>107</xdr:col>
      <xdr:colOff>101600</xdr:colOff>
      <xdr:row>86</xdr:row>
      <xdr:rowOff>121557</xdr:rowOff>
    </xdr:to>
    <xdr:sp macro="" textlink="">
      <xdr:nvSpPr>
        <xdr:cNvPr id="458" name="楕円 457"/>
        <xdr:cNvSpPr/>
      </xdr:nvSpPr>
      <xdr:spPr>
        <a:xfrm>
          <a:off x="20383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70757</xdr:rowOff>
    </xdr:from>
    <xdr:to>
      <xdr:col>111</xdr:col>
      <xdr:colOff>177800</xdr:colOff>
      <xdr:row>86</xdr:row>
      <xdr:rowOff>70757</xdr:rowOff>
    </xdr:to>
    <xdr:cxnSp macro="">
      <xdr:nvCxnSpPr>
        <xdr:cNvPr id="459" name="直線コネクタ 458"/>
        <xdr:cNvCxnSpPr/>
      </xdr:nvCxnSpPr>
      <xdr:spPr>
        <a:xfrm>
          <a:off x="20434300" y="1481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460"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87465</xdr:rowOff>
    </xdr:from>
    <xdr:ext cx="469744" cy="259045"/>
    <xdr:sp macro="" textlink="">
      <xdr:nvSpPr>
        <xdr:cNvPr id="461" name="n_2aveValue【消防施設】&#10;一人当たり面積"/>
        <xdr:cNvSpPr txBox="1"/>
      </xdr:nvSpPr>
      <xdr:spPr>
        <a:xfrm>
          <a:off x="20199427" y="1431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112684</xdr:rowOff>
    </xdr:from>
    <xdr:ext cx="469744" cy="259045"/>
    <xdr:sp macro="" textlink="">
      <xdr:nvSpPr>
        <xdr:cNvPr id="462" name="n_1mainValue【消防施設】&#10;一人当たり面積"/>
        <xdr:cNvSpPr txBox="1"/>
      </xdr:nvSpPr>
      <xdr:spPr>
        <a:xfrm>
          <a:off x="210757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112684</xdr:rowOff>
    </xdr:from>
    <xdr:ext cx="469744" cy="259045"/>
    <xdr:sp macro="" textlink="">
      <xdr:nvSpPr>
        <xdr:cNvPr id="463" name="n_2mainValue【消防施設】&#10;一人当たり面積"/>
        <xdr:cNvSpPr txBox="1"/>
      </xdr:nvSpPr>
      <xdr:spPr>
        <a:xfrm>
          <a:off x="20199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64" name="正方形/長方形 4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5" name="正方形/長方形 4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6" name="正方形/長方形 4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7" name="正方形/長方形 4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8" name="正方形/長方形 4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9" name="正方形/長方形 4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70" name="正方形/長方形 4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1" name="正方形/長方形 47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72" name="テキスト ボックス 4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3" name="直線コネクタ 4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74" name="直線コネクタ 47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75" name="テキスト ボックス 47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76" name="直線コネクタ 47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77" name="テキスト ボックス 47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78" name="直線コネクタ 47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79" name="テキスト ボックス 47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80" name="直線コネクタ 47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81" name="テキスト ボックス 48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82" name="直線コネクタ 48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83" name="テキスト ボックス 48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84" name="直線コネクタ 48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85" name="テキスト ボックス 48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6" name="直線コネクタ 48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87" name="テキスト ボックス 48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8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108</xdr:row>
      <xdr:rowOff>74568</xdr:rowOff>
    </xdr:to>
    <xdr:cxnSp macro="">
      <xdr:nvCxnSpPr>
        <xdr:cNvPr id="489" name="直線コネクタ 488"/>
        <xdr:cNvCxnSpPr/>
      </xdr:nvCxnSpPr>
      <xdr:spPr>
        <a:xfrm flipV="1">
          <a:off x="16318864" y="17111799"/>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490"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491" name="直線コネクタ 490"/>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405111" cy="259045"/>
    <xdr:sp macro="" textlink="">
      <xdr:nvSpPr>
        <xdr:cNvPr id="492" name="【庁舎】&#10;有形固定資産減価償却率最大値テキスト"/>
        <xdr:cNvSpPr txBox="1"/>
      </xdr:nvSpPr>
      <xdr:spPr>
        <a:xfrm>
          <a:off x="16357600" y="1688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493" name="直線コネクタ 492"/>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114861</xdr:rowOff>
    </xdr:from>
    <xdr:ext cx="405111" cy="259045"/>
    <xdr:sp macro="" textlink="">
      <xdr:nvSpPr>
        <xdr:cNvPr id="494" name="【庁舎】&#10;有形固定資産減価償却率平均値テキスト"/>
        <xdr:cNvSpPr txBox="1"/>
      </xdr:nvSpPr>
      <xdr:spPr>
        <a:xfrm>
          <a:off x="16357600" y="1777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136434</xdr:rowOff>
    </xdr:from>
    <xdr:to>
      <xdr:col>85</xdr:col>
      <xdr:colOff>177800</xdr:colOff>
      <xdr:row>104</xdr:row>
      <xdr:rowOff>66584</xdr:rowOff>
    </xdr:to>
    <xdr:sp macro="" textlink="">
      <xdr:nvSpPr>
        <xdr:cNvPr id="495" name="フローチャート: 判断 494"/>
        <xdr:cNvSpPr/>
      </xdr:nvSpPr>
      <xdr:spPr>
        <a:xfrm>
          <a:off x="16268700" y="1779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496" name="フローチャート: 判断 495"/>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126637</xdr:rowOff>
    </xdr:from>
    <xdr:to>
      <xdr:col>76</xdr:col>
      <xdr:colOff>165100</xdr:colOff>
      <xdr:row>104</xdr:row>
      <xdr:rowOff>56787</xdr:rowOff>
    </xdr:to>
    <xdr:sp macro="" textlink="">
      <xdr:nvSpPr>
        <xdr:cNvPr id="497" name="フローチャート: 判断 496"/>
        <xdr:cNvSpPr/>
      </xdr:nvSpPr>
      <xdr:spPr>
        <a:xfrm>
          <a:off x="145415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98" name="テキスト ボックス 49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9" name="テキスト ボックス 49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0" name="テキスト ボックス 49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01" name="テキスト ボックス 50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02" name="テキスト ボックス 50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167458</xdr:rowOff>
    </xdr:from>
    <xdr:to>
      <xdr:col>85</xdr:col>
      <xdr:colOff>177800</xdr:colOff>
      <xdr:row>101</xdr:row>
      <xdr:rowOff>97608</xdr:rowOff>
    </xdr:to>
    <xdr:sp macro="" textlink="">
      <xdr:nvSpPr>
        <xdr:cNvPr id="503" name="楕円 502"/>
        <xdr:cNvSpPr/>
      </xdr:nvSpPr>
      <xdr:spPr>
        <a:xfrm>
          <a:off x="16268700" y="1731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18885</xdr:rowOff>
    </xdr:from>
    <xdr:ext cx="405111" cy="259045"/>
    <xdr:sp macro="" textlink="">
      <xdr:nvSpPr>
        <xdr:cNvPr id="504" name="【庁舎】&#10;有形固定資産減価償却率該当値テキスト"/>
        <xdr:cNvSpPr txBox="1"/>
      </xdr:nvSpPr>
      <xdr:spPr>
        <a:xfrm>
          <a:off x="16357600" y="1716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10705</xdr:rowOff>
    </xdr:from>
    <xdr:to>
      <xdr:col>81</xdr:col>
      <xdr:colOff>101600</xdr:colOff>
      <xdr:row>101</xdr:row>
      <xdr:rowOff>112305</xdr:rowOff>
    </xdr:to>
    <xdr:sp macro="" textlink="">
      <xdr:nvSpPr>
        <xdr:cNvPr id="505" name="楕円 504"/>
        <xdr:cNvSpPr/>
      </xdr:nvSpPr>
      <xdr:spPr>
        <a:xfrm>
          <a:off x="15430500" y="173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46808</xdr:rowOff>
    </xdr:from>
    <xdr:to>
      <xdr:col>85</xdr:col>
      <xdr:colOff>127000</xdr:colOff>
      <xdr:row>101</xdr:row>
      <xdr:rowOff>61505</xdr:rowOff>
    </xdr:to>
    <xdr:cxnSp macro="">
      <xdr:nvCxnSpPr>
        <xdr:cNvPr id="506" name="直線コネクタ 505"/>
        <xdr:cNvCxnSpPr/>
      </xdr:nvCxnSpPr>
      <xdr:spPr>
        <a:xfrm flipV="1">
          <a:off x="15481300" y="17363258"/>
          <a:ext cx="8382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48261</xdr:rowOff>
    </xdr:from>
    <xdr:to>
      <xdr:col>76</xdr:col>
      <xdr:colOff>165100</xdr:colOff>
      <xdr:row>101</xdr:row>
      <xdr:rowOff>149861</xdr:rowOff>
    </xdr:to>
    <xdr:sp macro="" textlink="">
      <xdr:nvSpPr>
        <xdr:cNvPr id="507" name="楕円 506"/>
        <xdr:cNvSpPr/>
      </xdr:nvSpPr>
      <xdr:spPr>
        <a:xfrm>
          <a:off x="145415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61505</xdr:rowOff>
    </xdr:from>
    <xdr:to>
      <xdr:col>81</xdr:col>
      <xdr:colOff>50800</xdr:colOff>
      <xdr:row>101</xdr:row>
      <xdr:rowOff>99061</xdr:rowOff>
    </xdr:to>
    <xdr:cxnSp macro="">
      <xdr:nvCxnSpPr>
        <xdr:cNvPr id="508" name="直線コネクタ 507"/>
        <xdr:cNvCxnSpPr/>
      </xdr:nvCxnSpPr>
      <xdr:spPr>
        <a:xfrm flipV="1">
          <a:off x="14592300" y="1737795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95266</xdr:rowOff>
    </xdr:from>
    <xdr:ext cx="405111" cy="259045"/>
    <xdr:sp macro="" textlink="">
      <xdr:nvSpPr>
        <xdr:cNvPr id="509" name="n_1aveValue【庁舎】&#10;有形固定資産減価償却率"/>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47914</xdr:rowOff>
    </xdr:from>
    <xdr:ext cx="405111" cy="259045"/>
    <xdr:sp macro="" textlink="">
      <xdr:nvSpPr>
        <xdr:cNvPr id="510" name="n_2aveValue【庁舎】&#10;有形固定資産減価償却率"/>
        <xdr:cNvSpPr txBox="1"/>
      </xdr:nvSpPr>
      <xdr:spPr>
        <a:xfrm>
          <a:off x="14389744" y="1787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128832</xdr:rowOff>
    </xdr:from>
    <xdr:ext cx="405111" cy="259045"/>
    <xdr:sp macro="" textlink="">
      <xdr:nvSpPr>
        <xdr:cNvPr id="511" name="n_1mainValue【庁舎】&#10;有形固定資産減価償却率"/>
        <xdr:cNvSpPr txBox="1"/>
      </xdr:nvSpPr>
      <xdr:spPr>
        <a:xfrm>
          <a:off x="15266044" y="1710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166388</xdr:rowOff>
    </xdr:from>
    <xdr:ext cx="405111" cy="259045"/>
    <xdr:sp macro="" textlink="">
      <xdr:nvSpPr>
        <xdr:cNvPr id="512" name="n_2mainValue【庁舎】&#10;有形固定資産減価償却率"/>
        <xdr:cNvSpPr txBox="1"/>
      </xdr:nvSpPr>
      <xdr:spPr>
        <a:xfrm>
          <a:off x="14389744" y="1713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3" name="正方形/長方形 5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4" name="正方形/長方形 5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5" name="正方形/長方形 5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6" name="正方形/長方形 5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7" name="正方形/長方形 5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8" name="正方形/長方形 5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9" name="正方形/長方形 5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0" name="正方形/長方形 51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1" name="テキスト ボックス 52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2" name="直線コネクタ 52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23" name="直線コネクタ 52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24" name="テキスト ボックス 52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25" name="直線コネクタ 52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26" name="テキスト ボックス 52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27" name="直線コネクタ 52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28" name="テキスト ボックス 52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29" name="直線コネクタ 52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30" name="テキスト ボックス 52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31" name="直線コネクタ 53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32" name="テキスト ボックス 53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33" name="直線コネクタ 53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34" name="テキスト ボックス 53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5" name="直線コネクタ 53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6" name="テキスト ボックス 53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117566</xdr:rowOff>
    </xdr:from>
    <xdr:to>
      <xdr:col>116</xdr:col>
      <xdr:colOff>62864</xdr:colOff>
      <xdr:row>108</xdr:row>
      <xdr:rowOff>6531</xdr:rowOff>
    </xdr:to>
    <xdr:cxnSp macro="">
      <xdr:nvCxnSpPr>
        <xdr:cNvPr id="538" name="直線コネクタ 537"/>
        <xdr:cNvCxnSpPr/>
      </xdr:nvCxnSpPr>
      <xdr:spPr>
        <a:xfrm flipV="1">
          <a:off x="22160864" y="17262566"/>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10358</xdr:rowOff>
    </xdr:from>
    <xdr:ext cx="469744" cy="259045"/>
    <xdr:sp macro="" textlink="">
      <xdr:nvSpPr>
        <xdr:cNvPr id="539" name="【庁舎】&#10;一人当たり面積最小値テキスト"/>
        <xdr:cNvSpPr txBox="1"/>
      </xdr:nvSpPr>
      <xdr:spPr>
        <a:xfrm>
          <a:off x="22199600"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6531</xdr:rowOff>
    </xdr:from>
    <xdr:to>
      <xdr:col>116</xdr:col>
      <xdr:colOff>152400</xdr:colOff>
      <xdr:row>108</xdr:row>
      <xdr:rowOff>6531</xdr:rowOff>
    </xdr:to>
    <xdr:cxnSp macro="">
      <xdr:nvCxnSpPr>
        <xdr:cNvPr id="540" name="直線コネクタ 539"/>
        <xdr:cNvCxnSpPr/>
      </xdr:nvCxnSpPr>
      <xdr:spPr>
        <a:xfrm>
          <a:off x="22072600" y="1852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64243</xdr:rowOff>
    </xdr:from>
    <xdr:ext cx="469744" cy="259045"/>
    <xdr:sp macro="" textlink="">
      <xdr:nvSpPr>
        <xdr:cNvPr id="541" name="【庁舎】&#10;一人当たり面積最大値テキスト"/>
        <xdr:cNvSpPr txBox="1"/>
      </xdr:nvSpPr>
      <xdr:spPr>
        <a:xfrm>
          <a:off x="22199600" y="1703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117566</xdr:rowOff>
    </xdr:from>
    <xdr:to>
      <xdr:col>116</xdr:col>
      <xdr:colOff>152400</xdr:colOff>
      <xdr:row>100</xdr:row>
      <xdr:rowOff>117566</xdr:rowOff>
    </xdr:to>
    <xdr:cxnSp macro="">
      <xdr:nvCxnSpPr>
        <xdr:cNvPr id="542" name="直線コネクタ 541"/>
        <xdr:cNvCxnSpPr/>
      </xdr:nvCxnSpPr>
      <xdr:spPr>
        <a:xfrm>
          <a:off x="22072600" y="17262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46100</xdr:rowOff>
    </xdr:from>
    <xdr:ext cx="469744" cy="259045"/>
    <xdr:sp macro="" textlink="">
      <xdr:nvSpPr>
        <xdr:cNvPr id="543" name="【庁舎】&#10;一人当たり面積平均値テキスト"/>
        <xdr:cNvSpPr txBox="1"/>
      </xdr:nvSpPr>
      <xdr:spPr>
        <a:xfrm>
          <a:off x="22199600" y="18048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544" name="フローチャート: 判断 543"/>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70031</xdr:rowOff>
    </xdr:from>
    <xdr:to>
      <xdr:col>112</xdr:col>
      <xdr:colOff>38100</xdr:colOff>
      <xdr:row>107</xdr:row>
      <xdr:rowOff>181</xdr:rowOff>
    </xdr:to>
    <xdr:sp macro="" textlink="">
      <xdr:nvSpPr>
        <xdr:cNvPr id="545" name="フローチャート: 判断 544"/>
        <xdr:cNvSpPr/>
      </xdr:nvSpPr>
      <xdr:spPr>
        <a:xfrm>
          <a:off x="21272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119018</xdr:rowOff>
    </xdr:from>
    <xdr:to>
      <xdr:col>107</xdr:col>
      <xdr:colOff>101600</xdr:colOff>
      <xdr:row>107</xdr:row>
      <xdr:rowOff>49168</xdr:rowOff>
    </xdr:to>
    <xdr:sp macro="" textlink="">
      <xdr:nvSpPr>
        <xdr:cNvPr id="546" name="フローチャート: 判断 545"/>
        <xdr:cNvSpPr/>
      </xdr:nvSpPr>
      <xdr:spPr>
        <a:xfrm>
          <a:off x="20383500" y="1829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7" name="テキスト ボックス 54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8" name="テキスト ボックス 54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9" name="テキスト ボックス 54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0" name="テキスト ボックス 54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1" name="テキスト ボックス 55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127181</xdr:rowOff>
    </xdr:from>
    <xdr:to>
      <xdr:col>116</xdr:col>
      <xdr:colOff>114300</xdr:colOff>
      <xdr:row>108</xdr:row>
      <xdr:rowOff>57331</xdr:rowOff>
    </xdr:to>
    <xdr:sp macro="" textlink="">
      <xdr:nvSpPr>
        <xdr:cNvPr id="552" name="楕円 551"/>
        <xdr:cNvSpPr/>
      </xdr:nvSpPr>
      <xdr:spPr>
        <a:xfrm>
          <a:off x="22110700" y="1847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42108</xdr:rowOff>
    </xdr:from>
    <xdr:ext cx="469744" cy="259045"/>
    <xdr:sp macro="" textlink="">
      <xdr:nvSpPr>
        <xdr:cNvPr id="553" name="【庁舎】&#10;一人当たり面積該当値テキスト"/>
        <xdr:cNvSpPr txBox="1"/>
      </xdr:nvSpPr>
      <xdr:spPr>
        <a:xfrm>
          <a:off x="22199600" y="1838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125005</xdr:rowOff>
    </xdr:from>
    <xdr:to>
      <xdr:col>112</xdr:col>
      <xdr:colOff>38100</xdr:colOff>
      <xdr:row>108</xdr:row>
      <xdr:rowOff>55155</xdr:rowOff>
    </xdr:to>
    <xdr:sp macro="" textlink="">
      <xdr:nvSpPr>
        <xdr:cNvPr id="554" name="楕円 553"/>
        <xdr:cNvSpPr/>
      </xdr:nvSpPr>
      <xdr:spPr>
        <a:xfrm>
          <a:off x="21272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4355</xdr:rowOff>
    </xdr:from>
    <xdr:to>
      <xdr:col>116</xdr:col>
      <xdr:colOff>63500</xdr:colOff>
      <xdr:row>108</xdr:row>
      <xdr:rowOff>6531</xdr:rowOff>
    </xdr:to>
    <xdr:cxnSp macro="">
      <xdr:nvCxnSpPr>
        <xdr:cNvPr id="555" name="直線コネクタ 554"/>
        <xdr:cNvCxnSpPr/>
      </xdr:nvCxnSpPr>
      <xdr:spPr>
        <a:xfrm>
          <a:off x="21323300" y="18520955"/>
          <a:ext cx="8382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121738</xdr:rowOff>
    </xdr:from>
    <xdr:to>
      <xdr:col>107</xdr:col>
      <xdr:colOff>101600</xdr:colOff>
      <xdr:row>108</xdr:row>
      <xdr:rowOff>51888</xdr:rowOff>
    </xdr:to>
    <xdr:sp macro="" textlink="">
      <xdr:nvSpPr>
        <xdr:cNvPr id="556" name="楕円 555"/>
        <xdr:cNvSpPr/>
      </xdr:nvSpPr>
      <xdr:spPr>
        <a:xfrm>
          <a:off x="20383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1088</xdr:rowOff>
    </xdr:from>
    <xdr:to>
      <xdr:col>111</xdr:col>
      <xdr:colOff>177800</xdr:colOff>
      <xdr:row>108</xdr:row>
      <xdr:rowOff>4355</xdr:rowOff>
    </xdr:to>
    <xdr:cxnSp macro="">
      <xdr:nvCxnSpPr>
        <xdr:cNvPr id="557" name="直線コネクタ 556"/>
        <xdr:cNvCxnSpPr/>
      </xdr:nvCxnSpPr>
      <xdr:spPr>
        <a:xfrm>
          <a:off x="20434300" y="185176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16708</xdr:rowOff>
    </xdr:from>
    <xdr:ext cx="469744" cy="259045"/>
    <xdr:sp macro="" textlink="">
      <xdr:nvSpPr>
        <xdr:cNvPr id="558" name="n_1aveValue【庁舎】&#10;一人当たり面積"/>
        <xdr:cNvSpPr txBox="1"/>
      </xdr:nvSpPr>
      <xdr:spPr>
        <a:xfrm>
          <a:off x="21075727" y="180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65695</xdr:rowOff>
    </xdr:from>
    <xdr:ext cx="469744" cy="259045"/>
    <xdr:sp macro="" textlink="">
      <xdr:nvSpPr>
        <xdr:cNvPr id="559" name="n_2aveValue【庁舎】&#10;一人当たり面積"/>
        <xdr:cNvSpPr txBox="1"/>
      </xdr:nvSpPr>
      <xdr:spPr>
        <a:xfrm>
          <a:off x="20199427" y="1806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46282</xdr:rowOff>
    </xdr:from>
    <xdr:ext cx="469744" cy="259045"/>
    <xdr:sp macro="" textlink="">
      <xdr:nvSpPr>
        <xdr:cNvPr id="560" name="n_1mainValue【庁舎】&#10;一人当たり面積"/>
        <xdr:cNvSpPr txBox="1"/>
      </xdr:nvSpPr>
      <xdr:spPr>
        <a:xfrm>
          <a:off x="21075727" y="1856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43015</xdr:rowOff>
    </xdr:from>
    <xdr:ext cx="469744" cy="259045"/>
    <xdr:sp macro="" textlink="">
      <xdr:nvSpPr>
        <xdr:cNvPr id="561" name="n_2mainValue【庁舎】&#10;一人当たり面積"/>
        <xdr:cNvSpPr txBox="1"/>
      </xdr:nvSpPr>
      <xdr:spPr>
        <a:xfrm>
          <a:off x="201994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2" name="正方形/長方形 5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3" name="正方形/長方形 5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4" name="テキスト ボックス 5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当町の特徴として非合併自治体であるため、公共施設保有量が少なく、一人当たり面積等の数値が少ないことが挙げられる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が、例外的に福祉施設のみ全国平均・三重県平均・類似団体平均を上回っている。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有形固定資産減価償却率については消防施設と庁舎の数値が高い。消防施設については、倉庫や車庫のみであることから、更新等整備が遅れている状況で類似団体内順位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位となっている。庁舎においては当初からある部分、増設した部分とあるが、最も古い部分は昭和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年建築で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年以上経過しており、最も新しく増築した部分も建築後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年程度経過している。そのため全国平均、類似団体平均よりも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程度高い数値であり、三重県平均よりも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程度高い数値となっている。類似団体内順位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位で庁舎の老朽化対策及び行政需要に対する適切な執務場所の確保のため、庁舎建設について検討をする必要がある。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三重県朝日町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10,764
10,598
5.99
4,385,138
4,180,213
186,418
2,830,352
4,144,929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財政力指数は前年度より微増し、類似団体内順位は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位と変わらず、高い数値を保っている。前年度より増加した主たる要因は、法人税割の増によるによるものであるが、個人住民税収や固定資産税収も引き続き安定した収入を保っていることも要因である。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税収が好調であるため、財政力指数は高い数値で推移していくと考えられるが、短期的な税収の影響等により、普通交付税額が急激に減少することも想定されるため、財政調整基金などの財源を確保しつつ、法人税収の動向を注視しながら安定的な財政運営に努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65919</xdr:rowOff>
    </xdr:from>
    <xdr:to>
      <xdr:col>23</xdr:col>
      <xdr:colOff>133350</xdr:colOff>
      <xdr:row>44</xdr:row>
      <xdr:rowOff>84667</xdr:rowOff>
    </xdr:to>
    <xdr:cxnSp macro="">
      <xdr:nvCxnSpPr>
        <xdr:cNvPr id="65" name="直線コネクタ 64"/>
        <xdr:cNvCxnSpPr/>
      </xdr:nvCxnSpPr>
      <xdr:spPr>
        <a:xfrm flipV="1">
          <a:off x="4953000" y="6238119"/>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152296</xdr:rowOff>
    </xdr:from>
    <xdr:ext cx="762000" cy="259045"/>
    <xdr:sp macro="" textlink="">
      <xdr:nvSpPr>
        <xdr:cNvPr id="68" name="財政力最大値テキスト"/>
        <xdr:cNvSpPr txBox="1"/>
      </xdr:nvSpPr>
      <xdr:spPr>
        <a:xfrm>
          <a:off x="5041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65919</xdr:rowOff>
    </xdr:from>
    <xdr:to>
      <xdr:col>24</xdr:col>
      <xdr:colOff>12700</xdr:colOff>
      <xdr:row>36</xdr:row>
      <xdr:rowOff>65919</xdr:rowOff>
    </xdr:to>
    <xdr:cxnSp macro="">
      <xdr:nvCxnSpPr>
        <xdr:cNvPr id="69" name="直線コネクタ 68"/>
        <xdr:cNvCxnSpPr/>
      </xdr:nvCxnSpPr>
      <xdr:spPr>
        <a:xfrm>
          <a:off x="4864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69548</xdr:rowOff>
    </xdr:from>
    <xdr:to>
      <xdr:col>23</xdr:col>
      <xdr:colOff>133350</xdr:colOff>
      <xdr:row>40</xdr:row>
      <xdr:rowOff>92528</xdr:rowOff>
    </xdr:to>
    <xdr:cxnSp macro="">
      <xdr:nvCxnSpPr>
        <xdr:cNvPr id="70" name="直線コネクタ 69"/>
        <xdr:cNvCxnSpPr/>
      </xdr:nvCxnSpPr>
      <xdr:spPr>
        <a:xfrm flipV="1">
          <a:off x="4114800" y="6927548"/>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4129</xdr:rowOff>
    </xdr:from>
    <xdr:ext cx="762000" cy="259045"/>
    <xdr:sp macro="" textlink="">
      <xdr:nvSpPr>
        <xdr:cNvPr id="71" name="財政力平均値テキスト"/>
        <xdr:cNvSpPr txBox="1"/>
      </xdr:nvSpPr>
      <xdr:spPr>
        <a:xfrm>
          <a:off x="5041900" y="7205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32052</xdr:rowOff>
    </xdr:from>
    <xdr:to>
      <xdr:col>23</xdr:col>
      <xdr:colOff>184150</xdr:colOff>
      <xdr:row>42</xdr:row>
      <xdr:rowOff>133652</xdr:rowOff>
    </xdr:to>
    <xdr:sp macro="" textlink="">
      <xdr:nvSpPr>
        <xdr:cNvPr id="72" name="フローチャート: 判断 71"/>
        <xdr:cNvSpPr/>
      </xdr:nvSpPr>
      <xdr:spPr>
        <a:xfrm>
          <a:off x="49022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81038</xdr:rowOff>
    </xdr:from>
    <xdr:to>
      <xdr:col>19</xdr:col>
      <xdr:colOff>133350</xdr:colOff>
      <xdr:row>40</xdr:row>
      <xdr:rowOff>92528</xdr:rowOff>
    </xdr:to>
    <xdr:cxnSp macro="">
      <xdr:nvCxnSpPr>
        <xdr:cNvPr id="73" name="直線コネクタ 72"/>
        <xdr:cNvCxnSpPr/>
      </xdr:nvCxnSpPr>
      <xdr:spPr>
        <a:xfrm>
          <a:off x="3225800" y="69390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5" name="テキスト ボックス 74"/>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58057</xdr:rowOff>
    </xdr:from>
    <xdr:to>
      <xdr:col>15</xdr:col>
      <xdr:colOff>82550</xdr:colOff>
      <xdr:row>40</xdr:row>
      <xdr:rowOff>81038</xdr:rowOff>
    </xdr:to>
    <xdr:cxnSp macro="">
      <xdr:nvCxnSpPr>
        <xdr:cNvPr id="76" name="直線コネクタ 75"/>
        <xdr:cNvCxnSpPr/>
      </xdr:nvCxnSpPr>
      <xdr:spPr>
        <a:xfrm>
          <a:off x="2336800" y="69160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152901</xdr:rowOff>
    </xdr:from>
    <xdr:ext cx="762000" cy="259045"/>
    <xdr:sp macro="" textlink="">
      <xdr:nvSpPr>
        <xdr:cNvPr id="78" name="テキスト ボックス 77"/>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58057</xdr:rowOff>
    </xdr:from>
    <xdr:to>
      <xdr:col>11</xdr:col>
      <xdr:colOff>31750</xdr:colOff>
      <xdr:row>40</xdr:row>
      <xdr:rowOff>58057</xdr:rowOff>
    </xdr:to>
    <xdr:cxnSp macro="">
      <xdr:nvCxnSpPr>
        <xdr:cNvPr id="79" name="直線コネクタ 78"/>
        <xdr:cNvCxnSpPr/>
      </xdr:nvCxnSpPr>
      <xdr:spPr>
        <a:xfrm>
          <a:off x="1447800" y="6916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83" name="テキスト ボックス 82"/>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18748</xdr:rowOff>
    </xdr:from>
    <xdr:to>
      <xdr:col>23</xdr:col>
      <xdr:colOff>184150</xdr:colOff>
      <xdr:row>40</xdr:row>
      <xdr:rowOff>120348</xdr:rowOff>
    </xdr:to>
    <xdr:sp macro="" textlink="">
      <xdr:nvSpPr>
        <xdr:cNvPr id="89" name="楕円 88"/>
        <xdr:cNvSpPr/>
      </xdr:nvSpPr>
      <xdr:spPr>
        <a:xfrm>
          <a:off x="49022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35275</xdr:rowOff>
    </xdr:from>
    <xdr:ext cx="762000" cy="259045"/>
    <xdr:sp macro="" textlink="">
      <xdr:nvSpPr>
        <xdr:cNvPr id="90" name="財政力該当値テキスト"/>
        <xdr:cNvSpPr txBox="1"/>
      </xdr:nvSpPr>
      <xdr:spPr>
        <a:xfrm>
          <a:off x="5041900" y="672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41728</xdr:rowOff>
    </xdr:from>
    <xdr:to>
      <xdr:col>19</xdr:col>
      <xdr:colOff>184150</xdr:colOff>
      <xdr:row>40</xdr:row>
      <xdr:rowOff>143328</xdr:rowOff>
    </xdr:to>
    <xdr:sp macro="" textlink="">
      <xdr:nvSpPr>
        <xdr:cNvPr id="91" name="楕円 90"/>
        <xdr:cNvSpPr/>
      </xdr:nvSpPr>
      <xdr:spPr>
        <a:xfrm>
          <a:off x="4064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153505</xdr:rowOff>
    </xdr:from>
    <xdr:ext cx="736600" cy="259045"/>
    <xdr:sp macro="" textlink="">
      <xdr:nvSpPr>
        <xdr:cNvPr id="92" name="テキスト ボックス 91"/>
        <xdr:cNvSpPr txBox="1"/>
      </xdr:nvSpPr>
      <xdr:spPr>
        <a:xfrm>
          <a:off x="3733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30238</xdr:rowOff>
    </xdr:from>
    <xdr:to>
      <xdr:col>15</xdr:col>
      <xdr:colOff>133350</xdr:colOff>
      <xdr:row>40</xdr:row>
      <xdr:rowOff>131838</xdr:rowOff>
    </xdr:to>
    <xdr:sp macro="" textlink="">
      <xdr:nvSpPr>
        <xdr:cNvPr id="93" name="楕円 92"/>
        <xdr:cNvSpPr/>
      </xdr:nvSpPr>
      <xdr:spPr>
        <a:xfrm>
          <a:off x="3175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142015</xdr:rowOff>
    </xdr:from>
    <xdr:ext cx="762000" cy="259045"/>
    <xdr:sp macro="" textlink="">
      <xdr:nvSpPr>
        <xdr:cNvPr id="94" name="テキスト ボックス 93"/>
        <xdr:cNvSpPr txBox="1"/>
      </xdr:nvSpPr>
      <xdr:spPr>
        <a:xfrm>
          <a:off x="2844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7257</xdr:rowOff>
    </xdr:from>
    <xdr:to>
      <xdr:col>11</xdr:col>
      <xdr:colOff>82550</xdr:colOff>
      <xdr:row>40</xdr:row>
      <xdr:rowOff>108857</xdr:rowOff>
    </xdr:to>
    <xdr:sp macro="" textlink="">
      <xdr:nvSpPr>
        <xdr:cNvPr id="95" name="楕円 94"/>
        <xdr:cNvSpPr/>
      </xdr:nvSpPr>
      <xdr:spPr>
        <a:xfrm>
          <a:off x="2286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119034</xdr:rowOff>
    </xdr:from>
    <xdr:ext cx="762000" cy="259045"/>
    <xdr:sp macro="" textlink="">
      <xdr:nvSpPr>
        <xdr:cNvPr id="96" name="テキスト ボックス 95"/>
        <xdr:cNvSpPr txBox="1"/>
      </xdr:nvSpPr>
      <xdr:spPr>
        <a:xfrm>
          <a:off x="1955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7257</xdr:rowOff>
    </xdr:from>
    <xdr:to>
      <xdr:col>7</xdr:col>
      <xdr:colOff>31750</xdr:colOff>
      <xdr:row>40</xdr:row>
      <xdr:rowOff>108857</xdr:rowOff>
    </xdr:to>
    <xdr:sp macro="" textlink="">
      <xdr:nvSpPr>
        <xdr:cNvPr id="97" name="楕円 96"/>
        <xdr:cNvSpPr/>
      </xdr:nvSpPr>
      <xdr:spPr>
        <a:xfrm>
          <a:off x="1397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119034</xdr:rowOff>
    </xdr:from>
    <xdr:ext cx="762000" cy="259045"/>
    <xdr:sp macro="" textlink="">
      <xdr:nvSpPr>
        <xdr:cNvPr id="98" name="テキスト ボックス 97"/>
        <xdr:cNvSpPr txBox="1"/>
      </xdr:nvSpPr>
      <xdr:spPr>
        <a:xfrm>
          <a:off x="1066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経常収支比率は前年度より大幅に数値改善し、類似団体内順位も</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位から</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位へと上昇している。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下水道事業会計への経常的な繰出金、分流式下水道等に要する経費に係る繰出基準額が減少したことから経常的経費が前年度と比較して大幅に減少したことの主たる要因である。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6" name="直線コネクタ 125"/>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7"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8" name="直線コネクタ 127"/>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73660</xdr:rowOff>
    </xdr:from>
    <xdr:to>
      <xdr:col>23</xdr:col>
      <xdr:colOff>133350</xdr:colOff>
      <xdr:row>62</xdr:row>
      <xdr:rowOff>112014</xdr:rowOff>
    </xdr:to>
    <xdr:cxnSp macro="">
      <xdr:nvCxnSpPr>
        <xdr:cNvPr id="131" name="直線コネクタ 130"/>
        <xdr:cNvCxnSpPr/>
      </xdr:nvCxnSpPr>
      <xdr:spPr>
        <a:xfrm flipV="1">
          <a:off x="4114800" y="10360660"/>
          <a:ext cx="8382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79011</xdr:rowOff>
    </xdr:from>
    <xdr:ext cx="762000" cy="259045"/>
    <xdr:sp macro="" textlink="">
      <xdr:nvSpPr>
        <xdr:cNvPr id="132"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3" name="フローチャート: 判断 132"/>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148336</xdr:rowOff>
    </xdr:from>
    <xdr:to>
      <xdr:col>19</xdr:col>
      <xdr:colOff>133350</xdr:colOff>
      <xdr:row>62</xdr:row>
      <xdr:rowOff>112014</xdr:rowOff>
    </xdr:to>
    <xdr:cxnSp macro="">
      <xdr:nvCxnSpPr>
        <xdr:cNvPr id="134" name="直線コネクタ 133"/>
        <xdr:cNvCxnSpPr/>
      </xdr:nvCxnSpPr>
      <xdr:spPr>
        <a:xfrm>
          <a:off x="3225800" y="1060678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5" name="フローチャート: 判断 134"/>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6" name="テキスト ボックス 135"/>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148336</xdr:rowOff>
    </xdr:from>
    <xdr:to>
      <xdr:col>15</xdr:col>
      <xdr:colOff>82550</xdr:colOff>
      <xdr:row>62</xdr:row>
      <xdr:rowOff>116840</xdr:rowOff>
    </xdr:to>
    <xdr:cxnSp macro="">
      <xdr:nvCxnSpPr>
        <xdr:cNvPr id="137" name="直線コネクタ 136"/>
        <xdr:cNvCxnSpPr/>
      </xdr:nvCxnSpPr>
      <xdr:spPr>
        <a:xfrm flipV="1">
          <a:off x="2336800" y="10606786"/>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94996</xdr:rowOff>
    </xdr:from>
    <xdr:to>
      <xdr:col>15</xdr:col>
      <xdr:colOff>133350</xdr:colOff>
      <xdr:row>63</xdr:row>
      <xdr:rowOff>25146</xdr:rowOff>
    </xdr:to>
    <xdr:sp macro="" textlink="">
      <xdr:nvSpPr>
        <xdr:cNvPr id="138" name="フローチャート: 判断 137"/>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9923</xdr:rowOff>
    </xdr:from>
    <xdr:ext cx="762000" cy="259045"/>
    <xdr:sp macro="" textlink="">
      <xdr:nvSpPr>
        <xdr:cNvPr id="139" name="テキスト ボックス 138"/>
        <xdr:cNvSpPr txBox="1"/>
      </xdr:nvSpPr>
      <xdr:spPr>
        <a:xfrm>
          <a:off x="2844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116840</xdr:rowOff>
    </xdr:from>
    <xdr:to>
      <xdr:col>11</xdr:col>
      <xdr:colOff>31750</xdr:colOff>
      <xdr:row>63</xdr:row>
      <xdr:rowOff>119126</xdr:rowOff>
    </xdr:to>
    <xdr:cxnSp macro="">
      <xdr:nvCxnSpPr>
        <xdr:cNvPr id="140" name="直線コネクタ 139"/>
        <xdr:cNvCxnSpPr/>
      </xdr:nvCxnSpPr>
      <xdr:spPr>
        <a:xfrm flipV="1">
          <a:off x="1447800" y="1074674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68326</xdr:rowOff>
    </xdr:from>
    <xdr:to>
      <xdr:col>11</xdr:col>
      <xdr:colOff>82550</xdr:colOff>
      <xdr:row>63</xdr:row>
      <xdr:rowOff>169926</xdr:rowOff>
    </xdr:to>
    <xdr:sp macro="" textlink="">
      <xdr:nvSpPr>
        <xdr:cNvPr id="141" name="フローチャート: 判断 140"/>
        <xdr:cNvSpPr/>
      </xdr:nvSpPr>
      <xdr:spPr>
        <a:xfrm>
          <a:off x="2286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154703</xdr:rowOff>
    </xdr:from>
    <xdr:ext cx="762000" cy="259045"/>
    <xdr:sp macro="" textlink="">
      <xdr:nvSpPr>
        <xdr:cNvPr id="142" name="テキスト ボックス 141"/>
        <xdr:cNvSpPr txBox="1"/>
      </xdr:nvSpPr>
      <xdr:spPr>
        <a:xfrm>
          <a:off x="1955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43" name="フローチャート: 判断 142"/>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78757</xdr:rowOff>
    </xdr:from>
    <xdr:ext cx="762000" cy="259045"/>
    <xdr:sp macro="" textlink="">
      <xdr:nvSpPr>
        <xdr:cNvPr id="144" name="テキスト ボックス 143"/>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22860</xdr:rowOff>
    </xdr:from>
    <xdr:to>
      <xdr:col>23</xdr:col>
      <xdr:colOff>184150</xdr:colOff>
      <xdr:row>60</xdr:row>
      <xdr:rowOff>124460</xdr:rowOff>
    </xdr:to>
    <xdr:sp macro="" textlink="">
      <xdr:nvSpPr>
        <xdr:cNvPr id="150" name="楕円 149"/>
        <xdr:cNvSpPr/>
      </xdr:nvSpPr>
      <xdr:spPr>
        <a:xfrm>
          <a:off x="4902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39387</xdr:rowOff>
    </xdr:from>
    <xdr:ext cx="762000" cy="259045"/>
    <xdr:sp macro="" textlink="">
      <xdr:nvSpPr>
        <xdr:cNvPr id="151" name="財政構造の弾力性該当値テキスト"/>
        <xdr:cNvSpPr txBox="1"/>
      </xdr:nvSpPr>
      <xdr:spPr>
        <a:xfrm>
          <a:off x="5041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61214</xdr:rowOff>
    </xdr:from>
    <xdr:to>
      <xdr:col>19</xdr:col>
      <xdr:colOff>184150</xdr:colOff>
      <xdr:row>62</xdr:row>
      <xdr:rowOff>162814</xdr:rowOff>
    </xdr:to>
    <xdr:sp macro="" textlink="">
      <xdr:nvSpPr>
        <xdr:cNvPr id="152" name="楕円 151"/>
        <xdr:cNvSpPr/>
      </xdr:nvSpPr>
      <xdr:spPr>
        <a:xfrm>
          <a:off x="4064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1541</xdr:rowOff>
    </xdr:from>
    <xdr:ext cx="736600" cy="259045"/>
    <xdr:sp macro="" textlink="">
      <xdr:nvSpPr>
        <xdr:cNvPr id="153" name="テキスト ボックス 152"/>
        <xdr:cNvSpPr txBox="1"/>
      </xdr:nvSpPr>
      <xdr:spPr>
        <a:xfrm>
          <a:off x="3733800" y="1045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97536</xdr:rowOff>
    </xdr:from>
    <xdr:to>
      <xdr:col>15</xdr:col>
      <xdr:colOff>133350</xdr:colOff>
      <xdr:row>62</xdr:row>
      <xdr:rowOff>27686</xdr:rowOff>
    </xdr:to>
    <xdr:sp macro="" textlink="">
      <xdr:nvSpPr>
        <xdr:cNvPr id="154" name="楕円 153"/>
        <xdr:cNvSpPr/>
      </xdr:nvSpPr>
      <xdr:spPr>
        <a:xfrm>
          <a:off x="3175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37863</xdr:rowOff>
    </xdr:from>
    <xdr:ext cx="762000" cy="259045"/>
    <xdr:sp macro="" textlink="">
      <xdr:nvSpPr>
        <xdr:cNvPr id="155" name="テキスト ボックス 154"/>
        <xdr:cNvSpPr txBox="1"/>
      </xdr:nvSpPr>
      <xdr:spPr>
        <a:xfrm>
          <a:off x="2844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66040</xdr:rowOff>
    </xdr:from>
    <xdr:to>
      <xdr:col>11</xdr:col>
      <xdr:colOff>82550</xdr:colOff>
      <xdr:row>62</xdr:row>
      <xdr:rowOff>167640</xdr:rowOff>
    </xdr:to>
    <xdr:sp macro="" textlink="">
      <xdr:nvSpPr>
        <xdr:cNvPr id="156" name="楕円 155"/>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6367</xdr:rowOff>
    </xdr:from>
    <xdr:ext cx="762000" cy="259045"/>
    <xdr:sp macro="" textlink="">
      <xdr:nvSpPr>
        <xdr:cNvPr id="157" name="テキスト ボックス 156"/>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68326</xdr:rowOff>
    </xdr:from>
    <xdr:to>
      <xdr:col>7</xdr:col>
      <xdr:colOff>31750</xdr:colOff>
      <xdr:row>63</xdr:row>
      <xdr:rowOff>169926</xdr:rowOff>
    </xdr:to>
    <xdr:sp macro="" textlink="">
      <xdr:nvSpPr>
        <xdr:cNvPr id="158" name="楕円 157"/>
        <xdr:cNvSpPr/>
      </xdr:nvSpPr>
      <xdr:spPr>
        <a:xfrm>
          <a:off x="1397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154703</xdr:rowOff>
    </xdr:from>
    <xdr:ext cx="762000" cy="259045"/>
    <xdr:sp macro="" textlink="">
      <xdr:nvSpPr>
        <xdr:cNvPr id="159" name="テキスト ボックス 158"/>
        <xdr:cNvSpPr txBox="1"/>
      </xdr:nvSpPr>
      <xdr:spPr>
        <a:xfrm>
          <a:off x="1066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人口１人当たり人件費・物件費等決算額は前年度よりも数値が減少し、類似団体内順位も</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位から</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位へと順位が上っている。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この要因として、人件費は前年度よりも上昇しているものの、物件費・維持補修費が前年度から減少していること、人口が前年度より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％増加していることが挙げられる。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物件費や維持補修費の減少については、前年度にあった臨時的な事業の減によるものであること、全国平均や三重県平均と比較すると高い水準にあることなどから、引き続き経常的な経費の削減に努める。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40590</xdr:rowOff>
    </xdr:from>
    <xdr:to>
      <xdr:col>23</xdr:col>
      <xdr:colOff>133350</xdr:colOff>
      <xdr:row>88</xdr:row>
      <xdr:rowOff>60779</xdr:rowOff>
    </xdr:to>
    <xdr:cxnSp macro="">
      <xdr:nvCxnSpPr>
        <xdr:cNvPr id="189" name="直線コネクタ 188"/>
        <xdr:cNvCxnSpPr/>
      </xdr:nvCxnSpPr>
      <xdr:spPr>
        <a:xfrm flipV="1">
          <a:off x="4953000" y="13756590"/>
          <a:ext cx="0" cy="1391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32856</xdr:rowOff>
    </xdr:from>
    <xdr:ext cx="762000" cy="259045"/>
    <xdr:sp macro="" textlink="">
      <xdr:nvSpPr>
        <xdr:cNvPr id="190" name="人件費・物件費等の状況最小値テキスト"/>
        <xdr:cNvSpPr txBox="1"/>
      </xdr:nvSpPr>
      <xdr:spPr>
        <a:xfrm>
          <a:off x="5041900" y="1512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60779</xdr:rowOff>
    </xdr:from>
    <xdr:to>
      <xdr:col>24</xdr:col>
      <xdr:colOff>12700</xdr:colOff>
      <xdr:row>88</xdr:row>
      <xdr:rowOff>60779</xdr:rowOff>
    </xdr:to>
    <xdr:cxnSp macro="">
      <xdr:nvCxnSpPr>
        <xdr:cNvPr id="191" name="直線コネクタ 190"/>
        <xdr:cNvCxnSpPr/>
      </xdr:nvCxnSpPr>
      <xdr:spPr>
        <a:xfrm>
          <a:off x="4864100" y="1514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126967</xdr:rowOff>
    </xdr:from>
    <xdr:ext cx="762000" cy="259045"/>
    <xdr:sp macro="" textlink="">
      <xdr:nvSpPr>
        <xdr:cNvPr id="192" name="人件費・物件費等の状況最大値テキスト"/>
        <xdr:cNvSpPr txBox="1"/>
      </xdr:nvSpPr>
      <xdr:spPr>
        <a:xfrm>
          <a:off x="5041900" y="1350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40590</xdr:rowOff>
    </xdr:from>
    <xdr:to>
      <xdr:col>24</xdr:col>
      <xdr:colOff>12700</xdr:colOff>
      <xdr:row>80</xdr:row>
      <xdr:rowOff>40590</xdr:rowOff>
    </xdr:to>
    <xdr:cxnSp macro="">
      <xdr:nvCxnSpPr>
        <xdr:cNvPr id="193" name="直線コネクタ 192"/>
        <xdr:cNvCxnSpPr/>
      </xdr:nvCxnSpPr>
      <xdr:spPr>
        <a:xfrm>
          <a:off x="4864100" y="1375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110705</xdr:rowOff>
    </xdr:from>
    <xdr:to>
      <xdr:col>23</xdr:col>
      <xdr:colOff>133350</xdr:colOff>
      <xdr:row>81</xdr:row>
      <xdr:rowOff>133697</xdr:rowOff>
    </xdr:to>
    <xdr:cxnSp macro="">
      <xdr:nvCxnSpPr>
        <xdr:cNvPr id="194" name="直線コネクタ 193"/>
        <xdr:cNvCxnSpPr/>
      </xdr:nvCxnSpPr>
      <xdr:spPr>
        <a:xfrm flipV="1">
          <a:off x="4114800" y="13998155"/>
          <a:ext cx="838200" cy="2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122710</xdr:rowOff>
    </xdr:from>
    <xdr:ext cx="762000" cy="259045"/>
    <xdr:sp macro="" textlink="">
      <xdr:nvSpPr>
        <xdr:cNvPr id="195" name="人件費・物件費等の状況平均値テキスト"/>
        <xdr:cNvSpPr txBox="1"/>
      </xdr:nvSpPr>
      <xdr:spPr>
        <a:xfrm>
          <a:off x="5041900" y="14010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150633</xdr:rowOff>
    </xdr:from>
    <xdr:to>
      <xdr:col>23</xdr:col>
      <xdr:colOff>184150</xdr:colOff>
      <xdr:row>82</xdr:row>
      <xdr:rowOff>80783</xdr:rowOff>
    </xdr:to>
    <xdr:sp macro="" textlink="">
      <xdr:nvSpPr>
        <xdr:cNvPr id="196" name="フローチャート: 判断 195"/>
        <xdr:cNvSpPr/>
      </xdr:nvSpPr>
      <xdr:spPr>
        <a:xfrm>
          <a:off x="49022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131110</xdr:rowOff>
    </xdr:from>
    <xdr:to>
      <xdr:col>19</xdr:col>
      <xdr:colOff>133350</xdr:colOff>
      <xdr:row>81</xdr:row>
      <xdr:rowOff>133697</xdr:rowOff>
    </xdr:to>
    <xdr:cxnSp macro="">
      <xdr:nvCxnSpPr>
        <xdr:cNvPr id="197" name="直線コネクタ 196"/>
        <xdr:cNvCxnSpPr/>
      </xdr:nvCxnSpPr>
      <xdr:spPr>
        <a:xfrm>
          <a:off x="3225800" y="14018560"/>
          <a:ext cx="889000" cy="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121693</xdr:rowOff>
    </xdr:from>
    <xdr:to>
      <xdr:col>19</xdr:col>
      <xdr:colOff>184150</xdr:colOff>
      <xdr:row>82</xdr:row>
      <xdr:rowOff>51843</xdr:rowOff>
    </xdr:to>
    <xdr:sp macro="" textlink="">
      <xdr:nvSpPr>
        <xdr:cNvPr id="198" name="フローチャート: 判断 197"/>
        <xdr:cNvSpPr/>
      </xdr:nvSpPr>
      <xdr:spPr>
        <a:xfrm>
          <a:off x="4064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36620</xdr:rowOff>
    </xdr:from>
    <xdr:ext cx="736600" cy="259045"/>
    <xdr:sp macro="" textlink="">
      <xdr:nvSpPr>
        <xdr:cNvPr id="199" name="テキスト ボックス 198"/>
        <xdr:cNvSpPr txBox="1"/>
      </xdr:nvSpPr>
      <xdr:spPr>
        <a:xfrm>
          <a:off x="3733800" y="1409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101873</xdr:rowOff>
    </xdr:from>
    <xdr:to>
      <xdr:col>15</xdr:col>
      <xdr:colOff>82550</xdr:colOff>
      <xdr:row>81</xdr:row>
      <xdr:rowOff>131110</xdr:rowOff>
    </xdr:to>
    <xdr:cxnSp macro="">
      <xdr:nvCxnSpPr>
        <xdr:cNvPr id="200" name="直線コネクタ 199"/>
        <xdr:cNvCxnSpPr/>
      </xdr:nvCxnSpPr>
      <xdr:spPr>
        <a:xfrm>
          <a:off x="2336800" y="13989323"/>
          <a:ext cx="889000" cy="2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164323</xdr:rowOff>
    </xdr:from>
    <xdr:to>
      <xdr:col>15</xdr:col>
      <xdr:colOff>133350</xdr:colOff>
      <xdr:row>82</xdr:row>
      <xdr:rowOff>94473</xdr:rowOff>
    </xdr:to>
    <xdr:sp macro="" textlink="">
      <xdr:nvSpPr>
        <xdr:cNvPr id="201" name="フローチャート: 判断 200"/>
        <xdr:cNvSpPr/>
      </xdr:nvSpPr>
      <xdr:spPr>
        <a:xfrm>
          <a:off x="3175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79250</xdr:rowOff>
    </xdr:from>
    <xdr:ext cx="762000" cy="259045"/>
    <xdr:sp macro="" textlink="">
      <xdr:nvSpPr>
        <xdr:cNvPr id="202" name="テキスト ボックス 201"/>
        <xdr:cNvSpPr txBox="1"/>
      </xdr:nvSpPr>
      <xdr:spPr>
        <a:xfrm>
          <a:off x="2844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65598</xdr:rowOff>
    </xdr:from>
    <xdr:to>
      <xdr:col>11</xdr:col>
      <xdr:colOff>31750</xdr:colOff>
      <xdr:row>81</xdr:row>
      <xdr:rowOff>101873</xdr:rowOff>
    </xdr:to>
    <xdr:cxnSp macro="">
      <xdr:nvCxnSpPr>
        <xdr:cNvPr id="203" name="直線コネクタ 202"/>
        <xdr:cNvCxnSpPr/>
      </xdr:nvCxnSpPr>
      <xdr:spPr>
        <a:xfrm>
          <a:off x="1447800" y="13953048"/>
          <a:ext cx="889000" cy="3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159973</xdr:rowOff>
    </xdr:from>
    <xdr:to>
      <xdr:col>11</xdr:col>
      <xdr:colOff>82550</xdr:colOff>
      <xdr:row>83</xdr:row>
      <xdr:rowOff>90123</xdr:rowOff>
    </xdr:to>
    <xdr:sp macro="" textlink="">
      <xdr:nvSpPr>
        <xdr:cNvPr id="204" name="フローチャート: 判断 203"/>
        <xdr:cNvSpPr/>
      </xdr:nvSpPr>
      <xdr:spPr>
        <a:xfrm>
          <a:off x="2286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74900</xdr:rowOff>
    </xdr:from>
    <xdr:ext cx="762000" cy="259045"/>
    <xdr:sp macro="" textlink="">
      <xdr:nvSpPr>
        <xdr:cNvPr id="205" name="テキスト ボックス 204"/>
        <xdr:cNvSpPr txBox="1"/>
      </xdr:nvSpPr>
      <xdr:spPr>
        <a:xfrm>
          <a:off x="1955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92731</xdr:rowOff>
    </xdr:from>
    <xdr:to>
      <xdr:col>7</xdr:col>
      <xdr:colOff>31750</xdr:colOff>
      <xdr:row>83</xdr:row>
      <xdr:rowOff>22881</xdr:rowOff>
    </xdr:to>
    <xdr:sp macro="" textlink="">
      <xdr:nvSpPr>
        <xdr:cNvPr id="206" name="フローチャート: 判断 205"/>
        <xdr:cNvSpPr/>
      </xdr:nvSpPr>
      <xdr:spPr>
        <a:xfrm>
          <a:off x="1397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7658</xdr:rowOff>
    </xdr:from>
    <xdr:ext cx="762000" cy="259045"/>
    <xdr:sp macro="" textlink="">
      <xdr:nvSpPr>
        <xdr:cNvPr id="207" name="テキスト ボックス 206"/>
        <xdr:cNvSpPr txBox="1"/>
      </xdr:nvSpPr>
      <xdr:spPr>
        <a:xfrm>
          <a:off x="1066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59905</xdr:rowOff>
    </xdr:from>
    <xdr:to>
      <xdr:col>23</xdr:col>
      <xdr:colOff>184150</xdr:colOff>
      <xdr:row>81</xdr:row>
      <xdr:rowOff>161505</xdr:rowOff>
    </xdr:to>
    <xdr:sp macro="" textlink="">
      <xdr:nvSpPr>
        <xdr:cNvPr id="213" name="楕円 212"/>
        <xdr:cNvSpPr/>
      </xdr:nvSpPr>
      <xdr:spPr>
        <a:xfrm>
          <a:off x="4902200" y="1394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76432</xdr:rowOff>
    </xdr:from>
    <xdr:ext cx="762000" cy="259045"/>
    <xdr:sp macro="" textlink="">
      <xdr:nvSpPr>
        <xdr:cNvPr id="214" name="人件費・物件費等の状況該当値テキスト"/>
        <xdr:cNvSpPr txBox="1"/>
      </xdr:nvSpPr>
      <xdr:spPr>
        <a:xfrm>
          <a:off x="5041900" y="1379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82897</xdr:rowOff>
    </xdr:from>
    <xdr:to>
      <xdr:col>19</xdr:col>
      <xdr:colOff>184150</xdr:colOff>
      <xdr:row>82</xdr:row>
      <xdr:rowOff>13047</xdr:rowOff>
    </xdr:to>
    <xdr:sp macro="" textlink="">
      <xdr:nvSpPr>
        <xdr:cNvPr id="215" name="楕円 214"/>
        <xdr:cNvSpPr/>
      </xdr:nvSpPr>
      <xdr:spPr>
        <a:xfrm>
          <a:off x="4064000" y="1397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23224</xdr:rowOff>
    </xdr:from>
    <xdr:ext cx="736600" cy="259045"/>
    <xdr:sp macro="" textlink="">
      <xdr:nvSpPr>
        <xdr:cNvPr id="216" name="テキスト ボックス 215"/>
        <xdr:cNvSpPr txBox="1"/>
      </xdr:nvSpPr>
      <xdr:spPr>
        <a:xfrm>
          <a:off x="3733800" y="13739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80310</xdr:rowOff>
    </xdr:from>
    <xdr:to>
      <xdr:col>15</xdr:col>
      <xdr:colOff>133350</xdr:colOff>
      <xdr:row>82</xdr:row>
      <xdr:rowOff>10460</xdr:rowOff>
    </xdr:to>
    <xdr:sp macro="" textlink="">
      <xdr:nvSpPr>
        <xdr:cNvPr id="217" name="楕円 216"/>
        <xdr:cNvSpPr/>
      </xdr:nvSpPr>
      <xdr:spPr>
        <a:xfrm>
          <a:off x="3175000" y="1396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20637</xdr:rowOff>
    </xdr:from>
    <xdr:ext cx="762000" cy="259045"/>
    <xdr:sp macro="" textlink="">
      <xdr:nvSpPr>
        <xdr:cNvPr id="218" name="テキスト ボックス 217"/>
        <xdr:cNvSpPr txBox="1"/>
      </xdr:nvSpPr>
      <xdr:spPr>
        <a:xfrm>
          <a:off x="2844800" y="137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51073</xdr:rowOff>
    </xdr:from>
    <xdr:to>
      <xdr:col>11</xdr:col>
      <xdr:colOff>82550</xdr:colOff>
      <xdr:row>81</xdr:row>
      <xdr:rowOff>152673</xdr:rowOff>
    </xdr:to>
    <xdr:sp macro="" textlink="">
      <xdr:nvSpPr>
        <xdr:cNvPr id="219" name="楕円 218"/>
        <xdr:cNvSpPr/>
      </xdr:nvSpPr>
      <xdr:spPr>
        <a:xfrm>
          <a:off x="2286000" y="1393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162850</xdr:rowOff>
    </xdr:from>
    <xdr:ext cx="762000" cy="259045"/>
    <xdr:sp macro="" textlink="">
      <xdr:nvSpPr>
        <xdr:cNvPr id="220" name="テキスト ボックス 219"/>
        <xdr:cNvSpPr txBox="1"/>
      </xdr:nvSpPr>
      <xdr:spPr>
        <a:xfrm>
          <a:off x="1955800" y="137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14798</xdr:rowOff>
    </xdr:from>
    <xdr:to>
      <xdr:col>7</xdr:col>
      <xdr:colOff>31750</xdr:colOff>
      <xdr:row>81</xdr:row>
      <xdr:rowOff>116398</xdr:rowOff>
    </xdr:to>
    <xdr:sp macro="" textlink="">
      <xdr:nvSpPr>
        <xdr:cNvPr id="221" name="楕円 220"/>
        <xdr:cNvSpPr/>
      </xdr:nvSpPr>
      <xdr:spPr>
        <a:xfrm>
          <a:off x="1397000" y="139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126575</xdr:rowOff>
    </xdr:from>
    <xdr:ext cx="762000" cy="259045"/>
    <xdr:sp macro="" textlink="">
      <xdr:nvSpPr>
        <xdr:cNvPr id="222" name="テキスト ボックス 221"/>
        <xdr:cNvSpPr txBox="1"/>
      </xdr:nvSpPr>
      <xdr:spPr>
        <a:xfrm>
          <a:off x="1066800" y="1367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前々年度、前年度と数値は変更ないものの、類似団体の中では高い数値となっている。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当町は三重県内でも政令指定都市である愛知県名古屋市に近く、施行時特例市である四日市市に近接しているため、人事院勧告や三重県人事委員会勧告だけでなく、近隣市町の動向・民間企業等の経済情勢・地域の実情を反映しつつ、適正な給与水準の設定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115812</xdr:rowOff>
    </xdr:to>
    <xdr:cxnSp macro="">
      <xdr:nvCxnSpPr>
        <xdr:cNvPr id="253" name="直線コネクタ 252"/>
        <xdr:cNvCxnSpPr/>
      </xdr:nvCxnSpPr>
      <xdr:spPr>
        <a:xfrm flipV="1">
          <a:off x="17018000" y="13812157"/>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87889</xdr:rowOff>
    </xdr:from>
    <xdr:ext cx="762000" cy="259045"/>
    <xdr:sp macro="" textlink="">
      <xdr:nvSpPr>
        <xdr:cNvPr id="254" name="給与水準   （国との比較）最小値テキスト"/>
        <xdr:cNvSpPr txBox="1"/>
      </xdr:nvSpPr>
      <xdr:spPr>
        <a:xfrm>
          <a:off x="17106900" y="1534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115812</xdr:rowOff>
    </xdr:from>
    <xdr:to>
      <xdr:col>81</xdr:col>
      <xdr:colOff>133350</xdr:colOff>
      <xdr:row>89</xdr:row>
      <xdr:rowOff>115812</xdr:rowOff>
    </xdr:to>
    <xdr:cxnSp macro="">
      <xdr:nvCxnSpPr>
        <xdr:cNvPr id="255" name="直線コネクタ 254"/>
        <xdr:cNvCxnSpPr/>
      </xdr:nvCxnSpPr>
      <xdr:spPr>
        <a:xfrm>
          <a:off x="16929100" y="1537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46868</xdr:rowOff>
    </xdr:from>
    <xdr:to>
      <xdr:col>81</xdr:col>
      <xdr:colOff>44450</xdr:colOff>
      <xdr:row>89</xdr:row>
      <xdr:rowOff>46868</xdr:rowOff>
    </xdr:to>
    <xdr:cxnSp macro="">
      <xdr:nvCxnSpPr>
        <xdr:cNvPr id="258" name="直線コネクタ 257"/>
        <xdr:cNvCxnSpPr/>
      </xdr:nvCxnSpPr>
      <xdr:spPr>
        <a:xfrm>
          <a:off x="16179800" y="153059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55836</xdr:rowOff>
    </xdr:from>
    <xdr:ext cx="762000" cy="259045"/>
    <xdr:sp macro="" textlink="">
      <xdr:nvSpPr>
        <xdr:cNvPr id="259" name="給与水準   （国との比較）平均値テキスト"/>
        <xdr:cNvSpPr txBox="1"/>
      </xdr:nvSpPr>
      <xdr:spPr>
        <a:xfrm>
          <a:off x="17106900" y="1462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46868</xdr:rowOff>
    </xdr:from>
    <xdr:to>
      <xdr:col>77</xdr:col>
      <xdr:colOff>44450</xdr:colOff>
      <xdr:row>89</xdr:row>
      <xdr:rowOff>46868</xdr:rowOff>
    </xdr:to>
    <xdr:cxnSp macro="">
      <xdr:nvCxnSpPr>
        <xdr:cNvPr id="261" name="直線コネクタ 260"/>
        <xdr:cNvCxnSpPr/>
      </xdr:nvCxnSpPr>
      <xdr:spPr>
        <a:xfrm>
          <a:off x="15290800" y="153059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27818</xdr:rowOff>
    </xdr:from>
    <xdr:to>
      <xdr:col>77</xdr:col>
      <xdr:colOff>95250</xdr:colOff>
      <xdr:row>86</xdr:row>
      <xdr:rowOff>129418</xdr:rowOff>
    </xdr:to>
    <xdr:sp macro="" textlink="">
      <xdr:nvSpPr>
        <xdr:cNvPr id="262" name="フローチャート: 判断 261"/>
        <xdr:cNvSpPr/>
      </xdr:nvSpPr>
      <xdr:spPr>
        <a:xfrm>
          <a:off x="16129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139595</xdr:rowOff>
    </xdr:from>
    <xdr:ext cx="736600" cy="259045"/>
    <xdr:sp macro="" textlink="">
      <xdr:nvSpPr>
        <xdr:cNvPr id="263" name="テキスト ボックス 262"/>
        <xdr:cNvSpPr txBox="1"/>
      </xdr:nvSpPr>
      <xdr:spPr>
        <a:xfrm>
          <a:off x="15798800" y="14541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907</xdr:rowOff>
    </xdr:from>
    <xdr:to>
      <xdr:col>72</xdr:col>
      <xdr:colOff>203200</xdr:colOff>
      <xdr:row>89</xdr:row>
      <xdr:rowOff>46868</xdr:rowOff>
    </xdr:to>
    <xdr:cxnSp macro="">
      <xdr:nvCxnSpPr>
        <xdr:cNvPr id="264" name="直線コネクタ 263"/>
        <xdr:cNvCxnSpPr/>
      </xdr:nvCxnSpPr>
      <xdr:spPr>
        <a:xfrm>
          <a:off x="14401800" y="1525995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16329</xdr:rowOff>
    </xdr:from>
    <xdr:to>
      <xdr:col>73</xdr:col>
      <xdr:colOff>44450</xdr:colOff>
      <xdr:row>86</xdr:row>
      <xdr:rowOff>117929</xdr:rowOff>
    </xdr:to>
    <xdr:sp macro="" textlink="">
      <xdr:nvSpPr>
        <xdr:cNvPr id="265" name="フローチャート: 判断 264"/>
        <xdr:cNvSpPr/>
      </xdr:nvSpPr>
      <xdr:spPr>
        <a:xfrm>
          <a:off x="15240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128106</xdr:rowOff>
    </xdr:from>
    <xdr:ext cx="762000" cy="259045"/>
    <xdr:sp macro="" textlink="">
      <xdr:nvSpPr>
        <xdr:cNvPr id="266" name="テキスト ボックス 265"/>
        <xdr:cNvSpPr txBox="1"/>
      </xdr:nvSpPr>
      <xdr:spPr>
        <a:xfrm>
          <a:off x="14909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907</xdr:rowOff>
    </xdr:from>
    <xdr:to>
      <xdr:col>68</xdr:col>
      <xdr:colOff>152400</xdr:colOff>
      <xdr:row>89</xdr:row>
      <xdr:rowOff>81341</xdr:rowOff>
    </xdr:to>
    <xdr:cxnSp macro="">
      <xdr:nvCxnSpPr>
        <xdr:cNvPr id="267" name="直線コネクタ 266"/>
        <xdr:cNvCxnSpPr/>
      </xdr:nvCxnSpPr>
      <xdr:spPr>
        <a:xfrm flipV="1">
          <a:off x="13512800" y="15259957"/>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8" name="フローチャート: 判断 267"/>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9" name="テキスト ボックス 268"/>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1" name="テキスト ボックス 270"/>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167518</xdr:rowOff>
    </xdr:from>
    <xdr:to>
      <xdr:col>81</xdr:col>
      <xdr:colOff>95250</xdr:colOff>
      <xdr:row>89</xdr:row>
      <xdr:rowOff>97668</xdr:rowOff>
    </xdr:to>
    <xdr:sp macro="" textlink="">
      <xdr:nvSpPr>
        <xdr:cNvPr id="277" name="楕円 276"/>
        <xdr:cNvSpPr/>
      </xdr:nvSpPr>
      <xdr:spPr>
        <a:xfrm>
          <a:off x="16967200" y="152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63395</xdr:rowOff>
    </xdr:from>
    <xdr:ext cx="762000" cy="259045"/>
    <xdr:sp macro="" textlink="">
      <xdr:nvSpPr>
        <xdr:cNvPr id="278" name="給与水準   （国との比較）該当値テキスト"/>
        <xdr:cNvSpPr txBox="1"/>
      </xdr:nvSpPr>
      <xdr:spPr>
        <a:xfrm>
          <a:off x="17106900" y="15150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167518</xdr:rowOff>
    </xdr:from>
    <xdr:to>
      <xdr:col>77</xdr:col>
      <xdr:colOff>95250</xdr:colOff>
      <xdr:row>89</xdr:row>
      <xdr:rowOff>97668</xdr:rowOff>
    </xdr:to>
    <xdr:sp macro="" textlink="">
      <xdr:nvSpPr>
        <xdr:cNvPr id="279" name="楕円 278"/>
        <xdr:cNvSpPr/>
      </xdr:nvSpPr>
      <xdr:spPr>
        <a:xfrm>
          <a:off x="16129000" y="152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82445</xdr:rowOff>
    </xdr:from>
    <xdr:ext cx="736600" cy="259045"/>
    <xdr:sp macro="" textlink="">
      <xdr:nvSpPr>
        <xdr:cNvPr id="280" name="テキスト ボックス 279"/>
        <xdr:cNvSpPr txBox="1"/>
      </xdr:nvSpPr>
      <xdr:spPr>
        <a:xfrm>
          <a:off x="15798800" y="15341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167518</xdr:rowOff>
    </xdr:from>
    <xdr:to>
      <xdr:col>73</xdr:col>
      <xdr:colOff>44450</xdr:colOff>
      <xdr:row>89</xdr:row>
      <xdr:rowOff>97668</xdr:rowOff>
    </xdr:to>
    <xdr:sp macro="" textlink="">
      <xdr:nvSpPr>
        <xdr:cNvPr id="281" name="楕円 280"/>
        <xdr:cNvSpPr/>
      </xdr:nvSpPr>
      <xdr:spPr>
        <a:xfrm>
          <a:off x="15240000" y="152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82445</xdr:rowOff>
    </xdr:from>
    <xdr:ext cx="762000" cy="259045"/>
    <xdr:sp macro="" textlink="">
      <xdr:nvSpPr>
        <xdr:cNvPr id="282" name="テキスト ボックス 281"/>
        <xdr:cNvSpPr txBox="1"/>
      </xdr:nvSpPr>
      <xdr:spPr>
        <a:xfrm>
          <a:off x="14909800" y="1534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121557</xdr:rowOff>
    </xdr:from>
    <xdr:to>
      <xdr:col>68</xdr:col>
      <xdr:colOff>203200</xdr:colOff>
      <xdr:row>89</xdr:row>
      <xdr:rowOff>51707</xdr:rowOff>
    </xdr:to>
    <xdr:sp macro="" textlink="">
      <xdr:nvSpPr>
        <xdr:cNvPr id="283" name="楕円 282"/>
        <xdr:cNvSpPr/>
      </xdr:nvSpPr>
      <xdr:spPr>
        <a:xfrm>
          <a:off x="14351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36484</xdr:rowOff>
    </xdr:from>
    <xdr:ext cx="762000" cy="259045"/>
    <xdr:sp macro="" textlink="">
      <xdr:nvSpPr>
        <xdr:cNvPr id="284" name="テキスト ボックス 283"/>
        <xdr:cNvSpPr txBox="1"/>
      </xdr:nvSpPr>
      <xdr:spPr>
        <a:xfrm>
          <a:off x="14020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30541</xdr:rowOff>
    </xdr:from>
    <xdr:to>
      <xdr:col>64</xdr:col>
      <xdr:colOff>152400</xdr:colOff>
      <xdr:row>89</xdr:row>
      <xdr:rowOff>132141</xdr:rowOff>
    </xdr:to>
    <xdr:sp macro="" textlink="">
      <xdr:nvSpPr>
        <xdr:cNvPr id="285" name="楕円 284"/>
        <xdr:cNvSpPr/>
      </xdr:nvSpPr>
      <xdr:spPr>
        <a:xfrm>
          <a:off x="13462000" y="1528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116918</xdr:rowOff>
    </xdr:from>
    <xdr:ext cx="762000" cy="259045"/>
    <xdr:sp macro="" textlink="">
      <xdr:nvSpPr>
        <xdr:cNvPr id="286" name="テキスト ボックス 285"/>
        <xdr:cNvSpPr txBox="1"/>
      </xdr:nvSpPr>
      <xdr:spPr>
        <a:xfrm>
          <a:off x="13131800" y="1537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職員数は前年度と変わらないが、人口が前値度より増加したことにより人口千人あたり職員数は減少しており、類似団体内順位も</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位から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位へと上昇している。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年少人口の増加に伴い保育士・幼稚園教諭が多く、全体的な人口増加による行政需要への対応等のため退職者数と比較して新規採用者数を多くしているため、今後しばらくは増加傾向にあると考えられる。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65939</xdr:rowOff>
    </xdr:from>
    <xdr:to>
      <xdr:col>81</xdr:col>
      <xdr:colOff>44450</xdr:colOff>
      <xdr:row>66</xdr:row>
      <xdr:rowOff>94132</xdr:rowOff>
    </xdr:to>
    <xdr:cxnSp macro="">
      <xdr:nvCxnSpPr>
        <xdr:cNvPr id="313" name="直線コネクタ 312"/>
        <xdr:cNvCxnSpPr/>
      </xdr:nvCxnSpPr>
      <xdr:spPr>
        <a:xfrm flipV="1">
          <a:off x="17018000" y="10352939"/>
          <a:ext cx="0" cy="1056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66209</xdr:rowOff>
    </xdr:from>
    <xdr:ext cx="762000" cy="259045"/>
    <xdr:sp macro="" textlink="">
      <xdr:nvSpPr>
        <xdr:cNvPr id="314" name="定員管理の状況最小値テキスト"/>
        <xdr:cNvSpPr txBox="1"/>
      </xdr:nvSpPr>
      <xdr:spPr>
        <a:xfrm>
          <a:off x="17106900" y="1138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94132</xdr:rowOff>
    </xdr:from>
    <xdr:to>
      <xdr:col>81</xdr:col>
      <xdr:colOff>133350</xdr:colOff>
      <xdr:row>66</xdr:row>
      <xdr:rowOff>94132</xdr:rowOff>
    </xdr:to>
    <xdr:cxnSp macro="">
      <xdr:nvCxnSpPr>
        <xdr:cNvPr id="315" name="直線コネクタ 314"/>
        <xdr:cNvCxnSpPr/>
      </xdr:nvCxnSpPr>
      <xdr:spPr>
        <a:xfrm>
          <a:off x="16929100" y="1140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152316</xdr:rowOff>
    </xdr:from>
    <xdr:ext cx="762000" cy="259045"/>
    <xdr:sp macro="" textlink="">
      <xdr:nvSpPr>
        <xdr:cNvPr id="316" name="定員管理の状況最大値テキスト"/>
        <xdr:cNvSpPr txBox="1"/>
      </xdr:nvSpPr>
      <xdr:spPr>
        <a:xfrm>
          <a:off x="17106900" y="100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65939</xdr:rowOff>
    </xdr:from>
    <xdr:to>
      <xdr:col>81</xdr:col>
      <xdr:colOff>133350</xdr:colOff>
      <xdr:row>60</xdr:row>
      <xdr:rowOff>65939</xdr:rowOff>
    </xdr:to>
    <xdr:cxnSp macro="">
      <xdr:nvCxnSpPr>
        <xdr:cNvPr id="317" name="直線コネクタ 316"/>
        <xdr:cNvCxnSpPr/>
      </xdr:nvCxnSpPr>
      <xdr:spPr>
        <a:xfrm>
          <a:off x="16929100" y="10352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38786</xdr:rowOff>
    </xdr:from>
    <xdr:to>
      <xdr:col>81</xdr:col>
      <xdr:colOff>44450</xdr:colOff>
      <xdr:row>61</xdr:row>
      <xdr:rowOff>43612</xdr:rowOff>
    </xdr:to>
    <xdr:cxnSp macro="">
      <xdr:nvCxnSpPr>
        <xdr:cNvPr id="318" name="直線コネクタ 317"/>
        <xdr:cNvCxnSpPr/>
      </xdr:nvCxnSpPr>
      <xdr:spPr>
        <a:xfrm flipV="1">
          <a:off x="16179800" y="1049723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18940</xdr:rowOff>
    </xdr:from>
    <xdr:ext cx="762000" cy="259045"/>
    <xdr:sp macro="" textlink="">
      <xdr:nvSpPr>
        <xdr:cNvPr id="319" name="定員管理の状況平均値テキスト"/>
        <xdr:cNvSpPr txBox="1"/>
      </xdr:nvSpPr>
      <xdr:spPr>
        <a:xfrm>
          <a:off x="17106900" y="10477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46863</xdr:rowOff>
    </xdr:from>
    <xdr:to>
      <xdr:col>81</xdr:col>
      <xdr:colOff>95250</xdr:colOff>
      <xdr:row>61</xdr:row>
      <xdr:rowOff>148463</xdr:rowOff>
    </xdr:to>
    <xdr:sp macro="" textlink="">
      <xdr:nvSpPr>
        <xdr:cNvPr id="320" name="フローチャート: 判断 319"/>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31547</xdr:rowOff>
    </xdr:from>
    <xdr:to>
      <xdr:col>77</xdr:col>
      <xdr:colOff>44450</xdr:colOff>
      <xdr:row>61</xdr:row>
      <xdr:rowOff>43612</xdr:rowOff>
    </xdr:to>
    <xdr:cxnSp macro="">
      <xdr:nvCxnSpPr>
        <xdr:cNvPr id="321" name="直線コネクタ 320"/>
        <xdr:cNvCxnSpPr/>
      </xdr:nvCxnSpPr>
      <xdr:spPr>
        <a:xfrm>
          <a:off x="15290800" y="1048999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43967</xdr:rowOff>
    </xdr:from>
    <xdr:to>
      <xdr:col>77</xdr:col>
      <xdr:colOff>95250</xdr:colOff>
      <xdr:row>61</xdr:row>
      <xdr:rowOff>145567</xdr:rowOff>
    </xdr:to>
    <xdr:sp macro="" textlink="">
      <xdr:nvSpPr>
        <xdr:cNvPr id="322" name="フローチャート: 判断 321"/>
        <xdr:cNvSpPr/>
      </xdr:nvSpPr>
      <xdr:spPr>
        <a:xfrm>
          <a:off x="16129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130344</xdr:rowOff>
    </xdr:from>
    <xdr:ext cx="736600" cy="259045"/>
    <xdr:sp macro="" textlink="">
      <xdr:nvSpPr>
        <xdr:cNvPr id="323" name="テキスト ボックス 322"/>
        <xdr:cNvSpPr txBox="1"/>
      </xdr:nvSpPr>
      <xdr:spPr>
        <a:xfrm>
          <a:off x="15798800" y="10588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25273</xdr:rowOff>
    </xdr:from>
    <xdr:to>
      <xdr:col>72</xdr:col>
      <xdr:colOff>203200</xdr:colOff>
      <xdr:row>61</xdr:row>
      <xdr:rowOff>31547</xdr:rowOff>
    </xdr:to>
    <xdr:cxnSp macro="">
      <xdr:nvCxnSpPr>
        <xdr:cNvPr id="324" name="直線コネクタ 323"/>
        <xdr:cNvCxnSpPr/>
      </xdr:nvCxnSpPr>
      <xdr:spPr>
        <a:xfrm>
          <a:off x="14401800" y="10483723"/>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34798</xdr:rowOff>
    </xdr:from>
    <xdr:to>
      <xdr:col>73</xdr:col>
      <xdr:colOff>44450</xdr:colOff>
      <xdr:row>61</xdr:row>
      <xdr:rowOff>136398</xdr:rowOff>
    </xdr:to>
    <xdr:sp macro="" textlink="">
      <xdr:nvSpPr>
        <xdr:cNvPr id="325" name="フローチャート: 判断 324"/>
        <xdr:cNvSpPr/>
      </xdr:nvSpPr>
      <xdr:spPr>
        <a:xfrm>
          <a:off x="152400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121175</xdr:rowOff>
    </xdr:from>
    <xdr:ext cx="762000" cy="259045"/>
    <xdr:sp macro="" textlink="">
      <xdr:nvSpPr>
        <xdr:cNvPr id="326" name="テキスト ボックス 325"/>
        <xdr:cNvSpPr txBox="1"/>
      </xdr:nvSpPr>
      <xdr:spPr>
        <a:xfrm>
          <a:off x="149098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15621</xdr:rowOff>
    </xdr:from>
    <xdr:to>
      <xdr:col>68</xdr:col>
      <xdr:colOff>152400</xdr:colOff>
      <xdr:row>61</xdr:row>
      <xdr:rowOff>25273</xdr:rowOff>
    </xdr:to>
    <xdr:cxnSp macro="">
      <xdr:nvCxnSpPr>
        <xdr:cNvPr id="327" name="直線コネクタ 326"/>
        <xdr:cNvCxnSpPr/>
      </xdr:nvCxnSpPr>
      <xdr:spPr>
        <a:xfrm>
          <a:off x="13512800" y="10474071"/>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162204</xdr:rowOff>
    </xdr:from>
    <xdr:to>
      <xdr:col>68</xdr:col>
      <xdr:colOff>203200</xdr:colOff>
      <xdr:row>62</xdr:row>
      <xdr:rowOff>92354</xdr:rowOff>
    </xdr:to>
    <xdr:sp macro="" textlink="">
      <xdr:nvSpPr>
        <xdr:cNvPr id="328" name="フローチャート: 判断 327"/>
        <xdr:cNvSpPr/>
      </xdr:nvSpPr>
      <xdr:spPr>
        <a:xfrm>
          <a:off x="14351000" y="1062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77131</xdr:rowOff>
    </xdr:from>
    <xdr:ext cx="762000" cy="259045"/>
    <xdr:sp macro="" textlink="">
      <xdr:nvSpPr>
        <xdr:cNvPr id="329" name="テキスト ボックス 328"/>
        <xdr:cNvSpPr txBox="1"/>
      </xdr:nvSpPr>
      <xdr:spPr>
        <a:xfrm>
          <a:off x="14020800" y="1070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153518</xdr:rowOff>
    </xdr:from>
    <xdr:to>
      <xdr:col>64</xdr:col>
      <xdr:colOff>152400</xdr:colOff>
      <xdr:row>62</xdr:row>
      <xdr:rowOff>83668</xdr:rowOff>
    </xdr:to>
    <xdr:sp macro="" textlink="">
      <xdr:nvSpPr>
        <xdr:cNvPr id="330" name="フローチャート: 判断 329"/>
        <xdr:cNvSpPr/>
      </xdr:nvSpPr>
      <xdr:spPr>
        <a:xfrm>
          <a:off x="13462000" y="1061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68445</xdr:rowOff>
    </xdr:from>
    <xdr:ext cx="762000" cy="259045"/>
    <xdr:sp macro="" textlink="">
      <xdr:nvSpPr>
        <xdr:cNvPr id="331" name="テキスト ボックス 330"/>
        <xdr:cNvSpPr txBox="1"/>
      </xdr:nvSpPr>
      <xdr:spPr>
        <a:xfrm>
          <a:off x="13131800" y="1069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159436</xdr:rowOff>
    </xdr:from>
    <xdr:to>
      <xdr:col>81</xdr:col>
      <xdr:colOff>95250</xdr:colOff>
      <xdr:row>61</xdr:row>
      <xdr:rowOff>89586</xdr:rowOff>
    </xdr:to>
    <xdr:sp macro="" textlink="">
      <xdr:nvSpPr>
        <xdr:cNvPr id="337" name="楕円 336"/>
        <xdr:cNvSpPr/>
      </xdr:nvSpPr>
      <xdr:spPr>
        <a:xfrm>
          <a:off x="16967200" y="1044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4513</xdr:rowOff>
    </xdr:from>
    <xdr:ext cx="762000" cy="259045"/>
    <xdr:sp macro="" textlink="">
      <xdr:nvSpPr>
        <xdr:cNvPr id="338" name="定員管理の状況該当値テキスト"/>
        <xdr:cNvSpPr txBox="1"/>
      </xdr:nvSpPr>
      <xdr:spPr>
        <a:xfrm>
          <a:off x="17106900" y="1029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164262</xdr:rowOff>
    </xdr:from>
    <xdr:to>
      <xdr:col>77</xdr:col>
      <xdr:colOff>95250</xdr:colOff>
      <xdr:row>61</xdr:row>
      <xdr:rowOff>94412</xdr:rowOff>
    </xdr:to>
    <xdr:sp macro="" textlink="">
      <xdr:nvSpPr>
        <xdr:cNvPr id="339" name="楕円 338"/>
        <xdr:cNvSpPr/>
      </xdr:nvSpPr>
      <xdr:spPr>
        <a:xfrm>
          <a:off x="16129000" y="1045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104589</xdr:rowOff>
    </xdr:from>
    <xdr:ext cx="736600" cy="259045"/>
    <xdr:sp macro="" textlink="">
      <xdr:nvSpPr>
        <xdr:cNvPr id="340" name="テキスト ボックス 339"/>
        <xdr:cNvSpPr txBox="1"/>
      </xdr:nvSpPr>
      <xdr:spPr>
        <a:xfrm>
          <a:off x="15798800" y="1022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152197</xdr:rowOff>
    </xdr:from>
    <xdr:to>
      <xdr:col>73</xdr:col>
      <xdr:colOff>44450</xdr:colOff>
      <xdr:row>61</xdr:row>
      <xdr:rowOff>82347</xdr:rowOff>
    </xdr:to>
    <xdr:sp macro="" textlink="">
      <xdr:nvSpPr>
        <xdr:cNvPr id="341" name="楕円 340"/>
        <xdr:cNvSpPr/>
      </xdr:nvSpPr>
      <xdr:spPr>
        <a:xfrm>
          <a:off x="15240000" y="1043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92524</xdr:rowOff>
    </xdr:from>
    <xdr:ext cx="762000" cy="259045"/>
    <xdr:sp macro="" textlink="">
      <xdr:nvSpPr>
        <xdr:cNvPr id="342" name="テキスト ボックス 341"/>
        <xdr:cNvSpPr txBox="1"/>
      </xdr:nvSpPr>
      <xdr:spPr>
        <a:xfrm>
          <a:off x="14909800" y="1020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145923</xdr:rowOff>
    </xdr:from>
    <xdr:to>
      <xdr:col>68</xdr:col>
      <xdr:colOff>203200</xdr:colOff>
      <xdr:row>61</xdr:row>
      <xdr:rowOff>76073</xdr:rowOff>
    </xdr:to>
    <xdr:sp macro="" textlink="">
      <xdr:nvSpPr>
        <xdr:cNvPr id="343" name="楕円 342"/>
        <xdr:cNvSpPr/>
      </xdr:nvSpPr>
      <xdr:spPr>
        <a:xfrm>
          <a:off x="14351000" y="1043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86250</xdr:rowOff>
    </xdr:from>
    <xdr:ext cx="762000" cy="259045"/>
    <xdr:sp macro="" textlink="">
      <xdr:nvSpPr>
        <xdr:cNvPr id="344" name="テキスト ボックス 343"/>
        <xdr:cNvSpPr txBox="1"/>
      </xdr:nvSpPr>
      <xdr:spPr>
        <a:xfrm>
          <a:off x="14020800" y="1020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136271</xdr:rowOff>
    </xdr:from>
    <xdr:to>
      <xdr:col>64</xdr:col>
      <xdr:colOff>152400</xdr:colOff>
      <xdr:row>61</xdr:row>
      <xdr:rowOff>66421</xdr:rowOff>
    </xdr:to>
    <xdr:sp macro="" textlink="">
      <xdr:nvSpPr>
        <xdr:cNvPr id="345" name="楕円 344"/>
        <xdr:cNvSpPr/>
      </xdr:nvSpPr>
      <xdr:spPr>
        <a:xfrm>
          <a:off x="13462000" y="1042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76598</xdr:rowOff>
    </xdr:from>
    <xdr:ext cx="762000" cy="259045"/>
    <xdr:sp macro="" textlink="">
      <xdr:nvSpPr>
        <xdr:cNvPr id="346" name="テキスト ボックス 345"/>
        <xdr:cNvSpPr txBox="1"/>
      </xdr:nvSpPr>
      <xdr:spPr>
        <a:xfrm>
          <a:off x="13131800" y="1019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％減少したことにより、類似団体内順位が</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位から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位へと上昇した。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公共下水道事業特別会計において、分流式下水道等に要する経費が前年度と比較し大幅に減少したため、元利償還金に対する繰出基準額が減少したことなどにより、公営企業に要する経費の財源とする地方債の償還の財源に充てたと認められる繰入金が主たる要因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3" name="直線コネクタ 372"/>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4"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5" name="直線コネクタ 374"/>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6"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7" name="直線コネクタ 376"/>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153670</xdr:rowOff>
    </xdr:from>
    <xdr:to>
      <xdr:col>81</xdr:col>
      <xdr:colOff>44450</xdr:colOff>
      <xdr:row>40</xdr:row>
      <xdr:rowOff>40132</xdr:rowOff>
    </xdr:to>
    <xdr:cxnSp macro="">
      <xdr:nvCxnSpPr>
        <xdr:cNvPr id="378" name="直線コネクタ 377"/>
        <xdr:cNvCxnSpPr/>
      </xdr:nvCxnSpPr>
      <xdr:spPr>
        <a:xfrm flipV="1">
          <a:off x="16179800" y="684022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86885</xdr:rowOff>
    </xdr:from>
    <xdr:ext cx="762000" cy="259045"/>
    <xdr:sp macro="" textlink="">
      <xdr:nvSpPr>
        <xdr:cNvPr id="379" name="公債費負担の状況平均値テキスト"/>
        <xdr:cNvSpPr txBox="1"/>
      </xdr:nvSpPr>
      <xdr:spPr>
        <a:xfrm>
          <a:off x="17106900" y="694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80" name="フローチャート: 判断 379"/>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40</xdr:row>
      <xdr:rowOff>40132</xdr:rowOff>
    </xdr:to>
    <xdr:cxnSp macro="">
      <xdr:nvCxnSpPr>
        <xdr:cNvPr id="381" name="直線コネクタ 380"/>
        <xdr:cNvCxnSpPr/>
      </xdr:nvCxnSpPr>
      <xdr:spPr>
        <a:xfrm>
          <a:off x="15290800" y="68884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114808</xdr:rowOff>
    </xdr:from>
    <xdr:to>
      <xdr:col>77</xdr:col>
      <xdr:colOff>95250</xdr:colOff>
      <xdr:row>41</xdr:row>
      <xdr:rowOff>44958</xdr:rowOff>
    </xdr:to>
    <xdr:sp macro="" textlink="">
      <xdr:nvSpPr>
        <xdr:cNvPr id="382" name="フローチャート: 判断 381"/>
        <xdr:cNvSpPr/>
      </xdr:nvSpPr>
      <xdr:spPr>
        <a:xfrm>
          <a:off x="16129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29735</xdr:rowOff>
    </xdr:from>
    <xdr:ext cx="736600" cy="259045"/>
    <xdr:sp macro="" textlink="">
      <xdr:nvSpPr>
        <xdr:cNvPr id="383" name="テキスト ボックス 382"/>
        <xdr:cNvSpPr txBox="1"/>
      </xdr:nvSpPr>
      <xdr:spPr>
        <a:xfrm>
          <a:off x="15798800" y="705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40</xdr:row>
      <xdr:rowOff>107696</xdr:rowOff>
    </xdr:to>
    <xdr:cxnSp macro="">
      <xdr:nvCxnSpPr>
        <xdr:cNvPr id="384" name="直線コネクタ 383"/>
        <xdr:cNvCxnSpPr/>
      </xdr:nvCxnSpPr>
      <xdr:spPr>
        <a:xfrm flipV="1">
          <a:off x="14401800" y="688848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5" name="フローチャート: 判断 384"/>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86" name="テキスト ボックス 385"/>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107696</xdr:rowOff>
    </xdr:from>
    <xdr:to>
      <xdr:col>68</xdr:col>
      <xdr:colOff>152400</xdr:colOff>
      <xdr:row>41</xdr:row>
      <xdr:rowOff>13462</xdr:rowOff>
    </xdr:to>
    <xdr:cxnSp macro="">
      <xdr:nvCxnSpPr>
        <xdr:cNvPr id="387" name="直線コネクタ 386"/>
        <xdr:cNvCxnSpPr/>
      </xdr:nvCxnSpPr>
      <xdr:spPr>
        <a:xfrm flipV="1">
          <a:off x="13512800" y="696569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8" name="フローチャート: 判断 387"/>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89" name="テキスト ボックス 388"/>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90" name="フローチャート: 判断 389"/>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391" name="テキスト ボックス 390"/>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97" name="楕円 396"/>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119397</xdr:rowOff>
    </xdr:from>
    <xdr:ext cx="762000" cy="259045"/>
    <xdr:sp macro="" textlink="">
      <xdr:nvSpPr>
        <xdr:cNvPr id="398"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160782</xdr:rowOff>
    </xdr:from>
    <xdr:to>
      <xdr:col>77</xdr:col>
      <xdr:colOff>95250</xdr:colOff>
      <xdr:row>40</xdr:row>
      <xdr:rowOff>90932</xdr:rowOff>
    </xdr:to>
    <xdr:sp macro="" textlink="">
      <xdr:nvSpPr>
        <xdr:cNvPr id="399" name="楕円 398"/>
        <xdr:cNvSpPr/>
      </xdr:nvSpPr>
      <xdr:spPr>
        <a:xfrm>
          <a:off x="16129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400" name="テキスト ボックス 399"/>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401" name="楕円 400"/>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402" name="テキスト ボックス 401"/>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56896</xdr:rowOff>
    </xdr:from>
    <xdr:to>
      <xdr:col>68</xdr:col>
      <xdr:colOff>203200</xdr:colOff>
      <xdr:row>40</xdr:row>
      <xdr:rowOff>158496</xdr:rowOff>
    </xdr:to>
    <xdr:sp macro="" textlink="">
      <xdr:nvSpPr>
        <xdr:cNvPr id="403" name="楕円 402"/>
        <xdr:cNvSpPr/>
      </xdr:nvSpPr>
      <xdr:spPr>
        <a:xfrm>
          <a:off x="14351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404" name="テキスト ボックス 403"/>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405" name="楕円 404"/>
        <xdr:cNvSpPr/>
      </xdr:nvSpPr>
      <xdr:spPr>
        <a:xfrm>
          <a:off x="13462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406" name="テキスト ボックス 405"/>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将来負担比率については昨年度より引き続き</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一般会計の地方債残高は昨年度より増加しているものの、その約</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倍程度公共下水道事業特別会計の地方債残高が減少し、それに伴い公営企業債繰入見込額も減少したことが要因である。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今後もできる限り地方債の新規発行を抑制し、発行する場合も普通交付税措置があるものに限定するなど、良好な数値を維持できるように努める。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算定誤りによる数値訂正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誤）</a:t>
          </a:r>
          <a:r>
            <a:rPr kumimoji="1" lang="en-US" altLang="ja-JP" sz="1300">
              <a:latin typeface="ＭＳ Ｐゴシック" panose="020B0600070205080204" pitchFamily="50" charset="-128"/>
              <a:ea typeface="ＭＳ Ｐゴシック" panose="020B0600070205080204" pitchFamily="50" charset="-128"/>
            </a:rPr>
            <a:t>13.2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正）</a:t>
          </a:r>
          <a:r>
            <a:rPr kumimoji="1" lang="en-US" altLang="ja-JP" sz="1300">
              <a:latin typeface="ＭＳ Ｐゴシック" panose="020B0600070205080204" pitchFamily="50" charset="-128"/>
              <a:ea typeface="ＭＳ Ｐゴシック" panose="020B0600070205080204" pitchFamily="50" charset="-128"/>
            </a:rPr>
            <a:t>13.8】</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127127</xdr:rowOff>
    </xdr:to>
    <xdr:cxnSp macro="">
      <xdr:nvCxnSpPr>
        <xdr:cNvPr id="435" name="直線コネクタ 434"/>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99204</xdr:rowOff>
    </xdr:from>
    <xdr:ext cx="762000" cy="259045"/>
    <xdr:sp macro="" textlink="">
      <xdr:nvSpPr>
        <xdr:cNvPr id="436"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127127</xdr:rowOff>
    </xdr:from>
    <xdr:to>
      <xdr:col>81</xdr:col>
      <xdr:colOff>133350</xdr:colOff>
      <xdr:row>21</xdr:row>
      <xdr:rowOff>127127</xdr:rowOff>
    </xdr:to>
    <xdr:cxnSp macro="">
      <xdr:nvCxnSpPr>
        <xdr:cNvPr id="437" name="直線コネクタ 436"/>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33105</xdr:rowOff>
    </xdr:from>
    <xdr:to>
      <xdr:col>72</xdr:col>
      <xdr:colOff>203200</xdr:colOff>
      <xdr:row>14</xdr:row>
      <xdr:rowOff>118364</xdr:rowOff>
    </xdr:to>
    <xdr:cxnSp macro="">
      <xdr:nvCxnSpPr>
        <xdr:cNvPr id="440" name="直線コネクタ 439"/>
        <xdr:cNvCxnSpPr/>
      </xdr:nvCxnSpPr>
      <xdr:spPr>
        <a:xfrm flipV="1">
          <a:off x="14401800" y="2433405"/>
          <a:ext cx="889000" cy="8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76539</xdr:rowOff>
    </xdr:from>
    <xdr:to>
      <xdr:col>68</xdr:col>
      <xdr:colOff>152400</xdr:colOff>
      <xdr:row>14</xdr:row>
      <xdr:rowOff>118364</xdr:rowOff>
    </xdr:to>
    <xdr:cxnSp macro="">
      <xdr:nvCxnSpPr>
        <xdr:cNvPr id="443" name="直線コネクタ 442"/>
        <xdr:cNvCxnSpPr/>
      </xdr:nvCxnSpPr>
      <xdr:spPr>
        <a:xfrm>
          <a:off x="13512800" y="2476839"/>
          <a:ext cx="8890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82042</xdr:rowOff>
    </xdr:from>
    <xdr:to>
      <xdr:col>73</xdr:col>
      <xdr:colOff>44450</xdr:colOff>
      <xdr:row>15</xdr:row>
      <xdr:rowOff>12192</xdr:rowOff>
    </xdr:to>
    <xdr:sp macro="" textlink="">
      <xdr:nvSpPr>
        <xdr:cNvPr id="446" name="フローチャート: 判断 445"/>
        <xdr:cNvSpPr/>
      </xdr:nvSpPr>
      <xdr:spPr>
        <a:xfrm>
          <a:off x="15240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168419</xdr:rowOff>
    </xdr:from>
    <xdr:ext cx="762000" cy="259045"/>
    <xdr:sp macro="" textlink="">
      <xdr:nvSpPr>
        <xdr:cNvPr id="447" name="テキスト ボックス 446"/>
        <xdr:cNvSpPr txBox="1"/>
      </xdr:nvSpPr>
      <xdr:spPr>
        <a:xfrm>
          <a:off x="14909800" y="256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63542</xdr:rowOff>
    </xdr:from>
    <xdr:to>
      <xdr:col>68</xdr:col>
      <xdr:colOff>203200</xdr:colOff>
      <xdr:row>14</xdr:row>
      <xdr:rowOff>165142</xdr:rowOff>
    </xdr:to>
    <xdr:sp macro="" textlink="">
      <xdr:nvSpPr>
        <xdr:cNvPr id="448" name="フローチャート: 判断 447"/>
        <xdr:cNvSpPr/>
      </xdr:nvSpPr>
      <xdr:spPr>
        <a:xfrm>
          <a:off x="14351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3869</xdr:rowOff>
    </xdr:from>
    <xdr:ext cx="762000" cy="259045"/>
    <xdr:sp macro="" textlink="">
      <xdr:nvSpPr>
        <xdr:cNvPr id="449" name="テキスト ボックス 448"/>
        <xdr:cNvSpPr txBox="1"/>
      </xdr:nvSpPr>
      <xdr:spPr>
        <a:xfrm>
          <a:off x="14020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84455</xdr:rowOff>
    </xdr:from>
    <xdr:to>
      <xdr:col>64</xdr:col>
      <xdr:colOff>152400</xdr:colOff>
      <xdr:row>15</xdr:row>
      <xdr:rowOff>14605</xdr:rowOff>
    </xdr:to>
    <xdr:sp macro="" textlink="">
      <xdr:nvSpPr>
        <xdr:cNvPr id="450" name="フローチャート: 判断 449"/>
        <xdr:cNvSpPr/>
      </xdr:nvSpPr>
      <xdr:spPr>
        <a:xfrm>
          <a:off x="13462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170832</xdr:rowOff>
    </xdr:from>
    <xdr:ext cx="762000" cy="259045"/>
    <xdr:sp macro="" textlink="">
      <xdr:nvSpPr>
        <xdr:cNvPr id="451" name="テキスト ボックス 450"/>
        <xdr:cNvSpPr txBox="1"/>
      </xdr:nvSpPr>
      <xdr:spPr>
        <a:xfrm>
          <a:off x="13131800" y="257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153755</xdr:rowOff>
    </xdr:from>
    <xdr:to>
      <xdr:col>73</xdr:col>
      <xdr:colOff>44450</xdr:colOff>
      <xdr:row>14</xdr:row>
      <xdr:rowOff>83905</xdr:rowOff>
    </xdr:to>
    <xdr:sp macro="" textlink="">
      <xdr:nvSpPr>
        <xdr:cNvPr id="457" name="楕円 456"/>
        <xdr:cNvSpPr/>
      </xdr:nvSpPr>
      <xdr:spPr>
        <a:xfrm>
          <a:off x="15240000" y="238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94082</xdr:rowOff>
    </xdr:from>
    <xdr:ext cx="762000" cy="259045"/>
    <xdr:sp macro="" textlink="">
      <xdr:nvSpPr>
        <xdr:cNvPr id="458" name="テキスト ボックス 457"/>
        <xdr:cNvSpPr txBox="1"/>
      </xdr:nvSpPr>
      <xdr:spPr>
        <a:xfrm>
          <a:off x="14909800" y="2151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67564</xdr:rowOff>
    </xdr:from>
    <xdr:to>
      <xdr:col>68</xdr:col>
      <xdr:colOff>203200</xdr:colOff>
      <xdr:row>14</xdr:row>
      <xdr:rowOff>169164</xdr:rowOff>
    </xdr:to>
    <xdr:sp macro="" textlink="">
      <xdr:nvSpPr>
        <xdr:cNvPr id="459" name="楕円 458"/>
        <xdr:cNvSpPr/>
      </xdr:nvSpPr>
      <xdr:spPr>
        <a:xfrm>
          <a:off x="14351000" y="246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153941</xdr:rowOff>
    </xdr:from>
    <xdr:ext cx="762000" cy="259045"/>
    <xdr:sp macro="" textlink="">
      <xdr:nvSpPr>
        <xdr:cNvPr id="460" name="テキスト ボックス 459"/>
        <xdr:cNvSpPr txBox="1"/>
      </xdr:nvSpPr>
      <xdr:spPr>
        <a:xfrm>
          <a:off x="14020800" y="25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25739</xdr:rowOff>
    </xdr:from>
    <xdr:to>
      <xdr:col>64</xdr:col>
      <xdr:colOff>152400</xdr:colOff>
      <xdr:row>14</xdr:row>
      <xdr:rowOff>127339</xdr:rowOff>
    </xdr:to>
    <xdr:sp macro="" textlink="">
      <xdr:nvSpPr>
        <xdr:cNvPr id="461" name="楕円 460"/>
        <xdr:cNvSpPr/>
      </xdr:nvSpPr>
      <xdr:spPr>
        <a:xfrm>
          <a:off x="13462000" y="242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137516</xdr:rowOff>
    </xdr:from>
    <xdr:ext cx="762000" cy="259045"/>
    <xdr:sp macro="" textlink="">
      <xdr:nvSpPr>
        <xdr:cNvPr id="462" name="テキスト ボックス 461"/>
        <xdr:cNvSpPr txBox="1"/>
      </xdr:nvSpPr>
      <xdr:spPr>
        <a:xfrm>
          <a:off x="13131800" y="219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三重県朝日町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10,764
10,598
5.99
4,385,138
4,180,213
186,418
2,830,352
4,144,929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人件費については比率が</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％と前年度より比率が高まっている。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職員数については前年度と変更が無いが、職員の年齢比率が高まったことなどにより人件費比率が上昇している。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類似団体内平均だけでなく、全国平均、三重県平均よりも高い数値となっているため、職員数の適正な確保・職員の適正配置などによって改善を図っていく。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133858</xdr:rowOff>
    </xdr:to>
    <xdr:cxnSp macro="">
      <xdr:nvCxnSpPr>
        <xdr:cNvPr id="59" name="直線コネクタ 58"/>
        <xdr:cNvCxnSpPr/>
      </xdr:nvCxnSpPr>
      <xdr:spPr>
        <a:xfrm flipV="1">
          <a:off x="4826000" y="600659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88138</xdr:rowOff>
    </xdr:from>
    <xdr:to>
      <xdr:col>24</xdr:col>
      <xdr:colOff>25400</xdr:colOff>
      <xdr:row>37</xdr:row>
      <xdr:rowOff>115570</xdr:rowOff>
    </xdr:to>
    <xdr:cxnSp macro="">
      <xdr:nvCxnSpPr>
        <xdr:cNvPr id="64" name="直線コネクタ 63"/>
        <xdr:cNvCxnSpPr/>
      </xdr:nvCxnSpPr>
      <xdr:spPr>
        <a:xfrm>
          <a:off x="3987800" y="64317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42418</xdr:rowOff>
    </xdr:from>
    <xdr:to>
      <xdr:col>19</xdr:col>
      <xdr:colOff>187325</xdr:colOff>
      <xdr:row>37</xdr:row>
      <xdr:rowOff>88138</xdr:rowOff>
    </xdr:to>
    <xdr:cxnSp macro="">
      <xdr:nvCxnSpPr>
        <xdr:cNvPr id="67" name="直線コネクタ 66"/>
        <xdr:cNvCxnSpPr/>
      </xdr:nvCxnSpPr>
      <xdr:spPr>
        <a:xfrm>
          <a:off x="3098800" y="63860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131064</xdr:rowOff>
    </xdr:from>
    <xdr:to>
      <xdr:col>20</xdr:col>
      <xdr:colOff>38100</xdr:colOff>
      <xdr:row>37</xdr:row>
      <xdr:rowOff>61214</xdr:rowOff>
    </xdr:to>
    <xdr:sp macro="" textlink="">
      <xdr:nvSpPr>
        <xdr:cNvPr id="68" name="フローチャート: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10414</xdr:rowOff>
    </xdr:from>
    <xdr:to>
      <xdr:col>15</xdr:col>
      <xdr:colOff>98425</xdr:colOff>
      <xdr:row>37</xdr:row>
      <xdr:rowOff>42418</xdr:rowOff>
    </xdr:to>
    <xdr:cxnSp macro="">
      <xdr:nvCxnSpPr>
        <xdr:cNvPr id="70" name="直線コネクタ 69"/>
        <xdr:cNvCxnSpPr/>
      </xdr:nvCxnSpPr>
      <xdr:spPr>
        <a:xfrm>
          <a:off x="2209800" y="63540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1" name="フローチャート: 判断 70"/>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2" name="テキスト ボックス 71"/>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xdr:rowOff>
    </xdr:from>
    <xdr:to>
      <xdr:col>11</xdr:col>
      <xdr:colOff>9525</xdr:colOff>
      <xdr:row>37</xdr:row>
      <xdr:rowOff>10414</xdr:rowOff>
    </xdr:to>
    <xdr:cxnSp macro="">
      <xdr:nvCxnSpPr>
        <xdr:cNvPr id="73" name="直線コネクタ 72"/>
        <xdr:cNvCxnSpPr/>
      </xdr:nvCxnSpPr>
      <xdr:spPr>
        <a:xfrm>
          <a:off x="1320800" y="63449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75" name="テキスト ボックス 74"/>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77" name="テキスト ボックス 76"/>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3" name="楕円 82"/>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36847</xdr:rowOff>
    </xdr:from>
    <xdr:ext cx="762000" cy="259045"/>
    <xdr:sp macro="" textlink="">
      <xdr:nvSpPr>
        <xdr:cNvPr id="84" name="人件費該当値テキスト"/>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37338</xdr:rowOff>
    </xdr:from>
    <xdr:to>
      <xdr:col>20</xdr:col>
      <xdr:colOff>38100</xdr:colOff>
      <xdr:row>37</xdr:row>
      <xdr:rowOff>138938</xdr:rowOff>
    </xdr:to>
    <xdr:sp macro="" textlink="">
      <xdr:nvSpPr>
        <xdr:cNvPr id="85" name="楕円 84"/>
        <xdr:cNvSpPr/>
      </xdr:nvSpPr>
      <xdr:spPr>
        <a:xfrm>
          <a:off x="3937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86" name="テキスト ボックス 85"/>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163068</xdr:rowOff>
    </xdr:from>
    <xdr:to>
      <xdr:col>15</xdr:col>
      <xdr:colOff>149225</xdr:colOff>
      <xdr:row>37</xdr:row>
      <xdr:rowOff>93218</xdr:rowOff>
    </xdr:to>
    <xdr:sp macro="" textlink="">
      <xdr:nvSpPr>
        <xdr:cNvPr id="87" name="楕円 86"/>
        <xdr:cNvSpPr/>
      </xdr:nvSpPr>
      <xdr:spPr>
        <a:xfrm>
          <a:off x="3048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77995</xdr:rowOff>
    </xdr:from>
    <xdr:ext cx="762000" cy="259045"/>
    <xdr:sp macro="" textlink="">
      <xdr:nvSpPr>
        <xdr:cNvPr id="88" name="テキスト ボックス 87"/>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131064</xdr:rowOff>
    </xdr:from>
    <xdr:to>
      <xdr:col>11</xdr:col>
      <xdr:colOff>60325</xdr:colOff>
      <xdr:row>37</xdr:row>
      <xdr:rowOff>61214</xdr:rowOff>
    </xdr:to>
    <xdr:sp macro="" textlink="">
      <xdr:nvSpPr>
        <xdr:cNvPr id="89" name="楕円 88"/>
        <xdr:cNvSpPr/>
      </xdr:nvSpPr>
      <xdr:spPr>
        <a:xfrm>
          <a:off x="2159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90" name="テキスト ボックス 89"/>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91" name="楕円 90"/>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92" name="テキスト ボックス 91"/>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物件費そのものは前年度よりも減少しているが、歳出全体の金額が減少しているため、物件費の比率は昨年度と比べて上昇した。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年少人口の増加に伴う保育士・幼稚園教諭の賃金や人材派遣委託料などの経常的な物件費の比率が高いため、引き続き経常的な物件費全体の抑制に努める。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88900</xdr:rowOff>
    </xdr:to>
    <xdr:cxnSp macro="">
      <xdr:nvCxnSpPr>
        <xdr:cNvPr id="124" name="直線コネクタ 123"/>
        <xdr:cNvCxnSpPr/>
      </xdr:nvCxnSpPr>
      <xdr:spPr>
        <a:xfrm flipV="1">
          <a:off x="16510000" y="2270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60977</xdr:rowOff>
    </xdr:from>
    <xdr:ext cx="762000" cy="259045"/>
    <xdr:sp macro="" textlink="">
      <xdr:nvSpPr>
        <xdr:cNvPr id="125" name="物件費最小値テキスト"/>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88900</xdr:rowOff>
    </xdr:from>
    <xdr:to>
      <xdr:col>82</xdr:col>
      <xdr:colOff>196850</xdr:colOff>
      <xdr:row>21</xdr:row>
      <xdr:rowOff>88900</xdr:rowOff>
    </xdr:to>
    <xdr:cxnSp macro="">
      <xdr:nvCxnSpPr>
        <xdr:cNvPr id="126" name="直線コネクタ 125"/>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7"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28" name="直線コネクタ 127"/>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12700</xdr:rowOff>
    </xdr:from>
    <xdr:to>
      <xdr:col>82</xdr:col>
      <xdr:colOff>107950</xdr:colOff>
      <xdr:row>19</xdr:row>
      <xdr:rowOff>69850</xdr:rowOff>
    </xdr:to>
    <xdr:cxnSp macro="">
      <xdr:nvCxnSpPr>
        <xdr:cNvPr id="129" name="直線コネクタ 128"/>
        <xdr:cNvCxnSpPr/>
      </xdr:nvCxnSpPr>
      <xdr:spPr>
        <a:xfrm>
          <a:off x="15671800" y="32702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30"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1" name="フローチャート: 判断 130"/>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79375</xdr:rowOff>
    </xdr:from>
    <xdr:to>
      <xdr:col>78</xdr:col>
      <xdr:colOff>69850</xdr:colOff>
      <xdr:row>19</xdr:row>
      <xdr:rowOff>12700</xdr:rowOff>
    </xdr:to>
    <xdr:cxnSp macro="">
      <xdr:nvCxnSpPr>
        <xdr:cNvPr id="132" name="直線コネクタ 131"/>
        <xdr:cNvCxnSpPr/>
      </xdr:nvCxnSpPr>
      <xdr:spPr>
        <a:xfrm>
          <a:off x="14782800" y="316547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4" name="テキスト ボックス 133"/>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79375</xdr:rowOff>
    </xdr:from>
    <xdr:to>
      <xdr:col>73</xdr:col>
      <xdr:colOff>180975</xdr:colOff>
      <xdr:row>19</xdr:row>
      <xdr:rowOff>60325</xdr:rowOff>
    </xdr:to>
    <xdr:cxnSp macro="">
      <xdr:nvCxnSpPr>
        <xdr:cNvPr id="135" name="直線コネクタ 134"/>
        <xdr:cNvCxnSpPr/>
      </xdr:nvCxnSpPr>
      <xdr:spPr>
        <a:xfrm flipV="1">
          <a:off x="13893800" y="316547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57150</xdr:rowOff>
    </xdr:from>
    <xdr:to>
      <xdr:col>74</xdr:col>
      <xdr:colOff>31750</xdr:colOff>
      <xdr:row>16</xdr:row>
      <xdr:rowOff>158750</xdr:rowOff>
    </xdr:to>
    <xdr:sp macro="" textlink="">
      <xdr:nvSpPr>
        <xdr:cNvPr id="136" name="フローチャート: 判断 135"/>
        <xdr:cNvSpPr/>
      </xdr:nvSpPr>
      <xdr:spPr>
        <a:xfrm>
          <a:off x="14732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168927</xdr:rowOff>
    </xdr:from>
    <xdr:ext cx="762000" cy="259045"/>
    <xdr:sp macro="" textlink="">
      <xdr:nvSpPr>
        <xdr:cNvPr id="137" name="テキスト ボックス 136"/>
        <xdr:cNvSpPr txBox="1"/>
      </xdr:nvSpPr>
      <xdr:spPr>
        <a:xfrm>
          <a:off x="14401800" y="256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60325</xdr:rowOff>
    </xdr:from>
    <xdr:to>
      <xdr:col>69</xdr:col>
      <xdr:colOff>92075</xdr:colOff>
      <xdr:row>20</xdr:row>
      <xdr:rowOff>12700</xdr:rowOff>
    </xdr:to>
    <xdr:cxnSp macro="">
      <xdr:nvCxnSpPr>
        <xdr:cNvPr id="138" name="直線コネクタ 137"/>
        <xdr:cNvCxnSpPr/>
      </xdr:nvCxnSpPr>
      <xdr:spPr>
        <a:xfrm flipV="1">
          <a:off x="13004800" y="331787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40" name="テキスト ボックス 139"/>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152400</xdr:rowOff>
    </xdr:from>
    <xdr:to>
      <xdr:col>65</xdr:col>
      <xdr:colOff>53975</xdr:colOff>
      <xdr:row>16</xdr:row>
      <xdr:rowOff>82550</xdr:rowOff>
    </xdr:to>
    <xdr:sp macro="" textlink="">
      <xdr:nvSpPr>
        <xdr:cNvPr id="141" name="フローチャート: 判断 140"/>
        <xdr:cNvSpPr/>
      </xdr:nvSpPr>
      <xdr:spPr>
        <a:xfrm>
          <a:off x="12954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92727</xdr:rowOff>
    </xdr:from>
    <xdr:ext cx="762000" cy="259045"/>
    <xdr:sp macro="" textlink="">
      <xdr:nvSpPr>
        <xdr:cNvPr id="142" name="テキスト ボックス 141"/>
        <xdr:cNvSpPr txBox="1"/>
      </xdr:nvSpPr>
      <xdr:spPr>
        <a:xfrm>
          <a:off x="126238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19050</xdr:rowOff>
    </xdr:from>
    <xdr:to>
      <xdr:col>82</xdr:col>
      <xdr:colOff>158750</xdr:colOff>
      <xdr:row>19</xdr:row>
      <xdr:rowOff>120650</xdr:rowOff>
    </xdr:to>
    <xdr:sp macro="" textlink="">
      <xdr:nvSpPr>
        <xdr:cNvPr id="148" name="楕円 147"/>
        <xdr:cNvSpPr/>
      </xdr:nvSpPr>
      <xdr:spPr>
        <a:xfrm>
          <a:off x="164592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162577</xdr:rowOff>
    </xdr:from>
    <xdr:ext cx="762000" cy="259045"/>
    <xdr:sp macro="" textlink="">
      <xdr:nvSpPr>
        <xdr:cNvPr id="149" name="物件費該当値テキスト"/>
        <xdr:cNvSpPr txBox="1"/>
      </xdr:nvSpPr>
      <xdr:spPr>
        <a:xfrm>
          <a:off x="165989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133350</xdr:rowOff>
    </xdr:from>
    <xdr:to>
      <xdr:col>78</xdr:col>
      <xdr:colOff>120650</xdr:colOff>
      <xdr:row>19</xdr:row>
      <xdr:rowOff>63500</xdr:rowOff>
    </xdr:to>
    <xdr:sp macro="" textlink="">
      <xdr:nvSpPr>
        <xdr:cNvPr id="150" name="楕円 149"/>
        <xdr:cNvSpPr/>
      </xdr:nvSpPr>
      <xdr:spPr>
        <a:xfrm>
          <a:off x="15621000" y="321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48277</xdr:rowOff>
    </xdr:from>
    <xdr:ext cx="736600" cy="259045"/>
    <xdr:sp macro="" textlink="">
      <xdr:nvSpPr>
        <xdr:cNvPr id="151" name="テキスト ボックス 150"/>
        <xdr:cNvSpPr txBox="1"/>
      </xdr:nvSpPr>
      <xdr:spPr>
        <a:xfrm>
          <a:off x="15290800" y="330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28575</xdr:rowOff>
    </xdr:from>
    <xdr:to>
      <xdr:col>74</xdr:col>
      <xdr:colOff>31750</xdr:colOff>
      <xdr:row>18</xdr:row>
      <xdr:rowOff>130175</xdr:rowOff>
    </xdr:to>
    <xdr:sp macro="" textlink="">
      <xdr:nvSpPr>
        <xdr:cNvPr id="152" name="楕円 151"/>
        <xdr:cNvSpPr/>
      </xdr:nvSpPr>
      <xdr:spPr>
        <a:xfrm>
          <a:off x="14732000" y="311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114952</xdr:rowOff>
    </xdr:from>
    <xdr:ext cx="762000" cy="259045"/>
    <xdr:sp macro="" textlink="">
      <xdr:nvSpPr>
        <xdr:cNvPr id="153" name="テキスト ボックス 152"/>
        <xdr:cNvSpPr txBox="1"/>
      </xdr:nvSpPr>
      <xdr:spPr>
        <a:xfrm>
          <a:off x="14401800" y="320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9525</xdr:rowOff>
    </xdr:from>
    <xdr:to>
      <xdr:col>69</xdr:col>
      <xdr:colOff>142875</xdr:colOff>
      <xdr:row>19</xdr:row>
      <xdr:rowOff>111125</xdr:rowOff>
    </xdr:to>
    <xdr:sp macro="" textlink="">
      <xdr:nvSpPr>
        <xdr:cNvPr id="154" name="楕円 153"/>
        <xdr:cNvSpPr/>
      </xdr:nvSpPr>
      <xdr:spPr>
        <a:xfrm>
          <a:off x="13843000" y="326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95902</xdr:rowOff>
    </xdr:from>
    <xdr:ext cx="762000" cy="259045"/>
    <xdr:sp macro="" textlink="">
      <xdr:nvSpPr>
        <xdr:cNvPr id="155" name="テキスト ボックス 154"/>
        <xdr:cNvSpPr txBox="1"/>
      </xdr:nvSpPr>
      <xdr:spPr>
        <a:xfrm>
          <a:off x="13512800" y="335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133350</xdr:rowOff>
    </xdr:from>
    <xdr:to>
      <xdr:col>65</xdr:col>
      <xdr:colOff>53975</xdr:colOff>
      <xdr:row>20</xdr:row>
      <xdr:rowOff>63500</xdr:rowOff>
    </xdr:to>
    <xdr:sp macro="" textlink="">
      <xdr:nvSpPr>
        <xdr:cNvPr id="156" name="楕円 155"/>
        <xdr:cNvSpPr/>
      </xdr:nvSpPr>
      <xdr:spPr>
        <a:xfrm>
          <a:off x="12954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48277</xdr:rowOff>
    </xdr:from>
    <xdr:ext cx="762000" cy="259045"/>
    <xdr:sp macro="" textlink="">
      <xdr:nvSpPr>
        <xdr:cNvPr id="157" name="テキスト ボックス 156"/>
        <xdr:cNvSpPr txBox="1"/>
      </xdr:nvSpPr>
      <xdr:spPr>
        <a:xfrm>
          <a:off x="12623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前年度と比較して数値が増加した主たる要因としては障がいを持つ児童・生徒に係る放課後等デイサービスに係る扶助費が</a:t>
          </a:r>
          <a:r>
            <a:rPr kumimoji="1" lang="en-US" altLang="ja-JP" sz="1300">
              <a:latin typeface="ＭＳ Ｐゴシック" panose="020B0600070205080204" pitchFamily="50" charset="-128"/>
              <a:ea typeface="ＭＳ Ｐゴシック" panose="020B0600070205080204" pitchFamily="50" charset="-128"/>
            </a:rPr>
            <a:t>180</a:t>
          </a:r>
          <a:r>
            <a:rPr kumimoji="1" lang="ja-JP" altLang="en-US" sz="1300">
              <a:latin typeface="ＭＳ Ｐゴシック" panose="020B0600070205080204" pitchFamily="50" charset="-128"/>
              <a:ea typeface="ＭＳ Ｐゴシック" panose="020B0600070205080204" pitchFamily="50" charset="-128"/>
            </a:rPr>
            <a:t>％増加したためである。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当町の特徴として年少人口が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極めて高いため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、児童福祉に係る扶助費の比率が非常に高く全体の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割程度となっている。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そのため、</a:t>
          </a:r>
          <a:r>
            <a:rPr kumimoji="1" lang="ja-JP" altLang="en-US" sz="1300">
              <a:latin typeface="ＭＳ Ｐゴシック" panose="020B0600070205080204" pitchFamily="50" charset="-128"/>
              <a:ea typeface="ＭＳ Ｐゴシック" panose="020B0600070205080204" pitchFamily="50" charset="-128"/>
            </a:rPr>
            <a:t>児童福祉に係る扶助費の動向により急激に数値変化が生じる。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78015</xdr:rowOff>
    </xdr:from>
    <xdr:to>
      <xdr:col>24</xdr:col>
      <xdr:colOff>25400</xdr:colOff>
      <xdr:row>61</xdr:row>
      <xdr:rowOff>102507</xdr:rowOff>
    </xdr:to>
    <xdr:cxnSp macro="">
      <xdr:nvCxnSpPr>
        <xdr:cNvPr id="187" name="直線コネクタ 186"/>
        <xdr:cNvCxnSpPr/>
      </xdr:nvCxnSpPr>
      <xdr:spPr>
        <a:xfrm flipV="1">
          <a:off x="4826000" y="8993415"/>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164392</xdr:rowOff>
    </xdr:from>
    <xdr:ext cx="762000" cy="259045"/>
    <xdr:sp macro="" textlink="">
      <xdr:nvSpPr>
        <xdr:cNvPr id="190" name="扶助費最大値テキスト"/>
        <xdr:cNvSpPr txBox="1"/>
      </xdr:nvSpPr>
      <xdr:spPr>
        <a:xfrm>
          <a:off x="4914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78015</xdr:rowOff>
    </xdr:from>
    <xdr:to>
      <xdr:col>24</xdr:col>
      <xdr:colOff>114300</xdr:colOff>
      <xdr:row>52</xdr:row>
      <xdr:rowOff>78015</xdr:rowOff>
    </xdr:to>
    <xdr:cxnSp macro="">
      <xdr:nvCxnSpPr>
        <xdr:cNvPr id="191" name="直線コネクタ 190"/>
        <xdr:cNvCxnSpPr/>
      </xdr:nvCxnSpPr>
      <xdr:spPr>
        <a:xfrm>
          <a:off x="4737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37193</xdr:rowOff>
    </xdr:from>
    <xdr:to>
      <xdr:col>24</xdr:col>
      <xdr:colOff>25400</xdr:colOff>
      <xdr:row>55</xdr:row>
      <xdr:rowOff>151493</xdr:rowOff>
    </xdr:to>
    <xdr:cxnSp macro="">
      <xdr:nvCxnSpPr>
        <xdr:cNvPr id="192" name="直線コネクタ 191"/>
        <xdr:cNvCxnSpPr/>
      </xdr:nvCxnSpPr>
      <xdr:spPr>
        <a:xfrm>
          <a:off x="3987800" y="9466943"/>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97262</xdr:rowOff>
    </xdr:from>
    <xdr:ext cx="762000" cy="259045"/>
    <xdr:sp macro="" textlink="">
      <xdr:nvSpPr>
        <xdr:cNvPr id="193"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61685</xdr:rowOff>
    </xdr:from>
    <xdr:to>
      <xdr:col>19</xdr:col>
      <xdr:colOff>187325</xdr:colOff>
      <xdr:row>55</xdr:row>
      <xdr:rowOff>37193</xdr:rowOff>
    </xdr:to>
    <xdr:cxnSp macro="">
      <xdr:nvCxnSpPr>
        <xdr:cNvPr id="195" name="直線コネクタ 194"/>
        <xdr:cNvCxnSpPr/>
      </xdr:nvCxnSpPr>
      <xdr:spPr>
        <a:xfrm>
          <a:off x="3098800" y="93199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6" name="フローチャート: 判断 195"/>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7" name="テキスト ボックス 196"/>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61685</xdr:rowOff>
    </xdr:from>
    <xdr:to>
      <xdr:col>15</xdr:col>
      <xdr:colOff>98425</xdr:colOff>
      <xdr:row>55</xdr:row>
      <xdr:rowOff>20865</xdr:rowOff>
    </xdr:to>
    <xdr:cxnSp macro="">
      <xdr:nvCxnSpPr>
        <xdr:cNvPr id="198" name="直線コネクタ 197"/>
        <xdr:cNvCxnSpPr/>
      </xdr:nvCxnSpPr>
      <xdr:spPr>
        <a:xfrm flipV="1">
          <a:off x="2209800" y="93199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9" name="フローチャート: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170742</xdr:rowOff>
    </xdr:from>
    <xdr:ext cx="762000" cy="259045"/>
    <xdr:sp macro="" textlink="">
      <xdr:nvSpPr>
        <xdr:cNvPr id="200" name="テキスト ボックス 199"/>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20865</xdr:rowOff>
    </xdr:to>
    <xdr:cxnSp macro="">
      <xdr:nvCxnSpPr>
        <xdr:cNvPr id="201" name="直線コネクタ 200"/>
        <xdr:cNvCxnSpPr/>
      </xdr:nvCxnSpPr>
      <xdr:spPr>
        <a:xfrm>
          <a:off x="1320800" y="9450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108857</xdr:rowOff>
    </xdr:from>
    <xdr:to>
      <xdr:col>11</xdr:col>
      <xdr:colOff>60325</xdr:colOff>
      <xdr:row>55</xdr:row>
      <xdr:rowOff>39007</xdr:rowOff>
    </xdr:to>
    <xdr:sp macro="" textlink="">
      <xdr:nvSpPr>
        <xdr:cNvPr id="202" name="フローチャート: 判断 201"/>
        <xdr:cNvSpPr/>
      </xdr:nvSpPr>
      <xdr:spPr>
        <a:xfrm>
          <a:off x="2159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03" name="テキスト ボックス 202"/>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04" name="フローチャート: 判断 203"/>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05" name="テキスト ボックス 204"/>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11" name="楕円 210"/>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117220</xdr:rowOff>
    </xdr:from>
    <xdr:ext cx="762000" cy="259045"/>
    <xdr:sp macro="" textlink="">
      <xdr:nvSpPr>
        <xdr:cNvPr id="212" name="扶助費該当値テキスト"/>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157843</xdr:rowOff>
    </xdr:from>
    <xdr:to>
      <xdr:col>20</xdr:col>
      <xdr:colOff>38100</xdr:colOff>
      <xdr:row>55</xdr:row>
      <xdr:rowOff>87993</xdr:rowOff>
    </xdr:to>
    <xdr:sp macro="" textlink="">
      <xdr:nvSpPr>
        <xdr:cNvPr id="213" name="楕円 212"/>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98170</xdr:rowOff>
    </xdr:from>
    <xdr:ext cx="736600" cy="259045"/>
    <xdr:sp macro="" textlink="">
      <xdr:nvSpPr>
        <xdr:cNvPr id="214" name="テキスト ボックス 213"/>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xdr:rowOff>
    </xdr:from>
    <xdr:to>
      <xdr:col>15</xdr:col>
      <xdr:colOff>149225</xdr:colOff>
      <xdr:row>54</xdr:row>
      <xdr:rowOff>112485</xdr:rowOff>
    </xdr:to>
    <xdr:sp macro="" textlink="">
      <xdr:nvSpPr>
        <xdr:cNvPr id="215" name="楕円 214"/>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122662</xdr:rowOff>
    </xdr:from>
    <xdr:ext cx="762000" cy="259045"/>
    <xdr:sp macro="" textlink="">
      <xdr:nvSpPr>
        <xdr:cNvPr id="216" name="テキスト ボックス 215"/>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17" name="楕円 216"/>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218" name="テキスト ボックス 217"/>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9" name="楕円 218"/>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220" name="テキスト ボックス 219"/>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その他の数値が減少しているのは前年度より積立金が△</a:t>
          </a:r>
          <a:r>
            <a:rPr kumimoji="1" lang="en-US" altLang="ja-JP" sz="1300">
              <a:latin typeface="ＭＳ Ｐゴシック" panose="020B0600070205080204" pitchFamily="50" charset="-128"/>
              <a:ea typeface="ＭＳ Ｐゴシック" panose="020B0600070205080204" pitchFamily="50" charset="-128"/>
            </a:rPr>
            <a:t>26.7</a:t>
          </a:r>
          <a:r>
            <a:rPr kumimoji="1" lang="ja-JP" altLang="en-US" sz="1300">
              <a:latin typeface="ＭＳ Ｐゴシック" panose="020B0600070205080204" pitchFamily="50" charset="-128"/>
              <a:ea typeface="ＭＳ Ｐゴシック" panose="020B0600070205080204" pitchFamily="50" charset="-128"/>
            </a:rPr>
            <a:t>％となったことが主たる要因である。これは財政調整基金の積立金額が前年度より減少していることによるものであり、財政調整基金取崩額よりも積立額のほうが少なかったため、歳出が減となっても決して喜ばしいもので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団体規模が小さい分、少しの要因で財政運営が悪化することがあるため、財政調整基金の積み増しを進める。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35560</xdr:rowOff>
    </xdr:from>
    <xdr:to>
      <xdr:col>82</xdr:col>
      <xdr:colOff>107950</xdr:colOff>
      <xdr:row>59</xdr:row>
      <xdr:rowOff>92710</xdr:rowOff>
    </xdr:to>
    <xdr:cxnSp macro="">
      <xdr:nvCxnSpPr>
        <xdr:cNvPr id="245" name="直線コネクタ 244"/>
        <xdr:cNvCxnSpPr/>
      </xdr:nvCxnSpPr>
      <xdr:spPr>
        <a:xfrm flipV="1">
          <a:off x="16510000" y="929386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64787</xdr:rowOff>
    </xdr:from>
    <xdr:ext cx="762000" cy="259045"/>
    <xdr:sp macro="" textlink="">
      <xdr:nvSpPr>
        <xdr:cNvPr id="246" name="その他最小値テキスト"/>
        <xdr:cNvSpPr txBox="1"/>
      </xdr:nvSpPr>
      <xdr:spPr>
        <a:xfrm>
          <a:off x="16598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92710</xdr:rowOff>
    </xdr:from>
    <xdr:to>
      <xdr:col>82</xdr:col>
      <xdr:colOff>196850</xdr:colOff>
      <xdr:row>59</xdr:row>
      <xdr:rowOff>92710</xdr:rowOff>
    </xdr:to>
    <xdr:cxnSp macro="">
      <xdr:nvCxnSpPr>
        <xdr:cNvPr id="247" name="直線コネクタ 246"/>
        <xdr:cNvCxnSpPr/>
      </xdr:nvCxnSpPr>
      <xdr:spPr>
        <a:xfrm>
          <a:off x="16421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121937</xdr:rowOff>
    </xdr:from>
    <xdr:ext cx="762000" cy="259045"/>
    <xdr:sp macro="" textlink="">
      <xdr:nvSpPr>
        <xdr:cNvPr id="248"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35560</xdr:rowOff>
    </xdr:from>
    <xdr:to>
      <xdr:col>82</xdr:col>
      <xdr:colOff>196850</xdr:colOff>
      <xdr:row>54</xdr:row>
      <xdr:rowOff>35560</xdr:rowOff>
    </xdr:to>
    <xdr:cxnSp macro="">
      <xdr:nvCxnSpPr>
        <xdr:cNvPr id="249" name="直線コネクタ 248"/>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10414</xdr:rowOff>
    </xdr:from>
    <xdr:to>
      <xdr:col>82</xdr:col>
      <xdr:colOff>107950</xdr:colOff>
      <xdr:row>57</xdr:row>
      <xdr:rowOff>88138</xdr:rowOff>
    </xdr:to>
    <xdr:cxnSp macro="">
      <xdr:nvCxnSpPr>
        <xdr:cNvPr id="250" name="直線コネクタ 249"/>
        <xdr:cNvCxnSpPr/>
      </xdr:nvCxnSpPr>
      <xdr:spPr>
        <a:xfrm flipV="1">
          <a:off x="15671800" y="9440164"/>
          <a:ext cx="838200" cy="4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1"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2" name="フローチャート: 判断 251"/>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56134</xdr:rowOff>
    </xdr:from>
    <xdr:to>
      <xdr:col>78</xdr:col>
      <xdr:colOff>69850</xdr:colOff>
      <xdr:row>57</xdr:row>
      <xdr:rowOff>88138</xdr:rowOff>
    </xdr:to>
    <xdr:cxnSp macro="">
      <xdr:nvCxnSpPr>
        <xdr:cNvPr id="253" name="直線コネクタ 252"/>
        <xdr:cNvCxnSpPr/>
      </xdr:nvCxnSpPr>
      <xdr:spPr>
        <a:xfrm>
          <a:off x="14782800" y="98287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135636</xdr:rowOff>
    </xdr:from>
    <xdr:to>
      <xdr:col>78</xdr:col>
      <xdr:colOff>120650</xdr:colOff>
      <xdr:row>57</xdr:row>
      <xdr:rowOff>65786</xdr:rowOff>
    </xdr:to>
    <xdr:sp macro="" textlink="">
      <xdr:nvSpPr>
        <xdr:cNvPr id="254" name="フローチャート: 判断 253"/>
        <xdr:cNvSpPr/>
      </xdr:nvSpPr>
      <xdr:spPr>
        <a:xfrm>
          <a:off x="15621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75963</xdr:rowOff>
    </xdr:from>
    <xdr:ext cx="736600" cy="259045"/>
    <xdr:sp macro="" textlink="">
      <xdr:nvSpPr>
        <xdr:cNvPr id="255" name="テキスト ボックス 254"/>
        <xdr:cNvSpPr txBox="1"/>
      </xdr:nvSpPr>
      <xdr:spPr>
        <a:xfrm>
          <a:off x="15290800" y="9505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56134</xdr:rowOff>
    </xdr:from>
    <xdr:to>
      <xdr:col>73</xdr:col>
      <xdr:colOff>180975</xdr:colOff>
      <xdr:row>57</xdr:row>
      <xdr:rowOff>69850</xdr:rowOff>
    </xdr:to>
    <xdr:cxnSp macro="">
      <xdr:nvCxnSpPr>
        <xdr:cNvPr id="256" name="直線コネクタ 255"/>
        <xdr:cNvCxnSpPr/>
      </xdr:nvCxnSpPr>
      <xdr:spPr>
        <a:xfrm flipV="1">
          <a:off x="13893800" y="98287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7" name="フローチャート: 判断 256"/>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112539</xdr:rowOff>
    </xdr:from>
    <xdr:ext cx="762000" cy="259045"/>
    <xdr:sp macro="" textlink="">
      <xdr:nvSpPr>
        <xdr:cNvPr id="258" name="テキスト ボックス 257"/>
        <xdr:cNvSpPr txBox="1"/>
      </xdr:nvSpPr>
      <xdr:spPr>
        <a:xfrm>
          <a:off x="14401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165862</xdr:rowOff>
    </xdr:to>
    <xdr:cxnSp macro="">
      <xdr:nvCxnSpPr>
        <xdr:cNvPr id="259" name="直線コネクタ 258"/>
        <xdr:cNvCxnSpPr/>
      </xdr:nvCxnSpPr>
      <xdr:spPr>
        <a:xfrm flipV="1">
          <a:off x="13004800" y="984250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0" name="フローチャート: 判断 259"/>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1" name="テキスト ボックス 260"/>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89916</xdr:rowOff>
    </xdr:from>
    <xdr:to>
      <xdr:col>65</xdr:col>
      <xdr:colOff>53975</xdr:colOff>
      <xdr:row>57</xdr:row>
      <xdr:rowOff>20066</xdr:rowOff>
    </xdr:to>
    <xdr:sp macro="" textlink="">
      <xdr:nvSpPr>
        <xdr:cNvPr id="262" name="フローチャート: 判断 261"/>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30243</xdr:rowOff>
    </xdr:from>
    <xdr:ext cx="762000" cy="259045"/>
    <xdr:sp macro="" textlink="">
      <xdr:nvSpPr>
        <xdr:cNvPr id="263" name="テキスト ボックス 262"/>
        <xdr:cNvSpPr txBox="1"/>
      </xdr:nvSpPr>
      <xdr:spPr>
        <a:xfrm>
          <a:off x="12623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131064</xdr:rowOff>
    </xdr:from>
    <xdr:to>
      <xdr:col>82</xdr:col>
      <xdr:colOff>158750</xdr:colOff>
      <xdr:row>55</xdr:row>
      <xdr:rowOff>61214</xdr:rowOff>
    </xdr:to>
    <xdr:sp macro="" textlink="">
      <xdr:nvSpPr>
        <xdr:cNvPr id="269" name="楕円 268"/>
        <xdr:cNvSpPr/>
      </xdr:nvSpPr>
      <xdr:spPr>
        <a:xfrm>
          <a:off x="16459200" y="93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147591</xdr:rowOff>
    </xdr:from>
    <xdr:ext cx="762000" cy="259045"/>
    <xdr:sp macro="" textlink="">
      <xdr:nvSpPr>
        <xdr:cNvPr id="270" name="その他該当値テキスト"/>
        <xdr:cNvSpPr txBox="1"/>
      </xdr:nvSpPr>
      <xdr:spPr>
        <a:xfrm>
          <a:off x="16598900" y="9234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37338</xdr:rowOff>
    </xdr:from>
    <xdr:to>
      <xdr:col>78</xdr:col>
      <xdr:colOff>120650</xdr:colOff>
      <xdr:row>57</xdr:row>
      <xdr:rowOff>138938</xdr:rowOff>
    </xdr:to>
    <xdr:sp macro="" textlink="">
      <xdr:nvSpPr>
        <xdr:cNvPr id="271" name="楕円 270"/>
        <xdr:cNvSpPr/>
      </xdr:nvSpPr>
      <xdr:spPr>
        <a:xfrm>
          <a:off x="15621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123715</xdr:rowOff>
    </xdr:from>
    <xdr:ext cx="736600" cy="259045"/>
    <xdr:sp macro="" textlink="">
      <xdr:nvSpPr>
        <xdr:cNvPr id="272" name="テキスト ボックス 271"/>
        <xdr:cNvSpPr txBox="1"/>
      </xdr:nvSpPr>
      <xdr:spPr>
        <a:xfrm>
          <a:off x="15290800" y="9896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5334</xdr:rowOff>
    </xdr:from>
    <xdr:to>
      <xdr:col>74</xdr:col>
      <xdr:colOff>31750</xdr:colOff>
      <xdr:row>57</xdr:row>
      <xdr:rowOff>106934</xdr:rowOff>
    </xdr:to>
    <xdr:sp macro="" textlink="">
      <xdr:nvSpPr>
        <xdr:cNvPr id="273" name="楕円 272"/>
        <xdr:cNvSpPr/>
      </xdr:nvSpPr>
      <xdr:spPr>
        <a:xfrm>
          <a:off x="14732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91711</xdr:rowOff>
    </xdr:from>
    <xdr:ext cx="762000" cy="259045"/>
    <xdr:sp macro="" textlink="">
      <xdr:nvSpPr>
        <xdr:cNvPr id="274" name="テキスト ボックス 273"/>
        <xdr:cNvSpPr txBox="1"/>
      </xdr:nvSpPr>
      <xdr:spPr>
        <a:xfrm>
          <a:off x="14401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5" name="楕円 274"/>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76" name="テキスト ボックス 275"/>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115062</xdr:rowOff>
    </xdr:from>
    <xdr:to>
      <xdr:col>65</xdr:col>
      <xdr:colOff>53975</xdr:colOff>
      <xdr:row>58</xdr:row>
      <xdr:rowOff>45212</xdr:rowOff>
    </xdr:to>
    <xdr:sp macro="" textlink="">
      <xdr:nvSpPr>
        <xdr:cNvPr id="277" name="楕円 276"/>
        <xdr:cNvSpPr/>
      </xdr:nvSpPr>
      <xdr:spPr>
        <a:xfrm>
          <a:off x="12954000" y="98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29989</xdr:rowOff>
    </xdr:from>
    <xdr:ext cx="762000" cy="259045"/>
    <xdr:sp macro="" textlink="">
      <xdr:nvSpPr>
        <xdr:cNvPr id="278" name="テキスト ボックス 277"/>
        <xdr:cNvSpPr txBox="1"/>
      </xdr:nvSpPr>
      <xdr:spPr>
        <a:xfrm>
          <a:off x="12623800" y="997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補助費等全体としては前年度より増加しているが、経常分が減少していることから前年度よりも更に比率が減少した。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類似団体平均、三重県平均と比較しても数値は低い水準であるため、今後も引き続き低い水準を維持できるように努める。</a:t>
          </a: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41</xdr:row>
      <xdr:rowOff>5842</xdr:rowOff>
    </xdr:to>
    <xdr:cxnSp macro="">
      <xdr:nvCxnSpPr>
        <xdr:cNvPr id="303" name="直線コネクタ 302"/>
        <xdr:cNvCxnSpPr/>
      </xdr:nvCxnSpPr>
      <xdr:spPr>
        <a:xfrm flipV="1">
          <a:off x="16510000" y="5942584"/>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304"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5" name="直線コネクタ 304"/>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6"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7" name="直線コネクタ 306"/>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40132</xdr:rowOff>
    </xdr:to>
    <xdr:cxnSp macro="">
      <xdr:nvCxnSpPr>
        <xdr:cNvPr id="308" name="直線コネクタ 307"/>
        <xdr:cNvCxnSpPr/>
      </xdr:nvCxnSpPr>
      <xdr:spPr>
        <a:xfrm flipV="1">
          <a:off x="15671800" y="61940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9"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0" name="フローチャート: 判断 30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36</xdr:row>
      <xdr:rowOff>85852</xdr:rowOff>
    </xdr:to>
    <xdr:cxnSp macro="">
      <xdr:nvCxnSpPr>
        <xdr:cNvPr id="311" name="直線コネクタ 310"/>
        <xdr:cNvCxnSpPr/>
      </xdr:nvCxnSpPr>
      <xdr:spPr>
        <a:xfrm flipV="1">
          <a:off x="14782800" y="62123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2" name="フローチャート: 判断 311"/>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13" name="テキスト ボックス 312"/>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85852</xdr:rowOff>
    </xdr:from>
    <xdr:to>
      <xdr:col>73</xdr:col>
      <xdr:colOff>180975</xdr:colOff>
      <xdr:row>36</xdr:row>
      <xdr:rowOff>117856</xdr:rowOff>
    </xdr:to>
    <xdr:cxnSp macro="">
      <xdr:nvCxnSpPr>
        <xdr:cNvPr id="314" name="直線コネクタ 313"/>
        <xdr:cNvCxnSpPr/>
      </xdr:nvCxnSpPr>
      <xdr:spPr>
        <a:xfrm flipV="1">
          <a:off x="13893800" y="62580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5" name="フローチャート: 判断 314"/>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16" name="テキスト ボックス 315"/>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117856</xdr:rowOff>
    </xdr:from>
    <xdr:to>
      <xdr:col>69</xdr:col>
      <xdr:colOff>92075</xdr:colOff>
      <xdr:row>36</xdr:row>
      <xdr:rowOff>117856</xdr:rowOff>
    </xdr:to>
    <xdr:cxnSp macro="">
      <xdr:nvCxnSpPr>
        <xdr:cNvPr id="317" name="直線コネクタ 316"/>
        <xdr:cNvCxnSpPr/>
      </xdr:nvCxnSpPr>
      <xdr:spPr>
        <a:xfrm>
          <a:off x="13004800" y="6290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8" name="フローチャート: 判断 317"/>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9" name="テキスト ボックス 318"/>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20" name="フローチャート: 判断 319"/>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21" name="テキスト ボックス 320"/>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27" name="楕円 326"/>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28" name="補助費等該当値テキスト"/>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29" name="楕円 328"/>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30" name="テキスト ボックス 329"/>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35052</xdr:rowOff>
    </xdr:from>
    <xdr:to>
      <xdr:col>74</xdr:col>
      <xdr:colOff>31750</xdr:colOff>
      <xdr:row>36</xdr:row>
      <xdr:rowOff>136652</xdr:rowOff>
    </xdr:to>
    <xdr:sp macro="" textlink="">
      <xdr:nvSpPr>
        <xdr:cNvPr id="331" name="楕円 330"/>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146829</xdr:rowOff>
    </xdr:from>
    <xdr:ext cx="762000" cy="259045"/>
    <xdr:sp macro="" textlink="">
      <xdr:nvSpPr>
        <xdr:cNvPr id="332" name="テキスト ボックス 331"/>
        <xdr:cNvSpPr txBox="1"/>
      </xdr:nvSpPr>
      <xdr:spPr>
        <a:xfrm>
          <a:off x="14401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67056</xdr:rowOff>
    </xdr:from>
    <xdr:to>
      <xdr:col>69</xdr:col>
      <xdr:colOff>142875</xdr:colOff>
      <xdr:row>36</xdr:row>
      <xdr:rowOff>168656</xdr:rowOff>
    </xdr:to>
    <xdr:sp macro="" textlink="">
      <xdr:nvSpPr>
        <xdr:cNvPr id="333" name="楕円 332"/>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7383</xdr:rowOff>
    </xdr:from>
    <xdr:ext cx="762000" cy="259045"/>
    <xdr:sp macro="" textlink="">
      <xdr:nvSpPr>
        <xdr:cNvPr id="334" name="テキスト ボックス 333"/>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35" name="楕円 334"/>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7383</xdr:rowOff>
    </xdr:from>
    <xdr:ext cx="762000" cy="259045"/>
    <xdr:sp macro="" textlink="">
      <xdr:nvSpPr>
        <xdr:cNvPr id="336" name="テキスト ボックス 335"/>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公債費は前年度よりも支出額が減となり、比率としても減少している。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年度より大規模事業の元金償還が開始されるため、比率が上昇することが見込まれるため、今後の公債費水準を見通しながら地方債の新規発行をできる限り抑制していく。</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37846</xdr:rowOff>
    </xdr:to>
    <xdr:cxnSp macro="">
      <xdr:nvCxnSpPr>
        <xdr:cNvPr id="361" name="直線コネクタ 360"/>
        <xdr:cNvCxnSpPr/>
      </xdr:nvCxnSpPr>
      <xdr:spPr>
        <a:xfrm flipV="1">
          <a:off x="4826000" y="1260856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62"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63" name="直線コネクタ 362"/>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4"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5" name="直線コネクタ 364"/>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165863</xdr:rowOff>
    </xdr:from>
    <xdr:to>
      <xdr:col>24</xdr:col>
      <xdr:colOff>25400</xdr:colOff>
      <xdr:row>76</xdr:row>
      <xdr:rowOff>3556</xdr:rowOff>
    </xdr:to>
    <xdr:cxnSp macro="">
      <xdr:nvCxnSpPr>
        <xdr:cNvPr id="366" name="直線コネクタ 365"/>
        <xdr:cNvCxnSpPr/>
      </xdr:nvCxnSpPr>
      <xdr:spPr>
        <a:xfrm flipV="1">
          <a:off x="3987800" y="13024613"/>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7"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170435</xdr:rowOff>
    </xdr:from>
    <xdr:to>
      <xdr:col>19</xdr:col>
      <xdr:colOff>187325</xdr:colOff>
      <xdr:row>76</xdr:row>
      <xdr:rowOff>3556</xdr:rowOff>
    </xdr:to>
    <xdr:cxnSp macro="">
      <xdr:nvCxnSpPr>
        <xdr:cNvPr id="369" name="直線コネクタ 368"/>
        <xdr:cNvCxnSpPr/>
      </xdr:nvCxnSpPr>
      <xdr:spPr>
        <a:xfrm>
          <a:off x="3098800" y="130291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0" name="フローチャート: 判断 369"/>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1" name="テキスト ボックス 370"/>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170435</xdr:rowOff>
    </xdr:from>
    <xdr:to>
      <xdr:col>15</xdr:col>
      <xdr:colOff>98425</xdr:colOff>
      <xdr:row>76</xdr:row>
      <xdr:rowOff>8128</xdr:rowOff>
    </xdr:to>
    <xdr:cxnSp macro="">
      <xdr:nvCxnSpPr>
        <xdr:cNvPr id="372" name="直線コネクタ 371"/>
        <xdr:cNvCxnSpPr/>
      </xdr:nvCxnSpPr>
      <xdr:spPr>
        <a:xfrm flipV="1">
          <a:off x="2209800" y="130291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3" name="フローチャート: 判断 372"/>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4" name="テキスト ボックス 373"/>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xdr:rowOff>
    </xdr:from>
    <xdr:to>
      <xdr:col>11</xdr:col>
      <xdr:colOff>9525</xdr:colOff>
      <xdr:row>76</xdr:row>
      <xdr:rowOff>26415</xdr:rowOff>
    </xdr:to>
    <xdr:cxnSp macro="">
      <xdr:nvCxnSpPr>
        <xdr:cNvPr id="375" name="直線コネクタ 374"/>
        <xdr:cNvCxnSpPr/>
      </xdr:nvCxnSpPr>
      <xdr:spPr>
        <a:xfrm flipV="1">
          <a:off x="1320800" y="130383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105918</xdr:rowOff>
    </xdr:from>
    <xdr:to>
      <xdr:col>11</xdr:col>
      <xdr:colOff>60325</xdr:colOff>
      <xdr:row>78</xdr:row>
      <xdr:rowOff>36068</xdr:rowOff>
    </xdr:to>
    <xdr:sp macro="" textlink="">
      <xdr:nvSpPr>
        <xdr:cNvPr id="376" name="フローチャート: 判断 375"/>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20845</xdr:rowOff>
    </xdr:from>
    <xdr:ext cx="762000" cy="259045"/>
    <xdr:sp macro="" textlink="">
      <xdr:nvSpPr>
        <xdr:cNvPr id="377" name="テキスト ボックス 376"/>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8" name="フローチャート: 判断 377"/>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79" name="テキスト ボックス 378"/>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115062</xdr:rowOff>
    </xdr:from>
    <xdr:to>
      <xdr:col>24</xdr:col>
      <xdr:colOff>76200</xdr:colOff>
      <xdr:row>76</xdr:row>
      <xdr:rowOff>45213</xdr:rowOff>
    </xdr:to>
    <xdr:sp macro="" textlink="">
      <xdr:nvSpPr>
        <xdr:cNvPr id="385" name="楕円 384"/>
        <xdr:cNvSpPr/>
      </xdr:nvSpPr>
      <xdr:spPr>
        <a:xfrm>
          <a:off x="47752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131589</xdr:rowOff>
    </xdr:from>
    <xdr:ext cx="762000" cy="259045"/>
    <xdr:sp macro="" textlink="">
      <xdr:nvSpPr>
        <xdr:cNvPr id="386" name="公債費該当値テキスト"/>
        <xdr:cNvSpPr txBox="1"/>
      </xdr:nvSpPr>
      <xdr:spPr>
        <a:xfrm>
          <a:off x="4914900" y="1281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124206</xdr:rowOff>
    </xdr:from>
    <xdr:to>
      <xdr:col>20</xdr:col>
      <xdr:colOff>38100</xdr:colOff>
      <xdr:row>76</xdr:row>
      <xdr:rowOff>54356</xdr:rowOff>
    </xdr:to>
    <xdr:sp macro="" textlink="">
      <xdr:nvSpPr>
        <xdr:cNvPr id="387" name="楕円 386"/>
        <xdr:cNvSpPr/>
      </xdr:nvSpPr>
      <xdr:spPr>
        <a:xfrm>
          <a:off x="3937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64533</xdr:rowOff>
    </xdr:from>
    <xdr:ext cx="736600" cy="259045"/>
    <xdr:sp macro="" textlink="">
      <xdr:nvSpPr>
        <xdr:cNvPr id="388" name="テキスト ボックス 387"/>
        <xdr:cNvSpPr txBox="1"/>
      </xdr:nvSpPr>
      <xdr:spPr>
        <a:xfrm>
          <a:off x="3606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119634</xdr:rowOff>
    </xdr:from>
    <xdr:to>
      <xdr:col>15</xdr:col>
      <xdr:colOff>149225</xdr:colOff>
      <xdr:row>76</xdr:row>
      <xdr:rowOff>49783</xdr:rowOff>
    </xdr:to>
    <xdr:sp macro="" textlink="">
      <xdr:nvSpPr>
        <xdr:cNvPr id="389" name="楕円 388"/>
        <xdr:cNvSpPr/>
      </xdr:nvSpPr>
      <xdr:spPr>
        <a:xfrm>
          <a:off x="3048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59961</xdr:rowOff>
    </xdr:from>
    <xdr:ext cx="762000" cy="259045"/>
    <xdr:sp macro="" textlink="">
      <xdr:nvSpPr>
        <xdr:cNvPr id="390" name="テキスト ボックス 389"/>
        <xdr:cNvSpPr txBox="1"/>
      </xdr:nvSpPr>
      <xdr:spPr>
        <a:xfrm>
          <a:off x="2717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128778</xdr:rowOff>
    </xdr:from>
    <xdr:to>
      <xdr:col>11</xdr:col>
      <xdr:colOff>60325</xdr:colOff>
      <xdr:row>76</xdr:row>
      <xdr:rowOff>58928</xdr:rowOff>
    </xdr:to>
    <xdr:sp macro="" textlink="">
      <xdr:nvSpPr>
        <xdr:cNvPr id="391" name="楕円 390"/>
        <xdr:cNvSpPr/>
      </xdr:nvSpPr>
      <xdr:spPr>
        <a:xfrm>
          <a:off x="2159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69105</xdr:rowOff>
    </xdr:from>
    <xdr:ext cx="762000" cy="259045"/>
    <xdr:sp macro="" textlink="">
      <xdr:nvSpPr>
        <xdr:cNvPr id="392" name="テキスト ボックス 391"/>
        <xdr:cNvSpPr txBox="1"/>
      </xdr:nvSpPr>
      <xdr:spPr>
        <a:xfrm>
          <a:off x="1828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147065</xdr:rowOff>
    </xdr:from>
    <xdr:to>
      <xdr:col>6</xdr:col>
      <xdr:colOff>171450</xdr:colOff>
      <xdr:row>76</xdr:row>
      <xdr:rowOff>77215</xdr:rowOff>
    </xdr:to>
    <xdr:sp macro="" textlink="">
      <xdr:nvSpPr>
        <xdr:cNvPr id="393" name="楕円 392"/>
        <xdr:cNvSpPr/>
      </xdr:nvSpPr>
      <xdr:spPr>
        <a:xfrm>
          <a:off x="1270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87393</xdr:rowOff>
    </xdr:from>
    <xdr:ext cx="762000" cy="259045"/>
    <xdr:sp macro="" textlink="">
      <xdr:nvSpPr>
        <xdr:cNvPr id="394" name="テキスト ボックス 393"/>
        <xdr:cNvSpPr txBox="1"/>
      </xdr:nvSpPr>
      <xdr:spPr>
        <a:xfrm>
          <a:off x="939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前年度と比較して比率が減少しているのは、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下水道事業会計への経常的な繰出金、分流式下水道等に要する経費に係る繰出基準額が減少したことから経常的経費が昨年度と比較して大幅に減少したことが主たる要因である。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67563</xdr:rowOff>
    </xdr:to>
    <xdr:cxnSp macro="">
      <xdr:nvCxnSpPr>
        <xdr:cNvPr id="420" name="直線コネクタ 419"/>
        <xdr:cNvCxnSpPr/>
      </xdr:nvCxnSpPr>
      <xdr:spPr>
        <a:xfrm flipV="1">
          <a:off x="16510000" y="12539980"/>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21"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2" name="直線コネクタ 421"/>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19558</xdr:rowOff>
    </xdr:from>
    <xdr:to>
      <xdr:col>82</xdr:col>
      <xdr:colOff>107950</xdr:colOff>
      <xdr:row>77</xdr:row>
      <xdr:rowOff>28702</xdr:rowOff>
    </xdr:to>
    <xdr:cxnSp macro="">
      <xdr:nvCxnSpPr>
        <xdr:cNvPr id="425" name="直線コネクタ 424"/>
        <xdr:cNvCxnSpPr/>
      </xdr:nvCxnSpPr>
      <xdr:spPr>
        <a:xfrm flipV="1">
          <a:off x="15671800" y="12878308"/>
          <a:ext cx="838200" cy="35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98569</xdr:rowOff>
    </xdr:from>
    <xdr:ext cx="762000" cy="259045"/>
    <xdr:sp macro="" textlink="">
      <xdr:nvSpPr>
        <xdr:cNvPr id="426" name="公債費以外平均値テキスト"/>
        <xdr:cNvSpPr txBox="1"/>
      </xdr:nvSpPr>
      <xdr:spPr>
        <a:xfrm>
          <a:off x="16598900" y="1312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7" name="フローチャート: 判断 426"/>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76708</xdr:rowOff>
    </xdr:from>
    <xdr:to>
      <xdr:col>78</xdr:col>
      <xdr:colOff>69850</xdr:colOff>
      <xdr:row>77</xdr:row>
      <xdr:rowOff>28702</xdr:rowOff>
    </xdr:to>
    <xdr:cxnSp macro="">
      <xdr:nvCxnSpPr>
        <xdr:cNvPr id="428" name="直線コネクタ 427"/>
        <xdr:cNvCxnSpPr/>
      </xdr:nvCxnSpPr>
      <xdr:spPr>
        <a:xfrm>
          <a:off x="14782800" y="1310690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0" name="テキスト ボックス 429"/>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76708</xdr:rowOff>
    </xdr:from>
    <xdr:to>
      <xdr:col>73</xdr:col>
      <xdr:colOff>180975</xdr:colOff>
      <xdr:row>77</xdr:row>
      <xdr:rowOff>28702</xdr:rowOff>
    </xdr:to>
    <xdr:cxnSp macro="">
      <xdr:nvCxnSpPr>
        <xdr:cNvPr id="431" name="直線コネクタ 430"/>
        <xdr:cNvCxnSpPr/>
      </xdr:nvCxnSpPr>
      <xdr:spPr>
        <a:xfrm flipV="1">
          <a:off x="13893800" y="1310690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101346</xdr:rowOff>
    </xdr:from>
    <xdr:to>
      <xdr:col>74</xdr:col>
      <xdr:colOff>31750</xdr:colOff>
      <xdr:row>76</xdr:row>
      <xdr:rowOff>31496</xdr:rowOff>
    </xdr:to>
    <xdr:sp macro="" textlink="">
      <xdr:nvSpPr>
        <xdr:cNvPr id="432" name="フローチャート: 判断 431"/>
        <xdr:cNvSpPr/>
      </xdr:nvSpPr>
      <xdr:spPr>
        <a:xfrm>
          <a:off x="14732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41673</xdr:rowOff>
    </xdr:from>
    <xdr:ext cx="762000" cy="259045"/>
    <xdr:sp macro="" textlink="">
      <xdr:nvSpPr>
        <xdr:cNvPr id="433" name="テキスト ボックス 432"/>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28702</xdr:rowOff>
    </xdr:from>
    <xdr:to>
      <xdr:col>69</xdr:col>
      <xdr:colOff>92075</xdr:colOff>
      <xdr:row>78</xdr:row>
      <xdr:rowOff>3556</xdr:rowOff>
    </xdr:to>
    <xdr:cxnSp macro="">
      <xdr:nvCxnSpPr>
        <xdr:cNvPr id="434" name="直線コネクタ 433"/>
        <xdr:cNvCxnSpPr/>
      </xdr:nvCxnSpPr>
      <xdr:spPr>
        <a:xfrm flipV="1">
          <a:off x="13004800" y="1323035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35" name="フローチャート: 判断 434"/>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36" name="テキスト ボックス 435"/>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51054</xdr:rowOff>
    </xdr:from>
    <xdr:to>
      <xdr:col>65</xdr:col>
      <xdr:colOff>53975</xdr:colOff>
      <xdr:row>75</xdr:row>
      <xdr:rowOff>152654</xdr:rowOff>
    </xdr:to>
    <xdr:sp macro="" textlink="">
      <xdr:nvSpPr>
        <xdr:cNvPr id="437" name="フローチャート: 判断 436"/>
        <xdr:cNvSpPr/>
      </xdr:nvSpPr>
      <xdr:spPr>
        <a:xfrm>
          <a:off x="12954000" y="1290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162831</xdr:rowOff>
    </xdr:from>
    <xdr:ext cx="762000" cy="259045"/>
    <xdr:sp macro="" textlink="">
      <xdr:nvSpPr>
        <xdr:cNvPr id="438" name="テキスト ボックス 437"/>
        <xdr:cNvSpPr txBox="1"/>
      </xdr:nvSpPr>
      <xdr:spPr>
        <a:xfrm>
          <a:off x="12623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140208</xdr:rowOff>
    </xdr:from>
    <xdr:to>
      <xdr:col>82</xdr:col>
      <xdr:colOff>158750</xdr:colOff>
      <xdr:row>75</xdr:row>
      <xdr:rowOff>70358</xdr:rowOff>
    </xdr:to>
    <xdr:sp macro="" textlink="">
      <xdr:nvSpPr>
        <xdr:cNvPr id="444" name="楕円 443"/>
        <xdr:cNvSpPr/>
      </xdr:nvSpPr>
      <xdr:spPr>
        <a:xfrm>
          <a:off x="164592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156735</xdr:rowOff>
    </xdr:from>
    <xdr:ext cx="762000" cy="259045"/>
    <xdr:sp macro="" textlink="">
      <xdr:nvSpPr>
        <xdr:cNvPr id="445" name="公債費以外該当値テキスト"/>
        <xdr:cNvSpPr txBox="1"/>
      </xdr:nvSpPr>
      <xdr:spPr>
        <a:xfrm>
          <a:off x="16598900" y="1267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149352</xdr:rowOff>
    </xdr:from>
    <xdr:to>
      <xdr:col>78</xdr:col>
      <xdr:colOff>120650</xdr:colOff>
      <xdr:row>77</xdr:row>
      <xdr:rowOff>79502</xdr:rowOff>
    </xdr:to>
    <xdr:sp macro="" textlink="">
      <xdr:nvSpPr>
        <xdr:cNvPr id="446" name="楕円 445"/>
        <xdr:cNvSpPr/>
      </xdr:nvSpPr>
      <xdr:spPr>
        <a:xfrm>
          <a:off x="15621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47" name="テキスト ボックス 446"/>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25908</xdr:rowOff>
    </xdr:from>
    <xdr:to>
      <xdr:col>74</xdr:col>
      <xdr:colOff>31750</xdr:colOff>
      <xdr:row>76</xdr:row>
      <xdr:rowOff>127508</xdr:rowOff>
    </xdr:to>
    <xdr:sp macro="" textlink="">
      <xdr:nvSpPr>
        <xdr:cNvPr id="448" name="楕円 447"/>
        <xdr:cNvSpPr/>
      </xdr:nvSpPr>
      <xdr:spPr>
        <a:xfrm>
          <a:off x="14732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112285</xdr:rowOff>
    </xdr:from>
    <xdr:ext cx="762000" cy="259045"/>
    <xdr:sp macro="" textlink="">
      <xdr:nvSpPr>
        <xdr:cNvPr id="449" name="テキスト ボックス 448"/>
        <xdr:cNvSpPr txBox="1"/>
      </xdr:nvSpPr>
      <xdr:spPr>
        <a:xfrm>
          <a:off x="14401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149352</xdr:rowOff>
    </xdr:from>
    <xdr:to>
      <xdr:col>69</xdr:col>
      <xdr:colOff>142875</xdr:colOff>
      <xdr:row>77</xdr:row>
      <xdr:rowOff>79502</xdr:rowOff>
    </xdr:to>
    <xdr:sp macro="" textlink="">
      <xdr:nvSpPr>
        <xdr:cNvPr id="450" name="楕円 449"/>
        <xdr:cNvSpPr/>
      </xdr:nvSpPr>
      <xdr:spPr>
        <a:xfrm>
          <a:off x="13843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64279</xdr:rowOff>
    </xdr:from>
    <xdr:ext cx="762000" cy="259045"/>
    <xdr:sp macro="" textlink="">
      <xdr:nvSpPr>
        <xdr:cNvPr id="451" name="テキスト ボックス 450"/>
        <xdr:cNvSpPr txBox="1"/>
      </xdr:nvSpPr>
      <xdr:spPr>
        <a:xfrm>
          <a:off x="13512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124206</xdr:rowOff>
    </xdr:from>
    <xdr:to>
      <xdr:col>65</xdr:col>
      <xdr:colOff>53975</xdr:colOff>
      <xdr:row>78</xdr:row>
      <xdr:rowOff>54356</xdr:rowOff>
    </xdr:to>
    <xdr:sp macro="" textlink="">
      <xdr:nvSpPr>
        <xdr:cNvPr id="452" name="楕円 451"/>
        <xdr:cNvSpPr/>
      </xdr:nvSpPr>
      <xdr:spPr>
        <a:xfrm>
          <a:off x="12954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39133</xdr:rowOff>
    </xdr:from>
    <xdr:ext cx="762000" cy="259045"/>
    <xdr:sp macro="" textlink="">
      <xdr:nvSpPr>
        <xdr:cNvPr id="453" name="テキスト ボックス 452"/>
        <xdr:cNvSpPr txBox="1"/>
      </xdr:nvSpPr>
      <xdr:spPr>
        <a:xfrm>
          <a:off x="12623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三重県朝日町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35781</xdr:rowOff>
    </xdr:from>
    <xdr:to>
      <xdr:col>29</xdr:col>
      <xdr:colOff>127000</xdr:colOff>
      <xdr:row>19</xdr:row>
      <xdr:rowOff>169436</xdr:rowOff>
    </xdr:to>
    <xdr:cxnSp macro="">
      <xdr:nvCxnSpPr>
        <xdr:cNvPr id="45" name="直線コネクタ 44"/>
        <xdr:cNvCxnSpPr/>
      </xdr:nvCxnSpPr>
      <xdr:spPr bwMode="auto">
        <a:xfrm flipV="1">
          <a:off x="5651500" y="2140806"/>
          <a:ext cx="0" cy="13338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141513</xdr:rowOff>
    </xdr:from>
    <xdr:ext cx="762000" cy="259045"/>
    <xdr:sp macro="" textlink="">
      <xdr:nvSpPr>
        <xdr:cNvPr id="46" name="人口1人当たり決算額の推移最小値テキスト130"/>
        <xdr:cNvSpPr txBox="1"/>
      </xdr:nvSpPr>
      <xdr:spPr>
        <a:xfrm>
          <a:off x="5740400" y="344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169436</xdr:rowOff>
    </xdr:from>
    <xdr:to>
      <xdr:col>30</xdr:col>
      <xdr:colOff>25400</xdr:colOff>
      <xdr:row>19</xdr:row>
      <xdr:rowOff>169436</xdr:rowOff>
    </xdr:to>
    <xdr:cxnSp macro="">
      <xdr:nvCxnSpPr>
        <xdr:cNvPr id="47" name="直線コネクタ 46"/>
        <xdr:cNvCxnSpPr/>
      </xdr:nvCxnSpPr>
      <xdr:spPr bwMode="auto">
        <a:xfrm>
          <a:off x="5562600" y="347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122158</xdr:rowOff>
    </xdr:from>
    <xdr:ext cx="762000" cy="259045"/>
    <xdr:sp macro="" textlink="">
      <xdr:nvSpPr>
        <xdr:cNvPr id="48" name="人口1人当たり決算額の推移最大値テキスト130"/>
        <xdr:cNvSpPr txBox="1"/>
      </xdr:nvSpPr>
      <xdr:spPr>
        <a:xfrm>
          <a:off x="5740400" y="18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35781</xdr:rowOff>
    </xdr:from>
    <xdr:to>
      <xdr:col>30</xdr:col>
      <xdr:colOff>25400</xdr:colOff>
      <xdr:row>12</xdr:row>
      <xdr:rowOff>35781</xdr:rowOff>
    </xdr:to>
    <xdr:cxnSp macro="">
      <xdr:nvCxnSpPr>
        <xdr:cNvPr id="49" name="直線コネクタ 48"/>
        <xdr:cNvCxnSpPr/>
      </xdr:nvCxnSpPr>
      <xdr:spPr bwMode="auto">
        <a:xfrm>
          <a:off x="5562600" y="2140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62573</xdr:rowOff>
    </xdr:from>
    <xdr:to>
      <xdr:col>29</xdr:col>
      <xdr:colOff>127000</xdr:colOff>
      <xdr:row>18</xdr:row>
      <xdr:rowOff>64943</xdr:rowOff>
    </xdr:to>
    <xdr:cxnSp macro="">
      <xdr:nvCxnSpPr>
        <xdr:cNvPr id="50" name="直線コネクタ 49"/>
        <xdr:cNvCxnSpPr/>
      </xdr:nvCxnSpPr>
      <xdr:spPr bwMode="auto">
        <a:xfrm flipV="1">
          <a:off x="5003800" y="3196298"/>
          <a:ext cx="647700" cy="2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113575</xdr:rowOff>
    </xdr:from>
    <xdr:ext cx="762000" cy="259045"/>
    <xdr:sp macro="" textlink="">
      <xdr:nvSpPr>
        <xdr:cNvPr id="51" name="人口1人当たり決算額の推移平均値テキスト130"/>
        <xdr:cNvSpPr txBox="1"/>
      </xdr:nvSpPr>
      <xdr:spPr>
        <a:xfrm>
          <a:off x="5740400" y="2904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97048</xdr:rowOff>
    </xdr:from>
    <xdr:to>
      <xdr:col>29</xdr:col>
      <xdr:colOff>177800</xdr:colOff>
      <xdr:row>18</xdr:row>
      <xdr:rowOff>27198</xdr:rowOff>
    </xdr:to>
    <xdr:sp macro="" textlink="">
      <xdr:nvSpPr>
        <xdr:cNvPr id="52" name="フローチャート: 判断 51"/>
        <xdr:cNvSpPr/>
      </xdr:nvSpPr>
      <xdr:spPr bwMode="auto">
        <a:xfrm>
          <a:off x="56007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64943</xdr:rowOff>
    </xdr:from>
    <xdr:to>
      <xdr:col>26</xdr:col>
      <xdr:colOff>50800</xdr:colOff>
      <xdr:row>18</xdr:row>
      <xdr:rowOff>69370</xdr:rowOff>
    </xdr:to>
    <xdr:cxnSp macro="">
      <xdr:nvCxnSpPr>
        <xdr:cNvPr id="53" name="直線コネクタ 52"/>
        <xdr:cNvCxnSpPr/>
      </xdr:nvCxnSpPr>
      <xdr:spPr bwMode="auto">
        <a:xfrm flipV="1">
          <a:off x="4305300" y="3198668"/>
          <a:ext cx="698500" cy="4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110879</xdr:rowOff>
    </xdr:from>
    <xdr:to>
      <xdr:col>26</xdr:col>
      <xdr:colOff>101600</xdr:colOff>
      <xdr:row>18</xdr:row>
      <xdr:rowOff>41029</xdr:rowOff>
    </xdr:to>
    <xdr:sp macro="" textlink="">
      <xdr:nvSpPr>
        <xdr:cNvPr id="54" name="フローチャート: 判断 53"/>
        <xdr:cNvSpPr/>
      </xdr:nvSpPr>
      <xdr:spPr bwMode="auto">
        <a:xfrm>
          <a:off x="4953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51206</xdr:rowOff>
    </xdr:from>
    <xdr:ext cx="736600" cy="259045"/>
    <xdr:sp macro="" textlink="">
      <xdr:nvSpPr>
        <xdr:cNvPr id="55" name="テキスト ボックス 54"/>
        <xdr:cNvSpPr txBox="1"/>
      </xdr:nvSpPr>
      <xdr:spPr>
        <a:xfrm>
          <a:off x="4622800" y="2842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69370</xdr:rowOff>
    </xdr:from>
    <xdr:to>
      <xdr:col>22</xdr:col>
      <xdr:colOff>114300</xdr:colOff>
      <xdr:row>18</xdr:row>
      <xdr:rowOff>78605</xdr:rowOff>
    </xdr:to>
    <xdr:cxnSp macro="">
      <xdr:nvCxnSpPr>
        <xdr:cNvPr id="56" name="直線コネクタ 55"/>
        <xdr:cNvCxnSpPr/>
      </xdr:nvCxnSpPr>
      <xdr:spPr bwMode="auto">
        <a:xfrm flipV="1">
          <a:off x="3606800" y="3203095"/>
          <a:ext cx="698500" cy="9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130218</xdr:rowOff>
    </xdr:from>
    <xdr:to>
      <xdr:col>22</xdr:col>
      <xdr:colOff>165100</xdr:colOff>
      <xdr:row>18</xdr:row>
      <xdr:rowOff>60368</xdr:rowOff>
    </xdr:to>
    <xdr:sp macro="" textlink="">
      <xdr:nvSpPr>
        <xdr:cNvPr id="57" name="フローチャート: 判断 56"/>
        <xdr:cNvSpPr/>
      </xdr:nvSpPr>
      <xdr:spPr bwMode="auto">
        <a:xfrm>
          <a:off x="4254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70545</xdr:rowOff>
    </xdr:from>
    <xdr:ext cx="762000" cy="259045"/>
    <xdr:sp macro="" textlink="">
      <xdr:nvSpPr>
        <xdr:cNvPr id="58" name="テキスト ボックス 57"/>
        <xdr:cNvSpPr txBox="1"/>
      </xdr:nvSpPr>
      <xdr:spPr>
        <a:xfrm>
          <a:off x="3924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78605</xdr:rowOff>
    </xdr:from>
    <xdr:to>
      <xdr:col>18</xdr:col>
      <xdr:colOff>177800</xdr:colOff>
      <xdr:row>18</xdr:row>
      <xdr:rowOff>117269</xdr:rowOff>
    </xdr:to>
    <xdr:cxnSp macro="">
      <xdr:nvCxnSpPr>
        <xdr:cNvPr id="59" name="直線コネクタ 58"/>
        <xdr:cNvCxnSpPr/>
      </xdr:nvCxnSpPr>
      <xdr:spPr bwMode="auto">
        <a:xfrm flipV="1">
          <a:off x="2908300" y="3212330"/>
          <a:ext cx="698500" cy="38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72946</xdr:rowOff>
    </xdr:from>
    <xdr:to>
      <xdr:col>19</xdr:col>
      <xdr:colOff>38100</xdr:colOff>
      <xdr:row>17</xdr:row>
      <xdr:rowOff>3096</xdr:rowOff>
    </xdr:to>
    <xdr:sp macro="" textlink="">
      <xdr:nvSpPr>
        <xdr:cNvPr id="60" name="フローチャート: 判断 59"/>
        <xdr:cNvSpPr/>
      </xdr:nvSpPr>
      <xdr:spPr bwMode="auto">
        <a:xfrm>
          <a:off x="3556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13273</xdr:rowOff>
    </xdr:from>
    <xdr:ext cx="762000" cy="259045"/>
    <xdr:sp macro="" textlink="">
      <xdr:nvSpPr>
        <xdr:cNvPr id="61" name="テキスト ボックス 60"/>
        <xdr:cNvSpPr txBox="1"/>
      </xdr:nvSpPr>
      <xdr:spPr>
        <a:xfrm>
          <a:off x="32258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102794</xdr:rowOff>
    </xdr:from>
    <xdr:to>
      <xdr:col>15</xdr:col>
      <xdr:colOff>101600</xdr:colOff>
      <xdr:row>17</xdr:row>
      <xdr:rowOff>32944</xdr:rowOff>
    </xdr:to>
    <xdr:sp macro="" textlink="">
      <xdr:nvSpPr>
        <xdr:cNvPr id="62" name="フローチャート: 判断 61"/>
        <xdr:cNvSpPr/>
      </xdr:nvSpPr>
      <xdr:spPr bwMode="auto">
        <a:xfrm>
          <a:off x="2857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43121</xdr:rowOff>
    </xdr:from>
    <xdr:ext cx="762000" cy="259045"/>
    <xdr:sp macro="" textlink="">
      <xdr:nvSpPr>
        <xdr:cNvPr id="63" name="テキスト ボックス 62"/>
        <xdr:cNvSpPr txBox="1"/>
      </xdr:nvSpPr>
      <xdr:spPr>
        <a:xfrm>
          <a:off x="2527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11773</xdr:rowOff>
    </xdr:from>
    <xdr:to>
      <xdr:col>29</xdr:col>
      <xdr:colOff>177800</xdr:colOff>
      <xdr:row>18</xdr:row>
      <xdr:rowOff>113373</xdr:rowOff>
    </xdr:to>
    <xdr:sp macro="" textlink="">
      <xdr:nvSpPr>
        <xdr:cNvPr id="69" name="楕円 68"/>
        <xdr:cNvSpPr/>
      </xdr:nvSpPr>
      <xdr:spPr bwMode="auto">
        <a:xfrm>
          <a:off x="5600700" y="3145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155300</xdr:rowOff>
    </xdr:from>
    <xdr:ext cx="762000" cy="259045"/>
    <xdr:sp macro="" textlink="">
      <xdr:nvSpPr>
        <xdr:cNvPr id="70" name="人口1人当たり決算額の推移該当値テキスト130"/>
        <xdr:cNvSpPr txBox="1"/>
      </xdr:nvSpPr>
      <xdr:spPr>
        <a:xfrm>
          <a:off x="5740400" y="3117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14143</xdr:rowOff>
    </xdr:from>
    <xdr:to>
      <xdr:col>26</xdr:col>
      <xdr:colOff>101600</xdr:colOff>
      <xdr:row>18</xdr:row>
      <xdr:rowOff>115743</xdr:rowOff>
    </xdr:to>
    <xdr:sp macro="" textlink="">
      <xdr:nvSpPr>
        <xdr:cNvPr id="71" name="楕円 70"/>
        <xdr:cNvSpPr/>
      </xdr:nvSpPr>
      <xdr:spPr bwMode="auto">
        <a:xfrm>
          <a:off x="4953000" y="3147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100520</xdr:rowOff>
    </xdr:from>
    <xdr:ext cx="736600" cy="259045"/>
    <xdr:sp macro="" textlink="">
      <xdr:nvSpPr>
        <xdr:cNvPr id="72" name="テキスト ボックス 71"/>
        <xdr:cNvSpPr txBox="1"/>
      </xdr:nvSpPr>
      <xdr:spPr>
        <a:xfrm>
          <a:off x="4622800" y="3234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18570</xdr:rowOff>
    </xdr:from>
    <xdr:to>
      <xdr:col>22</xdr:col>
      <xdr:colOff>165100</xdr:colOff>
      <xdr:row>18</xdr:row>
      <xdr:rowOff>120170</xdr:rowOff>
    </xdr:to>
    <xdr:sp macro="" textlink="">
      <xdr:nvSpPr>
        <xdr:cNvPr id="73" name="楕円 72"/>
        <xdr:cNvSpPr/>
      </xdr:nvSpPr>
      <xdr:spPr bwMode="auto">
        <a:xfrm>
          <a:off x="4254500" y="3152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104947</xdr:rowOff>
    </xdr:from>
    <xdr:ext cx="762000" cy="259045"/>
    <xdr:sp macro="" textlink="">
      <xdr:nvSpPr>
        <xdr:cNvPr id="74" name="テキスト ボックス 73"/>
        <xdr:cNvSpPr txBox="1"/>
      </xdr:nvSpPr>
      <xdr:spPr>
        <a:xfrm>
          <a:off x="3924300" y="3238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27805</xdr:rowOff>
    </xdr:from>
    <xdr:to>
      <xdr:col>19</xdr:col>
      <xdr:colOff>38100</xdr:colOff>
      <xdr:row>18</xdr:row>
      <xdr:rowOff>129405</xdr:rowOff>
    </xdr:to>
    <xdr:sp macro="" textlink="">
      <xdr:nvSpPr>
        <xdr:cNvPr id="75" name="楕円 74"/>
        <xdr:cNvSpPr/>
      </xdr:nvSpPr>
      <xdr:spPr bwMode="auto">
        <a:xfrm>
          <a:off x="3556000" y="3161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114182</xdr:rowOff>
    </xdr:from>
    <xdr:ext cx="762000" cy="259045"/>
    <xdr:sp macro="" textlink="">
      <xdr:nvSpPr>
        <xdr:cNvPr id="76" name="テキスト ボックス 75"/>
        <xdr:cNvSpPr txBox="1"/>
      </xdr:nvSpPr>
      <xdr:spPr>
        <a:xfrm>
          <a:off x="3225800" y="3247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66469</xdr:rowOff>
    </xdr:from>
    <xdr:to>
      <xdr:col>15</xdr:col>
      <xdr:colOff>101600</xdr:colOff>
      <xdr:row>18</xdr:row>
      <xdr:rowOff>168069</xdr:rowOff>
    </xdr:to>
    <xdr:sp macro="" textlink="">
      <xdr:nvSpPr>
        <xdr:cNvPr id="77" name="楕円 76"/>
        <xdr:cNvSpPr/>
      </xdr:nvSpPr>
      <xdr:spPr bwMode="auto">
        <a:xfrm>
          <a:off x="2857500" y="3200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152846</xdr:rowOff>
    </xdr:from>
    <xdr:ext cx="762000" cy="259045"/>
    <xdr:sp macro="" textlink="">
      <xdr:nvSpPr>
        <xdr:cNvPr id="78" name="テキスト ボックス 77"/>
        <xdr:cNvSpPr txBox="1"/>
      </xdr:nvSpPr>
      <xdr:spPr>
        <a:xfrm>
          <a:off x="2527300" y="3286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172053</xdr:rowOff>
    </xdr:from>
    <xdr:to>
      <xdr:col>29</xdr:col>
      <xdr:colOff>127000</xdr:colOff>
      <xdr:row>37</xdr:row>
      <xdr:rowOff>226460</xdr:rowOff>
    </xdr:to>
    <xdr:cxnSp macro="">
      <xdr:nvCxnSpPr>
        <xdr:cNvPr id="106" name="直線コネクタ 105"/>
        <xdr:cNvCxnSpPr/>
      </xdr:nvCxnSpPr>
      <xdr:spPr bwMode="auto">
        <a:xfrm flipV="1">
          <a:off x="5651500" y="6096603"/>
          <a:ext cx="0" cy="12545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198537</xdr:rowOff>
    </xdr:from>
    <xdr:ext cx="762000" cy="259045"/>
    <xdr:sp macro="" textlink="">
      <xdr:nvSpPr>
        <xdr:cNvPr id="107" name="人口1人当たり決算額の推移最小値テキスト445"/>
        <xdr:cNvSpPr txBox="1"/>
      </xdr:nvSpPr>
      <xdr:spPr>
        <a:xfrm>
          <a:off x="5740400" y="73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226460</xdr:rowOff>
    </xdr:from>
    <xdr:to>
      <xdr:col>30</xdr:col>
      <xdr:colOff>25400</xdr:colOff>
      <xdr:row>37</xdr:row>
      <xdr:rowOff>226460</xdr:rowOff>
    </xdr:to>
    <xdr:cxnSp macro="">
      <xdr:nvCxnSpPr>
        <xdr:cNvPr id="108" name="直線コネクタ 107"/>
        <xdr:cNvCxnSpPr/>
      </xdr:nvCxnSpPr>
      <xdr:spPr bwMode="auto">
        <a:xfrm>
          <a:off x="5562600" y="7351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86980</xdr:rowOff>
    </xdr:from>
    <xdr:ext cx="762000" cy="259045"/>
    <xdr:sp macro="" textlink="">
      <xdr:nvSpPr>
        <xdr:cNvPr id="109" name="人口1人当たり決算額の推移最大値テキスト445"/>
        <xdr:cNvSpPr txBox="1"/>
      </xdr:nvSpPr>
      <xdr:spPr>
        <a:xfrm>
          <a:off x="5740400" y="584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172053</xdr:rowOff>
    </xdr:from>
    <xdr:to>
      <xdr:col>30</xdr:col>
      <xdr:colOff>25400</xdr:colOff>
      <xdr:row>33</xdr:row>
      <xdr:rowOff>172053</xdr:rowOff>
    </xdr:to>
    <xdr:cxnSp macro="">
      <xdr:nvCxnSpPr>
        <xdr:cNvPr id="110" name="直線コネクタ 109"/>
        <xdr:cNvCxnSpPr/>
      </xdr:nvCxnSpPr>
      <xdr:spPr bwMode="auto">
        <a:xfrm>
          <a:off x="5562600" y="6096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246444</xdr:rowOff>
    </xdr:from>
    <xdr:to>
      <xdr:col>29</xdr:col>
      <xdr:colOff>127000</xdr:colOff>
      <xdr:row>35</xdr:row>
      <xdr:rowOff>328340</xdr:rowOff>
    </xdr:to>
    <xdr:cxnSp macro="">
      <xdr:nvCxnSpPr>
        <xdr:cNvPr id="111" name="直線コネクタ 110"/>
        <xdr:cNvCxnSpPr/>
      </xdr:nvCxnSpPr>
      <xdr:spPr bwMode="auto">
        <a:xfrm>
          <a:off x="5003800" y="6856794"/>
          <a:ext cx="647700" cy="81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291190</xdr:rowOff>
    </xdr:from>
    <xdr:ext cx="762000" cy="259045"/>
    <xdr:sp macro="" textlink="">
      <xdr:nvSpPr>
        <xdr:cNvPr id="112" name="人口1人当たり決算額の推移平均値テキスト445"/>
        <xdr:cNvSpPr txBox="1"/>
      </xdr:nvSpPr>
      <xdr:spPr>
        <a:xfrm>
          <a:off x="5740400" y="6558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103213</xdr:rowOff>
    </xdr:from>
    <xdr:to>
      <xdr:col>29</xdr:col>
      <xdr:colOff>177800</xdr:colOff>
      <xdr:row>35</xdr:row>
      <xdr:rowOff>204813</xdr:rowOff>
    </xdr:to>
    <xdr:sp macro="" textlink="">
      <xdr:nvSpPr>
        <xdr:cNvPr id="113" name="フローチャート: 判断 112"/>
        <xdr:cNvSpPr/>
      </xdr:nvSpPr>
      <xdr:spPr bwMode="auto">
        <a:xfrm>
          <a:off x="56007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246444</xdr:rowOff>
    </xdr:from>
    <xdr:to>
      <xdr:col>26</xdr:col>
      <xdr:colOff>50800</xdr:colOff>
      <xdr:row>35</xdr:row>
      <xdr:rowOff>320815</xdr:rowOff>
    </xdr:to>
    <xdr:cxnSp macro="">
      <xdr:nvCxnSpPr>
        <xdr:cNvPr id="114" name="直線コネクタ 113"/>
        <xdr:cNvCxnSpPr/>
      </xdr:nvCxnSpPr>
      <xdr:spPr bwMode="auto">
        <a:xfrm flipV="1">
          <a:off x="4305300" y="6856794"/>
          <a:ext cx="698500" cy="74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107061</xdr:rowOff>
    </xdr:from>
    <xdr:to>
      <xdr:col>26</xdr:col>
      <xdr:colOff>101600</xdr:colOff>
      <xdr:row>35</xdr:row>
      <xdr:rowOff>208661</xdr:rowOff>
    </xdr:to>
    <xdr:sp macro="" textlink="">
      <xdr:nvSpPr>
        <xdr:cNvPr id="115" name="フローチャート: 判断 114"/>
        <xdr:cNvSpPr/>
      </xdr:nvSpPr>
      <xdr:spPr bwMode="auto">
        <a:xfrm>
          <a:off x="4953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218838</xdr:rowOff>
    </xdr:from>
    <xdr:ext cx="736600" cy="259045"/>
    <xdr:sp macro="" textlink="">
      <xdr:nvSpPr>
        <xdr:cNvPr id="116" name="テキスト ボックス 115"/>
        <xdr:cNvSpPr txBox="1"/>
      </xdr:nvSpPr>
      <xdr:spPr>
        <a:xfrm>
          <a:off x="4622800" y="6486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248653</xdr:rowOff>
    </xdr:from>
    <xdr:to>
      <xdr:col>22</xdr:col>
      <xdr:colOff>114300</xdr:colOff>
      <xdr:row>35</xdr:row>
      <xdr:rowOff>320815</xdr:rowOff>
    </xdr:to>
    <xdr:cxnSp macro="">
      <xdr:nvCxnSpPr>
        <xdr:cNvPr id="117" name="直線コネクタ 116"/>
        <xdr:cNvCxnSpPr/>
      </xdr:nvCxnSpPr>
      <xdr:spPr bwMode="auto">
        <a:xfrm>
          <a:off x="3606800" y="6859003"/>
          <a:ext cx="698500" cy="72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46844</xdr:rowOff>
    </xdr:from>
    <xdr:to>
      <xdr:col>22</xdr:col>
      <xdr:colOff>165100</xdr:colOff>
      <xdr:row>35</xdr:row>
      <xdr:rowOff>148444</xdr:rowOff>
    </xdr:to>
    <xdr:sp macro="" textlink="">
      <xdr:nvSpPr>
        <xdr:cNvPr id="118" name="フローチャート: 判断 117"/>
        <xdr:cNvSpPr/>
      </xdr:nvSpPr>
      <xdr:spPr bwMode="auto">
        <a:xfrm>
          <a:off x="4254500" y="6657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158621</xdr:rowOff>
    </xdr:from>
    <xdr:ext cx="762000" cy="259045"/>
    <xdr:sp macro="" textlink="">
      <xdr:nvSpPr>
        <xdr:cNvPr id="119" name="テキスト ボックス 118"/>
        <xdr:cNvSpPr txBox="1"/>
      </xdr:nvSpPr>
      <xdr:spPr>
        <a:xfrm>
          <a:off x="3924300" y="642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248101</xdr:rowOff>
    </xdr:from>
    <xdr:to>
      <xdr:col>18</xdr:col>
      <xdr:colOff>177800</xdr:colOff>
      <xdr:row>35</xdr:row>
      <xdr:rowOff>248653</xdr:rowOff>
    </xdr:to>
    <xdr:cxnSp macro="">
      <xdr:nvCxnSpPr>
        <xdr:cNvPr id="120" name="直線コネクタ 119"/>
        <xdr:cNvCxnSpPr/>
      </xdr:nvCxnSpPr>
      <xdr:spPr bwMode="auto">
        <a:xfrm>
          <a:off x="2908300" y="6858451"/>
          <a:ext cx="698500" cy="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322612</xdr:rowOff>
    </xdr:from>
    <xdr:to>
      <xdr:col>19</xdr:col>
      <xdr:colOff>38100</xdr:colOff>
      <xdr:row>35</xdr:row>
      <xdr:rowOff>81312</xdr:rowOff>
    </xdr:to>
    <xdr:sp macro="" textlink="">
      <xdr:nvSpPr>
        <xdr:cNvPr id="121" name="フローチャート: 判断 120"/>
        <xdr:cNvSpPr/>
      </xdr:nvSpPr>
      <xdr:spPr bwMode="auto">
        <a:xfrm>
          <a:off x="3556000" y="6590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91489</xdr:rowOff>
    </xdr:from>
    <xdr:ext cx="762000" cy="259045"/>
    <xdr:sp macro="" textlink="">
      <xdr:nvSpPr>
        <xdr:cNvPr id="122" name="テキスト ボックス 121"/>
        <xdr:cNvSpPr txBox="1"/>
      </xdr:nvSpPr>
      <xdr:spPr>
        <a:xfrm>
          <a:off x="3225800" y="635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260338</xdr:rowOff>
    </xdr:from>
    <xdr:to>
      <xdr:col>15</xdr:col>
      <xdr:colOff>101600</xdr:colOff>
      <xdr:row>35</xdr:row>
      <xdr:rowOff>19038</xdr:rowOff>
    </xdr:to>
    <xdr:sp macro="" textlink="">
      <xdr:nvSpPr>
        <xdr:cNvPr id="123" name="フローチャート: 判断 122"/>
        <xdr:cNvSpPr/>
      </xdr:nvSpPr>
      <xdr:spPr bwMode="auto">
        <a:xfrm>
          <a:off x="2857500" y="6527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29214</xdr:rowOff>
    </xdr:from>
    <xdr:ext cx="762000" cy="259045"/>
    <xdr:sp macro="" textlink="">
      <xdr:nvSpPr>
        <xdr:cNvPr id="124" name="テキスト ボックス 123"/>
        <xdr:cNvSpPr txBox="1"/>
      </xdr:nvSpPr>
      <xdr:spPr>
        <a:xfrm>
          <a:off x="2527300" y="629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277540</xdr:rowOff>
    </xdr:from>
    <xdr:to>
      <xdr:col>29</xdr:col>
      <xdr:colOff>177800</xdr:colOff>
      <xdr:row>36</xdr:row>
      <xdr:rowOff>36240</xdr:rowOff>
    </xdr:to>
    <xdr:sp macro="" textlink="">
      <xdr:nvSpPr>
        <xdr:cNvPr id="130" name="楕円 129"/>
        <xdr:cNvSpPr/>
      </xdr:nvSpPr>
      <xdr:spPr bwMode="auto">
        <a:xfrm>
          <a:off x="5600700" y="6887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249617</xdr:rowOff>
    </xdr:from>
    <xdr:ext cx="762000" cy="259045"/>
    <xdr:sp macro="" textlink="">
      <xdr:nvSpPr>
        <xdr:cNvPr id="131" name="人口1人当たり決算額の推移該当値テキスト445"/>
        <xdr:cNvSpPr txBox="1"/>
      </xdr:nvSpPr>
      <xdr:spPr>
        <a:xfrm>
          <a:off x="5740400" y="685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195644</xdr:rowOff>
    </xdr:from>
    <xdr:to>
      <xdr:col>26</xdr:col>
      <xdr:colOff>101600</xdr:colOff>
      <xdr:row>35</xdr:row>
      <xdr:rowOff>297244</xdr:rowOff>
    </xdr:to>
    <xdr:sp macro="" textlink="">
      <xdr:nvSpPr>
        <xdr:cNvPr id="132" name="楕円 131"/>
        <xdr:cNvSpPr/>
      </xdr:nvSpPr>
      <xdr:spPr bwMode="auto">
        <a:xfrm>
          <a:off x="4953000" y="6805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282021</xdr:rowOff>
    </xdr:from>
    <xdr:ext cx="736600" cy="259045"/>
    <xdr:sp macro="" textlink="">
      <xdr:nvSpPr>
        <xdr:cNvPr id="133" name="テキスト ボックス 132"/>
        <xdr:cNvSpPr txBox="1"/>
      </xdr:nvSpPr>
      <xdr:spPr>
        <a:xfrm>
          <a:off x="4622800" y="6892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270015</xdr:rowOff>
    </xdr:from>
    <xdr:to>
      <xdr:col>22</xdr:col>
      <xdr:colOff>165100</xdr:colOff>
      <xdr:row>36</xdr:row>
      <xdr:rowOff>28715</xdr:rowOff>
    </xdr:to>
    <xdr:sp macro="" textlink="">
      <xdr:nvSpPr>
        <xdr:cNvPr id="134" name="楕円 133"/>
        <xdr:cNvSpPr/>
      </xdr:nvSpPr>
      <xdr:spPr bwMode="auto">
        <a:xfrm>
          <a:off x="4254500" y="6880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13492</xdr:rowOff>
    </xdr:from>
    <xdr:ext cx="762000" cy="259045"/>
    <xdr:sp macro="" textlink="">
      <xdr:nvSpPr>
        <xdr:cNvPr id="135" name="テキスト ボックス 134"/>
        <xdr:cNvSpPr txBox="1"/>
      </xdr:nvSpPr>
      <xdr:spPr>
        <a:xfrm>
          <a:off x="3924300" y="696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197853</xdr:rowOff>
    </xdr:from>
    <xdr:to>
      <xdr:col>19</xdr:col>
      <xdr:colOff>38100</xdr:colOff>
      <xdr:row>35</xdr:row>
      <xdr:rowOff>299453</xdr:rowOff>
    </xdr:to>
    <xdr:sp macro="" textlink="">
      <xdr:nvSpPr>
        <xdr:cNvPr id="136" name="楕円 135"/>
        <xdr:cNvSpPr/>
      </xdr:nvSpPr>
      <xdr:spPr bwMode="auto">
        <a:xfrm>
          <a:off x="3556000" y="6808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284230</xdr:rowOff>
    </xdr:from>
    <xdr:ext cx="762000" cy="259045"/>
    <xdr:sp macro="" textlink="">
      <xdr:nvSpPr>
        <xdr:cNvPr id="137" name="テキスト ボックス 136"/>
        <xdr:cNvSpPr txBox="1"/>
      </xdr:nvSpPr>
      <xdr:spPr>
        <a:xfrm>
          <a:off x="3225800" y="689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197301</xdr:rowOff>
    </xdr:from>
    <xdr:to>
      <xdr:col>15</xdr:col>
      <xdr:colOff>101600</xdr:colOff>
      <xdr:row>35</xdr:row>
      <xdr:rowOff>298901</xdr:rowOff>
    </xdr:to>
    <xdr:sp macro="" textlink="">
      <xdr:nvSpPr>
        <xdr:cNvPr id="138" name="楕円 137"/>
        <xdr:cNvSpPr/>
      </xdr:nvSpPr>
      <xdr:spPr bwMode="auto">
        <a:xfrm>
          <a:off x="2857500" y="6807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283678</xdr:rowOff>
    </xdr:from>
    <xdr:ext cx="762000" cy="259045"/>
    <xdr:sp macro="" textlink="">
      <xdr:nvSpPr>
        <xdr:cNvPr id="139" name="テキスト ボックス 138"/>
        <xdr:cNvSpPr txBox="1"/>
      </xdr:nvSpPr>
      <xdr:spPr>
        <a:xfrm>
          <a:off x="2527300" y="689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10,764
10,598
5.99
4,385,138
4,180,213
186,418
2,830,352
4,144,929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7744</xdr:rowOff>
    </xdr:from>
    <xdr:to>
      <xdr:col>24</xdr:col>
      <xdr:colOff>62865</xdr:colOff>
      <xdr:row>39</xdr:row>
      <xdr:rowOff>35382</xdr:rowOff>
    </xdr:to>
    <xdr:cxnSp macro="">
      <xdr:nvCxnSpPr>
        <xdr:cNvPr id="56" name="直線コネクタ 55"/>
        <xdr:cNvCxnSpPr/>
      </xdr:nvCxnSpPr>
      <xdr:spPr>
        <a:xfrm flipV="1">
          <a:off x="4633595" y="5322694"/>
          <a:ext cx="1270" cy="139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39209</xdr:rowOff>
    </xdr:from>
    <xdr:ext cx="534377" cy="259045"/>
    <xdr:sp macro="" textlink="">
      <xdr:nvSpPr>
        <xdr:cNvPr id="57" name="人件費最小値テキスト"/>
        <xdr:cNvSpPr txBox="1"/>
      </xdr:nvSpPr>
      <xdr:spPr>
        <a:xfrm>
          <a:off x="4686300" y="67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35382</xdr:rowOff>
    </xdr:from>
    <xdr:to>
      <xdr:col>24</xdr:col>
      <xdr:colOff>152400</xdr:colOff>
      <xdr:row>39</xdr:row>
      <xdr:rowOff>35382</xdr:rowOff>
    </xdr:to>
    <xdr:cxnSp macro="">
      <xdr:nvCxnSpPr>
        <xdr:cNvPr id="58" name="直線コネクタ 57"/>
        <xdr:cNvCxnSpPr/>
      </xdr:nvCxnSpPr>
      <xdr:spPr>
        <a:xfrm>
          <a:off x="4546600" y="67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125871</xdr:rowOff>
    </xdr:from>
    <xdr:ext cx="599010" cy="259045"/>
    <xdr:sp macro="" textlink="">
      <xdr:nvSpPr>
        <xdr:cNvPr id="59" name="人件費最大値テキスト"/>
        <xdr:cNvSpPr txBox="1"/>
      </xdr:nvSpPr>
      <xdr:spPr>
        <a:xfrm>
          <a:off x="4686300" y="50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7744</xdr:rowOff>
    </xdr:from>
    <xdr:to>
      <xdr:col>24</xdr:col>
      <xdr:colOff>152400</xdr:colOff>
      <xdr:row>31</xdr:row>
      <xdr:rowOff>7744</xdr:rowOff>
    </xdr:to>
    <xdr:cxnSp macro="">
      <xdr:nvCxnSpPr>
        <xdr:cNvPr id="60" name="直線コネクタ 59"/>
        <xdr:cNvCxnSpPr/>
      </xdr:nvCxnSpPr>
      <xdr:spPr>
        <a:xfrm>
          <a:off x="4546600" y="532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7920</xdr:rowOff>
    </xdr:from>
    <xdr:to>
      <xdr:col>24</xdr:col>
      <xdr:colOff>63500</xdr:colOff>
      <xdr:row>38</xdr:row>
      <xdr:rowOff>8003</xdr:rowOff>
    </xdr:to>
    <xdr:cxnSp macro="">
      <xdr:nvCxnSpPr>
        <xdr:cNvPr id="61" name="直線コネクタ 60"/>
        <xdr:cNvCxnSpPr/>
      </xdr:nvCxnSpPr>
      <xdr:spPr>
        <a:xfrm flipV="1">
          <a:off x="3797300" y="6523020"/>
          <a:ext cx="838200" cy="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76938</xdr:rowOff>
    </xdr:from>
    <xdr:ext cx="534377" cy="259045"/>
    <xdr:sp macro="" textlink="">
      <xdr:nvSpPr>
        <xdr:cNvPr id="62" name="人件費平均値テキスト"/>
        <xdr:cNvSpPr txBox="1"/>
      </xdr:nvSpPr>
      <xdr:spPr>
        <a:xfrm>
          <a:off x="4686300" y="624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54061</xdr:rowOff>
    </xdr:from>
    <xdr:to>
      <xdr:col>24</xdr:col>
      <xdr:colOff>114300</xdr:colOff>
      <xdr:row>37</xdr:row>
      <xdr:rowOff>155661</xdr:rowOff>
    </xdr:to>
    <xdr:sp macro="" textlink="">
      <xdr:nvSpPr>
        <xdr:cNvPr id="63" name="フローチャート: 判断 62"/>
        <xdr:cNvSpPr/>
      </xdr:nvSpPr>
      <xdr:spPr>
        <a:xfrm>
          <a:off x="45847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8003</xdr:rowOff>
    </xdr:from>
    <xdr:to>
      <xdr:col>19</xdr:col>
      <xdr:colOff>177800</xdr:colOff>
      <xdr:row>38</xdr:row>
      <xdr:rowOff>17429</xdr:rowOff>
    </xdr:to>
    <xdr:cxnSp macro="">
      <xdr:nvCxnSpPr>
        <xdr:cNvPr id="64" name="直線コネクタ 63"/>
        <xdr:cNvCxnSpPr/>
      </xdr:nvCxnSpPr>
      <xdr:spPr>
        <a:xfrm flipV="1">
          <a:off x="2908300" y="6523103"/>
          <a:ext cx="889000" cy="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64615</xdr:rowOff>
    </xdr:from>
    <xdr:to>
      <xdr:col>20</xdr:col>
      <xdr:colOff>38100</xdr:colOff>
      <xdr:row>37</xdr:row>
      <xdr:rowOff>166215</xdr:rowOff>
    </xdr:to>
    <xdr:sp macro="" textlink="">
      <xdr:nvSpPr>
        <xdr:cNvPr id="65" name="フローチャート: 判断 64"/>
        <xdr:cNvSpPr/>
      </xdr:nvSpPr>
      <xdr:spPr>
        <a:xfrm>
          <a:off x="3746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11292</xdr:rowOff>
    </xdr:from>
    <xdr:ext cx="534377" cy="259045"/>
    <xdr:sp macro="" textlink="">
      <xdr:nvSpPr>
        <xdr:cNvPr id="66" name="テキスト ボックス 65"/>
        <xdr:cNvSpPr txBox="1"/>
      </xdr:nvSpPr>
      <xdr:spPr>
        <a:xfrm>
          <a:off x="3530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17429</xdr:rowOff>
    </xdr:from>
    <xdr:to>
      <xdr:col>15</xdr:col>
      <xdr:colOff>50800</xdr:colOff>
      <xdr:row>38</xdr:row>
      <xdr:rowOff>34186</xdr:rowOff>
    </xdr:to>
    <xdr:cxnSp macro="">
      <xdr:nvCxnSpPr>
        <xdr:cNvPr id="67" name="直線コネクタ 66"/>
        <xdr:cNvCxnSpPr/>
      </xdr:nvCxnSpPr>
      <xdr:spPr>
        <a:xfrm flipV="1">
          <a:off x="2019300" y="6532529"/>
          <a:ext cx="889000" cy="1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77935</xdr:rowOff>
    </xdr:from>
    <xdr:to>
      <xdr:col>15</xdr:col>
      <xdr:colOff>101600</xdr:colOff>
      <xdr:row>38</xdr:row>
      <xdr:rowOff>8085</xdr:rowOff>
    </xdr:to>
    <xdr:sp macro="" textlink="">
      <xdr:nvSpPr>
        <xdr:cNvPr id="68" name="フローチャート: 判断 67"/>
        <xdr:cNvSpPr/>
      </xdr:nvSpPr>
      <xdr:spPr>
        <a:xfrm>
          <a:off x="2857500" y="6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24612</xdr:rowOff>
    </xdr:from>
    <xdr:ext cx="534377" cy="259045"/>
    <xdr:sp macro="" textlink="">
      <xdr:nvSpPr>
        <xdr:cNvPr id="69" name="テキスト ボックス 68"/>
        <xdr:cNvSpPr txBox="1"/>
      </xdr:nvSpPr>
      <xdr:spPr>
        <a:xfrm>
          <a:off x="2641111" y="619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34186</xdr:rowOff>
    </xdr:from>
    <xdr:to>
      <xdr:col>10</xdr:col>
      <xdr:colOff>114300</xdr:colOff>
      <xdr:row>38</xdr:row>
      <xdr:rowOff>69848</xdr:rowOff>
    </xdr:to>
    <xdr:cxnSp macro="">
      <xdr:nvCxnSpPr>
        <xdr:cNvPr id="70" name="直線コネクタ 69"/>
        <xdr:cNvCxnSpPr/>
      </xdr:nvCxnSpPr>
      <xdr:spPr>
        <a:xfrm flipV="1">
          <a:off x="1130300" y="6549286"/>
          <a:ext cx="8890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49276</xdr:rowOff>
    </xdr:from>
    <xdr:to>
      <xdr:col>10</xdr:col>
      <xdr:colOff>165100</xdr:colOff>
      <xdr:row>36</xdr:row>
      <xdr:rowOff>150876</xdr:rowOff>
    </xdr:to>
    <xdr:sp macro="" textlink="">
      <xdr:nvSpPr>
        <xdr:cNvPr id="71" name="フローチャート: 判断 70"/>
        <xdr:cNvSpPr/>
      </xdr:nvSpPr>
      <xdr:spPr>
        <a:xfrm>
          <a:off x="1968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167403</xdr:rowOff>
    </xdr:from>
    <xdr:ext cx="599010" cy="259045"/>
    <xdr:sp macro="" textlink="">
      <xdr:nvSpPr>
        <xdr:cNvPr id="72" name="テキスト ボックス 71"/>
        <xdr:cNvSpPr txBox="1"/>
      </xdr:nvSpPr>
      <xdr:spPr>
        <a:xfrm>
          <a:off x="1719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67107</xdr:rowOff>
    </xdr:from>
    <xdr:to>
      <xdr:col>6</xdr:col>
      <xdr:colOff>38100</xdr:colOff>
      <xdr:row>36</xdr:row>
      <xdr:rowOff>168707</xdr:rowOff>
    </xdr:to>
    <xdr:sp macro="" textlink="">
      <xdr:nvSpPr>
        <xdr:cNvPr id="73" name="フローチャート: 判断 72"/>
        <xdr:cNvSpPr/>
      </xdr:nvSpPr>
      <xdr:spPr>
        <a:xfrm>
          <a:off x="1079500" y="623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13784</xdr:rowOff>
    </xdr:from>
    <xdr:ext cx="599010" cy="259045"/>
    <xdr:sp macro="" textlink="">
      <xdr:nvSpPr>
        <xdr:cNvPr id="74" name="テキスト ボックス 73"/>
        <xdr:cNvSpPr txBox="1"/>
      </xdr:nvSpPr>
      <xdr:spPr>
        <a:xfrm>
          <a:off x="830795" y="6014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128570</xdr:rowOff>
    </xdr:from>
    <xdr:to>
      <xdr:col>24</xdr:col>
      <xdr:colOff>114300</xdr:colOff>
      <xdr:row>38</xdr:row>
      <xdr:rowOff>58720</xdr:rowOff>
    </xdr:to>
    <xdr:sp macro="" textlink="">
      <xdr:nvSpPr>
        <xdr:cNvPr id="80" name="楕円 79"/>
        <xdr:cNvSpPr/>
      </xdr:nvSpPr>
      <xdr:spPr>
        <a:xfrm>
          <a:off x="4584700" y="647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106997</xdr:rowOff>
    </xdr:from>
    <xdr:ext cx="534377" cy="259045"/>
    <xdr:sp macro="" textlink="">
      <xdr:nvSpPr>
        <xdr:cNvPr id="81" name="人件費該当値テキスト"/>
        <xdr:cNvSpPr txBox="1"/>
      </xdr:nvSpPr>
      <xdr:spPr>
        <a:xfrm>
          <a:off x="4686300" y="645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128653</xdr:rowOff>
    </xdr:from>
    <xdr:to>
      <xdr:col>20</xdr:col>
      <xdr:colOff>38100</xdr:colOff>
      <xdr:row>38</xdr:row>
      <xdr:rowOff>58803</xdr:rowOff>
    </xdr:to>
    <xdr:sp macro="" textlink="">
      <xdr:nvSpPr>
        <xdr:cNvPr id="82" name="楕円 81"/>
        <xdr:cNvSpPr/>
      </xdr:nvSpPr>
      <xdr:spPr>
        <a:xfrm>
          <a:off x="3746500" y="647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49930</xdr:rowOff>
    </xdr:from>
    <xdr:ext cx="534377" cy="259045"/>
    <xdr:sp macro="" textlink="">
      <xdr:nvSpPr>
        <xdr:cNvPr id="83" name="テキスト ボックス 82"/>
        <xdr:cNvSpPr txBox="1"/>
      </xdr:nvSpPr>
      <xdr:spPr>
        <a:xfrm>
          <a:off x="3530111" y="656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138080</xdr:rowOff>
    </xdr:from>
    <xdr:to>
      <xdr:col>15</xdr:col>
      <xdr:colOff>101600</xdr:colOff>
      <xdr:row>38</xdr:row>
      <xdr:rowOff>68230</xdr:rowOff>
    </xdr:to>
    <xdr:sp macro="" textlink="">
      <xdr:nvSpPr>
        <xdr:cNvPr id="84" name="楕円 83"/>
        <xdr:cNvSpPr/>
      </xdr:nvSpPr>
      <xdr:spPr>
        <a:xfrm>
          <a:off x="2857500" y="648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59356</xdr:rowOff>
    </xdr:from>
    <xdr:ext cx="534377" cy="259045"/>
    <xdr:sp macro="" textlink="">
      <xdr:nvSpPr>
        <xdr:cNvPr id="85" name="テキスト ボックス 84"/>
        <xdr:cNvSpPr txBox="1"/>
      </xdr:nvSpPr>
      <xdr:spPr>
        <a:xfrm>
          <a:off x="2641111" y="657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154836</xdr:rowOff>
    </xdr:from>
    <xdr:to>
      <xdr:col>10</xdr:col>
      <xdr:colOff>165100</xdr:colOff>
      <xdr:row>38</xdr:row>
      <xdr:rowOff>84986</xdr:rowOff>
    </xdr:to>
    <xdr:sp macro="" textlink="">
      <xdr:nvSpPr>
        <xdr:cNvPr id="86" name="楕円 85"/>
        <xdr:cNvSpPr/>
      </xdr:nvSpPr>
      <xdr:spPr>
        <a:xfrm>
          <a:off x="1968500" y="649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76113</xdr:rowOff>
    </xdr:from>
    <xdr:ext cx="534377" cy="259045"/>
    <xdr:sp macro="" textlink="">
      <xdr:nvSpPr>
        <xdr:cNvPr id="87" name="テキスト ボックス 86"/>
        <xdr:cNvSpPr txBox="1"/>
      </xdr:nvSpPr>
      <xdr:spPr>
        <a:xfrm>
          <a:off x="1752111" y="65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19048</xdr:rowOff>
    </xdr:from>
    <xdr:to>
      <xdr:col>6</xdr:col>
      <xdr:colOff>38100</xdr:colOff>
      <xdr:row>38</xdr:row>
      <xdr:rowOff>120648</xdr:rowOff>
    </xdr:to>
    <xdr:sp macro="" textlink="">
      <xdr:nvSpPr>
        <xdr:cNvPr id="88" name="楕円 87"/>
        <xdr:cNvSpPr/>
      </xdr:nvSpPr>
      <xdr:spPr>
        <a:xfrm>
          <a:off x="1079500" y="653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111775</xdr:rowOff>
    </xdr:from>
    <xdr:ext cx="534377" cy="259045"/>
    <xdr:sp macro="" textlink="">
      <xdr:nvSpPr>
        <xdr:cNvPr id="89" name="テキスト ボックス 88"/>
        <xdr:cNvSpPr txBox="1"/>
      </xdr:nvSpPr>
      <xdr:spPr>
        <a:xfrm>
          <a:off x="863111" y="662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81709</xdr:rowOff>
    </xdr:from>
    <xdr:to>
      <xdr:col>24</xdr:col>
      <xdr:colOff>62865</xdr:colOff>
      <xdr:row>57</xdr:row>
      <xdr:rowOff>144652</xdr:rowOff>
    </xdr:to>
    <xdr:cxnSp macro="">
      <xdr:nvCxnSpPr>
        <xdr:cNvPr id="111" name="直線コネクタ 110"/>
        <xdr:cNvCxnSpPr/>
      </xdr:nvCxnSpPr>
      <xdr:spPr>
        <a:xfrm flipV="1">
          <a:off x="4633595" y="8654209"/>
          <a:ext cx="1270" cy="1263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148479</xdr:rowOff>
    </xdr:from>
    <xdr:ext cx="534377" cy="259045"/>
    <xdr:sp macro="" textlink="">
      <xdr:nvSpPr>
        <xdr:cNvPr id="112" name="物件費最小値テキスト"/>
        <xdr:cNvSpPr txBox="1"/>
      </xdr:nvSpPr>
      <xdr:spPr>
        <a:xfrm>
          <a:off x="4686300" y="992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144652</xdr:rowOff>
    </xdr:from>
    <xdr:to>
      <xdr:col>24</xdr:col>
      <xdr:colOff>152400</xdr:colOff>
      <xdr:row>57</xdr:row>
      <xdr:rowOff>144652</xdr:rowOff>
    </xdr:to>
    <xdr:cxnSp macro="">
      <xdr:nvCxnSpPr>
        <xdr:cNvPr id="113" name="直線コネクタ 112"/>
        <xdr:cNvCxnSpPr/>
      </xdr:nvCxnSpPr>
      <xdr:spPr>
        <a:xfrm>
          <a:off x="4546600" y="991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28386</xdr:rowOff>
    </xdr:from>
    <xdr:ext cx="599010" cy="259045"/>
    <xdr:sp macro="" textlink="">
      <xdr:nvSpPr>
        <xdr:cNvPr id="114" name="物件費最大値テキスト"/>
        <xdr:cNvSpPr txBox="1"/>
      </xdr:nvSpPr>
      <xdr:spPr>
        <a:xfrm>
          <a:off x="4686300" y="842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81709</xdr:rowOff>
    </xdr:from>
    <xdr:to>
      <xdr:col>24</xdr:col>
      <xdr:colOff>152400</xdr:colOff>
      <xdr:row>50</xdr:row>
      <xdr:rowOff>81709</xdr:rowOff>
    </xdr:to>
    <xdr:cxnSp macro="">
      <xdr:nvCxnSpPr>
        <xdr:cNvPr id="115" name="直線コネクタ 114"/>
        <xdr:cNvCxnSpPr/>
      </xdr:nvCxnSpPr>
      <xdr:spPr>
        <a:xfrm>
          <a:off x="4546600" y="8654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116566</xdr:rowOff>
    </xdr:from>
    <xdr:to>
      <xdr:col>24</xdr:col>
      <xdr:colOff>63500</xdr:colOff>
      <xdr:row>56</xdr:row>
      <xdr:rowOff>140468</xdr:rowOff>
    </xdr:to>
    <xdr:cxnSp macro="">
      <xdr:nvCxnSpPr>
        <xdr:cNvPr id="116" name="直線コネクタ 115"/>
        <xdr:cNvCxnSpPr/>
      </xdr:nvCxnSpPr>
      <xdr:spPr>
        <a:xfrm>
          <a:off x="3797300" y="9717766"/>
          <a:ext cx="838200" cy="2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57690</xdr:rowOff>
    </xdr:from>
    <xdr:ext cx="534377" cy="259045"/>
    <xdr:sp macro="" textlink="">
      <xdr:nvSpPr>
        <xdr:cNvPr id="117" name="物件費平均値テキスト"/>
        <xdr:cNvSpPr txBox="1"/>
      </xdr:nvSpPr>
      <xdr:spPr>
        <a:xfrm>
          <a:off x="4686300" y="9487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34813</xdr:rowOff>
    </xdr:from>
    <xdr:to>
      <xdr:col>24</xdr:col>
      <xdr:colOff>114300</xdr:colOff>
      <xdr:row>56</xdr:row>
      <xdr:rowOff>136413</xdr:rowOff>
    </xdr:to>
    <xdr:sp macro="" textlink="">
      <xdr:nvSpPr>
        <xdr:cNvPr id="118" name="フローチャート: 判断 117"/>
        <xdr:cNvSpPr/>
      </xdr:nvSpPr>
      <xdr:spPr>
        <a:xfrm>
          <a:off x="45847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116566</xdr:rowOff>
    </xdr:from>
    <xdr:to>
      <xdr:col>19</xdr:col>
      <xdr:colOff>177800</xdr:colOff>
      <xdr:row>56</xdr:row>
      <xdr:rowOff>122413</xdr:rowOff>
    </xdr:to>
    <xdr:cxnSp macro="">
      <xdr:nvCxnSpPr>
        <xdr:cNvPr id="119" name="直線コネクタ 118"/>
        <xdr:cNvCxnSpPr/>
      </xdr:nvCxnSpPr>
      <xdr:spPr>
        <a:xfrm flipV="1">
          <a:off x="2908300" y="9717766"/>
          <a:ext cx="889000" cy="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58099</xdr:rowOff>
    </xdr:from>
    <xdr:to>
      <xdr:col>20</xdr:col>
      <xdr:colOff>38100</xdr:colOff>
      <xdr:row>56</xdr:row>
      <xdr:rowOff>159699</xdr:rowOff>
    </xdr:to>
    <xdr:sp macro="" textlink="">
      <xdr:nvSpPr>
        <xdr:cNvPr id="120" name="フローチャート: 判断 119"/>
        <xdr:cNvSpPr/>
      </xdr:nvSpPr>
      <xdr:spPr>
        <a:xfrm>
          <a:off x="3746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4776</xdr:rowOff>
    </xdr:from>
    <xdr:ext cx="534377" cy="259045"/>
    <xdr:sp macro="" textlink="">
      <xdr:nvSpPr>
        <xdr:cNvPr id="121" name="テキスト ボックス 120"/>
        <xdr:cNvSpPr txBox="1"/>
      </xdr:nvSpPr>
      <xdr:spPr>
        <a:xfrm>
          <a:off x="3530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122413</xdr:rowOff>
    </xdr:from>
    <xdr:to>
      <xdr:col>15</xdr:col>
      <xdr:colOff>50800</xdr:colOff>
      <xdr:row>56</xdr:row>
      <xdr:rowOff>142229</xdr:rowOff>
    </xdr:to>
    <xdr:cxnSp macro="">
      <xdr:nvCxnSpPr>
        <xdr:cNvPr id="122" name="直線コネクタ 121"/>
        <xdr:cNvCxnSpPr/>
      </xdr:nvCxnSpPr>
      <xdr:spPr>
        <a:xfrm flipV="1">
          <a:off x="2019300" y="9723613"/>
          <a:ext cx="889000" cy="1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10709</xdr:rowOff>
    </xdr:from>
    <xdr:to>
      <xdr:col>15</xdr:col>
      <xdr:colOff>101600</xdr:colOff>
      <xdr:row>56</xdr:row>
      <xdr:rowOff>112309</xdr:rowOff>
    </xdr:to>
    <xdr:sp macro="" textlink="">
      <xdr:nvSpPr>
        <xdr:cNvPr id="123" name="フローチャート: 判断 122"/>
        <xdr:cNvSpPr/>
      </xdr:nvSpPr>
      <xdr:spPr>
        <a:xfrm>
          <a:off x="2857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128836</xdr:rowOff>
    </xdr:from>
    <xdr:ext cx="534377" cy="259045"/>
    <xdr:sp macro="" textlink="">
      <xdr:nvSpPr>
        <xdr:cNvPr id="124" name="テキスト ボックス 123"/>
        <xdr:cNvSpPr txBox="1"/>
      </xdr:nvSpPr>
      <xdr:spPr>
        <a:xfrm>
          <a:off x="2641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142229</xdr:rowOff>
    </xdr:from>
    <xdr:to>
      <xdr:col>10</xdr:col>
      <xdr:colOff>114300</xdr:colOff>
      <xdr:row>56</xdr:row>
      <xdr:rowOff>160855</xdr:rowOff>
    </xdr:to>
    <xdr:cxnSp macro="">
      <xdr:nvCxnSpPr>
        <xdr:cNvPr id="125" name="直線コネクタ 124"/>
        <xdr:cNvCxnSpPr/>
      </xdr:nvCxnSpPr>
      <xdr:spPr>
        <a:xfrm flipV="1">
          <a:off x="1130300" y="9743429"/>
          <a:ext cx="889000" cy="1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111709</xdr:rowOff>
    </xdr:from>
    <xdr:to>
      <xdr:col>10</xdr:col>
      <xdr:colOff>165100</xdr:colOff>
      <xdr:row>56</xdr:row>
      <xdr:rowOff>41859</xdr:rowOff>
    </xdr:to>
    <xdr:sp macro="" textlink="">
      <xdr:nvSpPr>
        <xdr:cNvPr id="126" name="フローチャート: 判断 125"/>
        <xdr:cNvSpPr/>
      </xdr:nvSpPr>
      <xdr:spPr>
        <a:xfrm>
          <a:off x="1968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58386</xdr:rowOff>
    </xdr:from>
    <xdr:ext cx="599010" cy="259045"/>
    <xdr:sp macro="" textlink="">
      <xdr:nvSpPr>
        <xdr:cNvPr id="127" name="テキスト ボックス 126"/>
        <xdr:cNvSpPr txBox="1"/>
      </xdr:nvSpPr>
      <xdr:spPr>
        <a:xfrm>
          <a:off x="1719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170967</xdr:rowOff>
    </xdr:from>
    <xdr:to>
      <xdr:col>6</xdr:col>
      <xdr:colOff>38100</xdr:colOff>
      <xdr:row>56</xdr:row>
      <xdr:rowOff>101117</xdr:rowOff>
    </xdr:to>
    <xdr:sp macro="" textlink="">
      <xdr:nvSpPr>
        <xdr:cNvPr id="128" name="フローチャート: 判断 127"/>
        <xdr:cNvSpPr/>
      </xdr:nvSpPr>
      <xdr:spPr>
        <a:xfrm>
          <a:off x="1079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117644</xdr:rowOff>
    </xdr:from>
    <xdr:ext cx="534377" cy="259045"/>
    <xdr:sp macro="" textlink="">
      <xdr:nvSpPr>
        <xdr:cNvPr id="129" name="テキスト ボックス 128"/>
        <xdr:cNvSpPr txBox="1"/>
      </xdr:nvSpPr>
      <xdr:spPr>
        <a:xfrm>
          <a:off x="863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89668</xdr:rowOff>
    </xdr:from>
    <xdr:to>
      <xdr:col>24</xdr:col>
      <xdr:colOff>114300</xdr:colOff>
      <xdr:row>57</xdr:row>
      <xdr:rowOff>19818</xdr:rowOff>
    </xdr:to>
    <xdr:sp macro="" textlink="">
      <xdr:nvSpPr>
        <xdr:cNvPr id="135" name="楕円 134"/>
        <xdr:cNvSpPr/>
      </xdr:nvSpPr>
      <xdr:spPr>
        <a:xfrm>
          <a:off x="4584700" y="96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68095</xdr:rowOff>
    </xdr:from>
    <xdr:ext cx="534377" cy="259045"/>
    <xdr:sp macro="" textlink="">
      <xdr:nvSpPr>
        <xdr:cNvPr id="136" name="物件費該当値テキスト"/>
        <xdr:cNvSpPr txBox="1"/>
      </xdr:nvSpPr>
      <xdr:spPr>
        <a:xfrm>
          <a:off x="4686300" y="966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65766</xdr:rowOff>
    </xdr:from>
    <xdr:to>
      <xdr:col>20</xdr:col>
      <xdr:colOff>38100</xdr:colOff>
      <xdr:row>56</xdr:row>
      <xdr:rowOff>167366</xdr:rowOff>
    </xdr:to>
    <xdr:sp macro="" textlink="">
      <xdr:nvSpPr>
        <xdr:cNvPr id="137" name="楕円 136"/>
        <xdr:cNvSpPr/>
      </xdr:nvSpPr>
      <xdr:spPr>
        <a:xfrm>
          <a:off x="3746500" y="966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158493</xdr:rowOff>
    </xdr:from>
    <xdr:ext cx="534377" cy="259045"/>
    <xdr:sp macro="" textlink="">
      <xdr:nvSpPr>
        <xdr:cNvPr id="138" name="テキスト ボックス 137"/>
        <xdr:cNvSpPr txBox="1"/>
      </xdr:nvSpPr>
      <xdr:spPr>
        <a:xfrm>
          <a:off x="3530111" y="975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71613</xdr:rowOff>
    </xdr:from>
    <xdr:to>
      <xdr:col>15</xdr:col>
      <xdr:colOff>101600</xdr:colOff>
      <xdr:row>57</xdr:row>
      <xdr:rowOff>1763</xdr:rowOff>
    </xdr:to>
    <xdr:sp macro="" textlink="">
      <xdr:nvSpPr>
        <xdr:cNvPr id="139" name="楕円 138"/>
        <xdr:cNvSpPr/>
      </xdr:nvSpPr>
      <xdr:spPr>
        <a:xfrm>
          <a:off x="2857500" y="967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164340</xdr:rowOff>
    </xdr:from>
    <xdr:ext cx="534377" cy="259045"/>
    <xdr:sp macro="" textlink="">
      <xdr:nvSpPr>
        <xdr:cNvPr id="140" name="テキスト ボックス 139"/>
        <xdr:cNvSpPr txBox="1"/>
      </xdr:nvSpPr>
      <xdr:spPr>
        <a:xfrm>
          <a:off x="2641111" y="976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91429</xdr:rowOff>
    </xdr:from>
    <xdr:to>
      <xdr:col>10</xdr:col>
      <xdr:colOff>165100</xdr:colOff>
      <xdr:row>57</xdr:row>
      <xdr:rowOff>21579</xdr:rowOff>
    </xdr:to>
    <xdr:sp macro="" textlink="">
      <xdr:nvSpPr>
        <xdr:cNvPr id="141" name="楕円 140"/>
        <xdr:cNvSpPr/>
      </xdr:nvSpPr>
      <xdr:spPr>
        <a:xfrm>
          <a:off x="1968500" y="96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12706</xdr:rowOff>
    </xdr:from>
    <xdr:ext cx="534377" cy="259045"/>
    <xdr:sp macro="" textlink="">
      <xdr:nvSpPr>
        <xdr:cNvPr id="142" name="テキスト ボックス 141"/>
        <xdr:cNvSpPr txBox="1"/>
      </xdr:nvSpPr>
      <xdr:spPr>
        <a:xfrm>
          <a:off x="1752111" y="978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110055</xdr:rowOff>
    </xdr:from>
    <xdr:to>
      <xdr:col>6</xdr:col>
      <xdr:colOff>38100</xdr:colOff>
      <xdr:row>57</xdr:row>
      <xdr:rowOff>40205</xdr:rowOff>
    </xdr:to>
    <xdr:sp macro="" textlink="">
      <xdr:nvSpPr>
        <xdr:cNvPr id="143" name="楕円 142"/>
        <xdr:cNvSpPr/>
      </xdr:nvSpPr>
      <xdr:spPr>
        <a:xfrm>
          <a:off x="1079500" y="971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31332</xdr:rowOff>
    </xdr:from>
    <xdr:ext cx="534377" cy="259045"/>
    <xdr:sp macro="" textlink="">
      <xdr:nvSpPr>
        <xdr:cNvPr id="144" name="テキスト ボックス 143"/>
        <xdr:cNvSpPr txBox="1"/>
      </xdr:nvSpPr>
      <xdr:spPr>
        <a:xfrm>
          <a:off x="863111" y="980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36510</xdr:rowOff>
    </xdr:from>
    <xdr:to>
      <xdr:col>24</xdr:col>
      <xdr:colOff>62865</xdr:colOff>
      <xdr:row>78</xdr:row>
      <xdr:rowOff>111216</xdr:rowOff>
    </xdr:to>
    <xdr:cxnSp macro="">
      <xdr:nvCxnSpPr>
        <xdr:cNvPr id="166" name="直線コネクタ 165"/>
        <xdr:cNvCxnSpPr/>
      </xdr:nvCxnSpPr>
      <xdr:spPr>
        <a:xfrm flipV="1">
          <a:off x="4633595" y="12209460"/>
          <a:ext cx="1270" cy="127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115043</xdr:rowOff>
    </xdr:from>
    <xdr:ext cx="378565" cy="259045"/>
    <xdr:sp macro="" textlink="">
      <xdr:nvSpPr>
        <xdr:cNvPr id="167" name="維持補修費最小値テキスト"/>
        <xdr:cNvSpPr txBox="1"/>
      </xdr:nvSpPr>
      <xdr:spPr>
        <a:xfrm>
          <a:off x="4686300" y="13488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111216</xdr:rowOff>
    </xdr:from>
    <xdr:to>
      <xdr:col>24</xdr:col>
      <xdr:colOff>152400</xdr:colOff>
      <xdr:row>78</xdr:row>
      <xdr:rowOff>111216</xdr:rowOff>
    </xdr:to>
    <xdr:cxnSp macro="">
      <xdr:nvCxnSpPr>
        <xdr:cNvPr id="168" name="直線コネクタ 167"/>
        <xdr:cNvCxnSpPr/>
      </xdr:nvCxnSpPr>
      <xdr:spPr>
        <a:xfrm>
          <a:off x="4546600" y="1348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154637</xdr:rowOff>
    </xdr:from>
    <xdr:ext cx="534377" cy="259045"/>
    <xdr:sp macro="" textlink="">
      <xdr:nvSpPr>
        <xdr:cNvPr id="169" name="維持補修費最大値テキスト"/>
        <xdr:cNvSpPr txBox="1"/>
      </xdr:nvSpPr>
      <xdr:spPr>
        <a:xfrm>
          <a:off x="4686300" y="1198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36510</xdr:rowOff>
    </xdr:from>
    <xdr:to>
      <xdr:col>24</xdr:col>
      <xdr:colOff>152400</xdr:colOff>
      <xdr:row>71</xdr:row>
      <xdr:rowOff>36510</xdr:rowOff>
    </xdr:to>
    <xdr:cxnSp macro="">
      <xdr:nvCxnSpPr>
        <xdr:cNvPr id="170" name="直線コネクタ 169"/>
        <xdr:cNvCxnSpPr/>
      </xdr:nvCxnSpPr>
      <xdr:spPr>
        <a:xfrm>
          <a:off x="4546600" y="122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11136</xdr:rowOff>
    </xdr:from>
    <xdr:to>
      <xdr:col>24</xdr:col>
      <xdr:colOff>63500</xdr:colOff>
      <xdr:row>78</xdr:row>
      <xdr:rowOff>63988</xdr:rowOff>
    </xdr:to>
    <xdr:cxnSp macro="">
      <xdr:nvCxnSpPr>
        <xdr:cNvPr id="171" name="直線コネクタ 170"/>
        <xdr:cNvCxnSpPr/>
      </xdr:nvCxnSpPr>
      <xdr:spPr>
        <a:xfrm>
          <a:off x="3797300" y="13384236"/>
          <a:ext cx="838200" cy="5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57188</xdr:rowOff>
    </xdr:from>
    <xdr:ext cx="469744" cy="259045"/>
    <xdr:sp macro="" textlink="">
      <xdr:nvSpPr>
        <xdr:cNvPr id="172" name="維持補修費平均値テキスト"/>
        <xdr:cNvSpPr txBox="1"/>
      </xdr:nvSpPr>
      <xdr:spPr>
        <a:xfrm>
          <a:off x="4686300" y="1308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34311</xdr:rowOff>
    </xdr:from>
    <xdr:to>
      <xdr:col>24</xdr:col>
      <xdr:colOff>114300</xdr:colOff>
      <xdr:row>77</xdr:row>
      <xdr:rowOff>135911</xdr:rowOff>
    </xdr:to>
    <xdr:sp macro="" textlink="">
      <xdr:nvSpPr>
        <xdr:cNvPr id="173" name="フローチャート: 判断 172"/>
        <xdr:cNvSpPr/>
      </xdr:nvSpPr>
      <xdr:spPr>
        <a:xfrm>
          <a:off x="4584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161646</xdr:rowOff>
    </xdr:from>
    <xdr:to>
      <xdr:col>19</xdr:col>
      <xdr:colOff>177800</xdr:colOff>
      <xdr:row>78</xdr:row>
      <xdr:rowOff>11136</xdr:rowOff>
    </xdr:to>
    <xdr:cxnSp macro="">
      <xdr:nvCxnSpPr>
        <xdr:cNvPr id="174" name="直線コネクタ 173"/>
        <xdr:cNvCxnSpPr/>
      </xdr:nvCxnSpPr>
      <xdr:spPr>
        <a:xfrm>
          <a:off x="2908300" y="13363296"/>
          <a:ext cx="889000" cy="2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48209</xdr:rowOff>
    </xdr:from>
    <xdr:to>
      <xdr:col>20</xdr:col>
      <xdr:colOff>38100</xdr:colOff>
      <xdr:row>77</xdr:row>
      <xdr:rowOff>149809</xdr:rowOff>
    </xdr:to>
    <xdr:sp macro="" textlink="">
      <xdr:nvSpPr>
        <xdr:cNvPr id="175" name="フローチャート: 判断 174"/>
        <xdr:cNvSpPr/>
      </xdr:nvSpPr>
      <xdr:spPr>
        <a:xfrm>
          <a:off x="3746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166336</xdr:rowOff>
    </xdr:from>
    <xdr:ext cx="469744" cy="259045"/>
    <xdr:sp macro="" textlink="">
      <xdr:nvSpPr>
        <xdr:cNvPr id="176" name="テキスト ボックス 175"/>
        <xdr:cNvSpPr txBox="1"/>
      </xdr:nvSpPr>
      <xdr:spPr>
        <a:xfrm>
          <a:off x="3562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161646</xdr:rowOff>
    </xdr:from>
    <xdr:to>
      <xdr:col>15</xdr:col>
      <xdr:colOff>50800</xdr:colOff>
      <xdr:row>78</xdr:row>
      <xdr:rowOff>27229</xdr:rowOff>
    </xdr:to>
    <xdr:cxnSp macro="">
      <xdr:nvCxnSpPr>
        <xdr:cNvPr id="177" name="直線コネクタ 176"/>
        <xdr:cNvCxnSpPr/>
      </xdr:nvCxnSpPr>
      <xdr:spPr>
        <a:xfrm flipV="1">
          <a:off x="2019300" y="13363296"/>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9759</xdr:rowOff>
    </xdr:from>
    <xdr:to>
      <xdr:col>15</xdr:col>
      <xdr:colOff>101600</xdr:colOff>
      <xdr:row>77</xdr:row>
      <xdr:rowOff>111359</xdr:rowOff>
    </xdr:to>
    <xdr:sp macro="" textlink="">
      <xdr:nvSpPr>
        <xdr:cNvPr id="178" name="フローチャート: 判断 177"/>
        <xdr:cNvSpPr/>
      </xdr:nvSpPr>
      <xdr:spPr>
        <a:xfrm>
          <a:off x="28575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127886</xdr:rowOff>
    </xdr:from>
    <xdr:ext cx="469744" cy="259045"/>
    <xdr:sp macro="" textlink="">
      <xdr:nvSpPr>
        <xdr:cNvPr id="179" name="テキスト ボックス 178"/>
        <xdr:cNvSpPr txBox="1"/>
      </xdr:nvSpPr>
      <xdr:spPr>
        <a:xfrm>
          <a:off x="2673428" y="1298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27229</xdr:rowOff>
    </xdr:from>
    <xdr:to>
      <xdr:col>10</xdr:col>
      <xdr:colOff>114300</xdr:colOff>
      <xdr:row>78</xdr:row>
      <xdr:rowOff>34407</xdr:rowOff>
    </xdr:to>
    <xdr:cxnSp macro="">
      <xdr:nvCxnSpPr>
        <xdr:cNvPr id="180" name="直線コネクタ 179"/>
        <xdr:cNvCxnSpPr/>
      </xdr:nvCxnSpPr>
      <xdr:spPr>
        <a:xfrm flipV="1">
          <a:off x="1130300" y="13400329"/>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76693</xdr:rowOff>
    </xdr:from>
    <xdr:to>
      <xdr:col>10</xdr:col>
      <xdr:colOff>165100</xdr:colOff>
      <xdr:row>77</xdr:row>
      <xdr:rowOff>6843</xdr:rowOff>
    </xdr:to>
    <xdr:sp macro="" textlink="">
      <xdr:nvSpPr>
        <xdr:cNvPr id="181" name="フローチャート: 判断 180"/>
        <xdr:cNvSpPr/>
      </xdr:nvSpPr>
      <xdr:spPr>
        <a:xfrm>
          <a:off x="1968500" y="1310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23370</xdr:rowOff>
    </xdr:from>
    <xdr:ext cx="469744" cy="259045"/>
    <xdr:sp macro="" textlink="">
      <xdr:nvSpPr>
        <xdr:cNvPr id="182" name="テキスト ボックス 181"/>
        <xdr:cNvSpPr txBox="1"/>
      </xdr:nvSpPr>
      <xdr:spPr>
        <a:xfrm>
          <a:off x="1784428" y="1288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103164</xdr:rowOff>
    </xdr:from>
    <xdr:to>
      <xdr:col>6</xdr:col>
      <xdr:colOff>38100</xdr:colOff>
      <xdr:row>77</xdr:row>
      <xdr:rowOff>33314</xdr:rowOff>
    </xdr:to>
    <xdr:sp macro="" textlink="">
      <xdr:nvSpPr>
        <xdr:cNvPr id="183" name="フローチャート: 判断 182"/>
        <xdr:cNvSpPr/>
      </xdr:nvSpPr>
      <xdr:spPr>
        <a:xfrm>
          <a:off x="1079500" y="131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49842</xdr:rowOff>
    </xdr:from>
    <xdr:ext cx="469744" cy="259045"/>
    <xdr:sp macro="" textlink="">
      <xdr:nvSpPr>
        <xdr:cNvPr id="184" name="テキスト ボックス 183"/>
        <xdr:cNvSpPr txBox="1"/>
      </xdr:nvSpPr>
      <xdr:spPr>
        <a:xfrm>
          <a:off x="895428" y="1290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13188</xdr:rowOff>
    </xdr:from>
    <xdr:to>
      <xdr:col>24</xdr:col>
      <xdr:colOff>114300</xdr:colOff>
      <xdr:row>78</xdr:row>
      <xdr:rowOff>114788</xdr:rowOff>
    </xdr:to>
    <xdr:sp macro="" textlink="">
      <xdr:nvSpPr>
        <xdr:cNvPr id="190" name="楕円 189"/>
        <xdr:cNvSpPr/>
      </xdr:nvSpPr>
      <xdr:spPr>
        <a:xfrm>
          <a:off x="4584700" y="133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99565</xdr:rowOff>
    </xdr:from>
    <xdr:ext cx="469744" cy="259045"/>
    <xdr:sp macro="" textlink="">
      <xdr:nvSpPr>
        <xdr:cNvPr id="191" name="維持補修費該当値テキスト"/>
        <xdr:cNvSpPr txBox="1"/>
      </xdr:nvSpPr>
      <xdr:spPr>
        <a:xfrm>
          <a:off x="4686300" y="1330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131786</xdr:rowOff>
    </xdr:from>
    <xdr:to>
      <xdr:col>20</xdr:col>
      <xdr:colOff>38100</xdr:colOff>
      <xdr:row>78</xdr:row>
      <xdr:rowOff>61936</xdr:rowOff>
    </xdr:to>
    <xdr:sp macro="" textlink="">
      <xdr:nvSpPr>
        <xdr:cNvPr id="192" name="楕円 191"/>
        <xdr:cNvSpPr/>
      </xdr:nvSpPr>
      <xdr:spPr>
        <a:xfrm>
          <a:off x="3746500" y="1333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53063</xdr:rowOff>
    </xdr:from>
    <xdr:ext cx="469744" cy="259045"/>
    <xdr:sp macro="" textlink="">
      <xdr:nvSpPr>
        <xdr:cNvPr id="193" name="テキスト ボックス 192"/>
        <xdr:cNvSpPr txBox="1"/>
      </xdr:nvSpPr>
      <xdr:spPr>
        <a:xfrm>
          <a:off x="3562428" y="1342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110846</xdr:rowOff>
    </xdr:from>
    <xdr:to>
      <xdr:col>15</xdr:col>
      <xdr:colOff>101600</xdr:colOff>
      <xdr:row>78</xdr:row>
      <xdr:rowOff>40996</xdr:rowOff>
    </xdr:to>
    <xdr:sp macro="" textlink="">
      <xdr:nvSpPr>
        <xdr:cNvPr id="194" name="楕円 193"/>
        <xdr:cNvSpPr/>
      </xdr:nvSpPr>
      <xdr:spPr>
        <a:xfrm>
          <a:off x="2857500" y="1331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32123</xdr:rowOff>
    </xdr:from>
    <xdr:ext cx="469744" cy="259045"/>
    <xdr:sp macro="" textlink="">
      <xdr:nvSpPr>
        <xdr:cNvPr id="195" name="テキスト ボックス 194"/>
        <xdr:cNvSpPr txBox="1"/>
      </xdr:nvSpPr>
      <xdr:spPr>
        <a:xfrm>
          <a:off x="2673428" y="1340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147879</xdr:rowOff>
    </xdr:from>
    <xdr:to>
      <xdr:col>10</xdr:col>
      <xdr:colOff>165100</xdr:colOff>
      <xdr:row>78</xdr:row>
      <xdr:rowOff>78029</xdr:rowOff>
    </xdr:to>
    <xdr:sp macro="" textlink="">
      <xdr:nvSpPr>
        <xdr:cNvPr id="196" name="楕円 195"/>
        <xdr:cNvSpPr/>
      </xdr:nvSpPr>
      <xdr:spPr>
        <a:xfrm>
          <a:off x="1968500" y="1334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69156</xdr:rowOff>
    </xdr:from>
    <xdr:ext cx="469744" cy="259045"/>
    <xdr:sp macro="" textlink="">
      <xdr:nvSpPr>
        <xdr:cNvPr id="197" name="テキスト ボックス 196"/>
        <xdr:cNvSpPr txBox="1"/>
      </xdr:nvSpPr>
      <xdr:spPr>
        <a:xfrm>
          <a:off x="1784428" y="134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155057</xdr:rowOff>
    </xdr:from>
    <xdr:to>
      <xdr:col>6</xdr:col>
      <xdr:colOff>38100</xdr:colOff>
      <xdr:row>78</xdr:row>
      <xdr:rowOff>85207</xdr:rowOff>
    </xdr:to>
    <xdr:sp macro="" textlink="">
      <xdr:nvSpPr>
        <xdr:cNvPr id="198" name="楕円 197"/>
        <xdr:cNvSpPr/>
      </xdr:nvSpPr>
      <xdr:spPr>
        <a:xfrm>
          <a:off x="1079500" y="1335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76334</xdr:rowOff>
    </xdr:from>
    <xdr:ext cx="469744" cy="259045"/>
    <xdr:sp macro="" textlink="">
      <xdr:nvSpPr>
        <xdr:cNvPr id="199" name="テキスト ボックス 198"/>
        <xdr:cNvSpPr txBox="1"/>
      </xdr:nvSpPr>
      <xdr:spPr>
        <a:xfrm>
          <a:off x="895428" y="1344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1" name="直線コネクタ 210"/>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2" name="テキスト ボックス 211"/>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3" name="直線コネクタ 21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4" name="テキスト ボックス 21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5" name="直線コネクタ 214"/>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6" name="テキスト ボックス 215"/>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9" name="直線コネクタ 218"/>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0" name="テキスト ボックス 219"/>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3" name="直線コネクタ 222"/>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4" name="テキスト ボックス 223"/>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144115</xdr:rowOff>
    </xdr:from>
    <xdr:to>
      <xdr:col>24</xdr:col>
      <xdr:colOff>62865</xdr:colOff>
      <xdr:row>98</xdr:row>
      <xdr:rowOff>123298</xdr:rowOff>
    </xdr:to>
    <xdr:cxnSp macro="">
      <xdr:nvCxnSpPr>
        <xdr:cNvPr id="228" name="直線コネクタ 227"/>
        <xdr:cNvCxnSpPr/>
      </xdr:nvCxnSpPr>
      <xdr:spPr>
        <a:xfrm flipV="1">
          <a:off x="4633595" y="15574615"/>
          <a:ext cx="1270" cy="1350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127125</xdr:rowOff>
    </xdr:from>
    <xdr:ext cx="534377" cy="259045"/>
    <xdr:sp macro="" textlink="">
      <xdr:nvSpPr>
        <xdr:cNvPr id="229" name="扶助費最小値テキスト"/>
        <xdr:cNvSpPr txBox="1"/>
      </xdr:nvSpPr>
      <xdr:spPr>
        <a:xfrm>
          <a:off x="4686300" y="1692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123298</xdr:rowOff>
    </xdr:from>
    <xdr:to>
      <xdr:col>24</xdr:col>
      <xdr:colOff>152400</xdr:colOff>
      <xdr:row>98</xdr:row>
      <xdr:rowOff>123298</xdr:rowOff>
    </xdr:to>
    <xdr:cxnSp macro="">
      <xdr:nvCxnSpPr>
        <xdr:cNvPr id="230" name="直線コネクタ 229"/>
        <xdr:cNvCxnSpPr/>
      </xdr:nvCxnSpPr>
      <xdr:spPr>
        <a:xfrm>
          <a:off x="4546600" y="1692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90792</xdr:rowOff>
    </xdr:from>
    <xdr:ext cx="599010" cy="259045"/>
    <xdr:sp macro="" textlink="">
      <xdr:nvSpPr>
        <xdr:cNvPr id="231" name="扶助費最大値テキスト"/>
        <xdr:cNvSpPr txBox="1"/>
      </xdr:nvSpPr>
      <xdr:spPr>
        <a:xfrm>
          <a:off x="4686300" y="1534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144115</xdr:rowOff>
    </xdr:from>
    <xdr:to>
      <xdr:col>24</xdr:col>
      <xdr:colOff>152400</xdr:colOff>
      <xdr:row>90</xdr:row>
      <xdr:rowOff>144115</xdr:rowOff>
    </xdr:to>
    <xdr:cxnSp macro="">
      <xdr:nvCxnSpPr>
        <xdr:cNvPr id="232" name="直線コネクタ 231"/>
        <xdr:cNvCxnSpPr/>
      </xdr:nvCxnSpPr>
      <xdr:spPr>
        <a:xfrm>
          <a:off x="4546600" y="1557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86223</xdr:rowOff>
    </xdr:from>
    <xdr:to>
      <xdr:col>24</xdr:col>
      <xdr:colOff>63500</xdr:colOff>
      <xdr:row>97</xdr:row>
      <xdr:rowOff>104324</xdr:rowOff>
    </xdr:to>
    <xdr:cxnSp macro="">
      <xdr:nvCxnSpPr>
        <xdr:cNvPr id="233" name="直線コネクタ 232"/>
        <xdr:cNvCxnSpPr/>
      </xdr:nvCxnSpPr>
      <xdr:spPr>
        <a:xfrm flipV="1">
          <a:off x="3797300" y="16716873"/>
          <a:ext cx="838200" cy="1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62157</xdr:rowOff>
    </xdr:from>
    <xdr:ext cx="534377" cy="259045"/>
    <xdr:sp macro="" textlink="">
      <xdr:nvSpPr>
        <xdr:cNvPr id="234" name="扶助費平均値テキスト"/>
        <xdr:cNvSpPr txBox="1"/>
      </xdr:nvSpPr>
      <xdr:spPr>
        <a:xfrm>
          <a:off x="4686300" y="1617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39280</xdr:rowOff>
    </xdr:from>
    <xdr:to>
      <xdr:col>24</xdr:col>
      <xdr:colOff>114300</xdr:colOff>
      <xdr:row>95</xdr:row>
      <xdr:rowOff>140880</xdr:rowOff>
    </xdr:to>
    <xdr:sp macro="" textlink="">
      <xdr:nvSpPr>
        <xdr:cNvPr id="235" name="フローチャート: 判断 234"/>
        <xdr:cNvSpPr/>
      </xdr:nvSpPr>
      <xdr:spPr>
        <a:xfrm>
          <a:off x="4584700" y="163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104324</xdr:rowOff>
    </xdr:from>
    <xdr:to>
      <xdr:col>19</xdr:col>
      <xdr:colOff>177800</xdr:colOff>
      <xdr:row>97</xdr:row>
      <xdr:rowOff>124527</xdr:rowOff>
    </xdr:to>
    <xdr:cxnSp macro="">
      <xdr:nvCxnSpPr>
        <xdr:cNvPr id="236" name="直線コネクタ 235"/>
        <xdr:cNvCxnSpPr/>
      </xdr:nvCxnSpPr>
      <xdr:spPr>
        <a:xfrm flipV="1">
          <a:off x="2908300" y="16734974"/>
          <a:ext cx="889000" cy="2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65869</xdr:rowOff>
    </xdr:from>
    <xdr:to>
      <xdr:col>20</xdr:col>
      <xdr:colOff>38100</xdr:colOff>
      <xdr:row>95</xdr:row>
      <xdr:rowOff>167469</xdr:rowOff>
    </xdr:to>
    <xdr:sp macro="" textlink="">
      <xdr:nvSpPr>
        <xdr:cNvPr id="237" name="フローチャート: 判断 236"/>
        <xdr:cNvSpPr/>
      </xdr:nvSpPr>
      <xdr:spPr>
        <a:xfrm>
          <a:off x="3746500" y="1635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12546</xdr:rowOff>
    </xdr:from>
    <xdr:ext cx="534377" cy="259045"/>
    <xdr:sp macro="" textlink="">
      <xdr:nvSpPr>
        <xdr:cNvPr id="238" name="テキスト ボックス 237"/>
        <xdr:cNvSpPr txBox="1"/>
      </xdr:nvSpPr>
      <xdr:spPr>
        <a:xfrm>
          <a:off x="3530111" y="161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96523</xdr:rowOff>
    </xdr:from>
    <xdr:to>
      <xdr:col>15</xdr:col>
      <xdr:colOff>50800</xdr:colOff>
      <xdr:row>97</xdr:row>
      <xdr:rowOff>124527</xdr:rowOff>
    </xdr:to>
    <xdr:cxnSp macro="">
      <xdr:nvCxnSpPr>
        <xdr:cNvPr id="239" name="直線コネクタ 238"/>
        <xdr:cNvCxnSpPr/>
      </xdr:nvCxnSpPr>
      <xdr:spPr>
        <a:xfrm>
          <a:off x="2019300" y="16727173"/>
          <a:ext cx="889000" cy="2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68183</xdr:rowOff>
    </xdr:from>
    <xdr:to>
      <xdr:col>15</xdr:col>
      <xdr:colOff>101600</xdr:colOff>
      <xdr:row>96</xdr:row>
      <xdr:rowOff>169783</xdr:rowOff>
    </xdr:to>
    <xdr:sp macro="" textlink="">
      <xdr:nvSpPr>
        <xdr:cNvPr id="240" name="フローチャート: 判断 239"/>
        <xdr:cNvSpPr/>
      </xdr:nvSpPr>
      <xdr:spPr>
        <a:xfrm>
          <a:off x="2857500" y="1652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14860</xdr:rowOff>
    </xdr:from>
    <xdr:ext cx="534377" cy="259045"/>
    <xdr:sp macro="" textlink="">
      <xdr:nvSpPr>
        <xdr:cNvPr id="241" name="テキスト ボックス 240"/>
        <xdr:cNvSpPr txBox="1"/>
      </xdr:nvSpPr>
      <xdr:spPr>
        <a:xfrm>
          <a:off x="2641111" y="1630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96523</xdr:rowOff>
    </xdr:from>
    <xdr:to>
      <xdr:col>10</xdr:col>
      <xdr:colOff>114300</xdr:colOff>
      <xdr:row>97</xdr:row>
      <xdr:rowOff>142943</xdr:rowOff>
    </xdr:to>
    <xdr:cxnSp macro="">
      <xdr:nvCxnSpPr>
        <xdr:cNvPr id="242" name="直線コネクタ 241"/>
        <xdr:cNvCxnSpPr/>
      </xdr:nvCxnSpPr>
      <xdr:spPr>
        <a:xfrm flipV="1">
          <a:off x="1130300" y="16727173"/>
          <a:ext cx="889000" cy="4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63097</xdr:rowOff>
    </xdr:from>
    <xdr:to>
      <xdr:col>10</xdr:col>
      <xdr:colOff>165100</xdr:colOff>
      <xdr:row>96</xdr:row>
      <xdr:rowOff>164697</xdr:rowOff>
    </xdr:to>
    <xdr:sp macro="" textlink="">
      <xdr:nvSpPr>
        <xdr:cNvPr id="243" name="フローチャート: 判断 242"/>
        <xdr:cNvSpPr/>
      </xdr:nvSpPr>
      <xdr:spPr>
        <a:xfrm>
          <a:off x="1968500" y="1652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9774</xdr:rowOff>
    </xdr:from>
    <xdr:ext cx="534377" cy="259045"/>
    <xdr:sp macro="" textlink="">
      <xdr:nvSpPr>
        <xdr:cNvPr id="244" name="テキスト ボックス 243"/>
        <xdr:cNvSpPr txBox="1"/>
      </xdr:nvSpPr>
      <xdr:spPr>
        <a:xfrm>
          <a:off x="1752111" y="1629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126505</xdr:rowOff>
    </xdr:from>
    <xdr:to>
      <xdr:col>6</xdr:col>
      <xdr:colOff>38100</xdr:colOff>
      <xdr:row>97</xdr:row>
      <xdr:rowOff>56655</xdr:rowOff>
    </xdr:to>
    <xdr:sp macro="" textlink="">
      <xdr:nvSpPr>
        <xdr:cNvPr id="245" name="フローチャート: 判断 244"/>
        <xdr:cNvSpPr/>
      </xdr:nvSpPr>
      <xdr:spPr>
        <a:xfrm>
          <a:off x="1079500" y="165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73182</xdr:rowOff>
    </xdr:from>
    <xdr:ext cx="534377" cy="259045"/>
    <xdr:sp macro="" textlink="">
      <xdr:nvSpPr>
        <xdr:cNvPr id="246" name="テキスト ボックス 245"/>
        <xdr:cNvSpPr txBox="1"/>
      </xdr:nvSpPr>
      <xdr:spPr>
        <a:xfrm>
          <a:off x="863111" y="1636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35423</xdr:rowOff>
    </xdr:from>
    <xdr:to>
      <xdr:col>24</xdr:col>
      <xdr:colOff>114300</xdr:colOff>
      <xdr:row>97</xdr:row>
      <xdr:rowOff>137023</xdr:rowOff>
    </xdr:to>
    <xdr:sp macro="" textlink="">
      <xdr:nvSpPr>
        <xdr:cNvPr id="252" name="楕円 251"/>
        <xdr:cNvSpPr/>
      </xdr:nvSpPr>
      <xdr:spPr>
        <a:xfrm>
          <a:off x="4584700" y="1666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13850</xdr:rowOff>
    </xdr:from>
    <xdr:ext cx="534377" cy="259045"/>
    <xdr:sp macro="" textlink="">
      <xdr:nvSpPr>
        <xdr:cNvPr id="253" name="扶助費該当値テキスト"/>
        <xdr:cNvSpPr txBox="1"/>
      </xdr:nvSpPr>
      <xdr:spPr>
        <a:xfrm>
          <a:off x="4686300" y="1664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53524</xdr:rowOff>
    </xdr:from>
    <xdr:to>
      <xdr:col>20</xdr:col>
      <xdr:colOff>38100</xdr:colOff>
      <xdr:row>97</xdr:row>
      <xdr:rowOff>155124</xdr:rowOff>
    </xdr:to>
    <xdr:sp macro="" textlink="">
      <xdr:nvSpPr>
        <xdr:cNvPr id="254" name="楕円 253"/>
        <xdr:cNvSpPr/>
      </xdr:nvSpPr>
      <xdr:spPr>
        <a:xfrm>
          <a:off x="3746500" y="1668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146251</xdr:rowOff>
    </xdr:from>
    <xdr:ext cx="534377" cy="259045"/>
    <xdr:sp macro="" textlink="">
      <xdr:nvSpPr>
        <xdr:cNvPr id="255" name="テキスト ボックス 254"/>
        <xdr:cNvSpPr txBox="1"/>
      </xdr:nvSpPr>
      <xdr:spPr>
        <a:xfrm>
          <a:off x="3530111" y="1677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73727</xdr:rowOff>
    </xdr:from>
    <xdr:to>
      <xdr:col>15</xdr:col>
      <xdr:colOff>101600</xdr:colOff>
      <xdr:row>98</xdr:row>
      <xdr:rowOff>3877</xdr:rowOff>
    </xdr:to>
    <xdr:sp macro="" textlink="">
      <xdr:nvSpPr>
        <xdr:cNvPr id="256" name="楕円 255"/>
        <xdr:cNvSpPr/>
      </xdr:nvSpPr>
      <xdr:spPr>
        <a:xfrm>
          <a:off x="2857500" y="1670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166454</xdr:rowOff>
    </xdr:from>
    <xdr:ext cx="534377" cy="259045"/>
    <xdr:sp macro="" textlink="">
      <xdr:nvSpPr>
        <xdr:cNvPr id="257" name="テキスト ボックス 256"/>
        <xdr:cNvSpPr txBox="1"/>
      </xdr:nvSpPr>
      <xdr:spPr>
        <a:xfrm>
          <a:off x="2641111" y="1679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45723</xdr:rowOff>
    </xdr:from>
    <xdr:to>
      <xdr:col>10</xdr:col>
      <xdr:colOff>165100</xdr:colOff>
      <xdr:row>97</xdr:row>
      <xdr:rowOff>147323</xdr:rowOff>
    </xdr:to>
    <xdr:sp macro="" textlink="">
      <xdr:nvSpPr>
        <xdr:cNvPr id="258" name="楕円 257"/>
        <xdr:cNvSpPr/>
      </xdr:nvSpPr>
      <xdr:spPr>
        <a:xfrm>
          <a:off x="1968500" y="166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138450</xdr:rowOff>
    </xdr:from>
    <xdr:ext cx="534377" cy="259045"/>
    <xdr:sp macro="" textlink="">
      <xdr:nvSpPr>
        <xdr:cNvPr id="259" name="テキスト ボックス 258"/>
        <xdr:cNvSpPr txBox="1"/>
      </xdr:nvSpPr>
      <xdr:spPr>
        <a:xfrm>
          <a:off x="1752111" y="1676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92143</xdr:rowOff>
    </xdr:from>
    <xdr:to>
      <xdr:col>6</xdr:col>
      <xdr:colOff>38100</xdr:colOff>
      <xdr:row>98</xdr:row>
      <xdr:rowOff>22293</xdr:rowOff>
    </xdr:to>
    <xdr:sp macro="" textlink="">
      <xdr:nvSpPr>
        <xdr:cNvPr id="260" name="楕円 259"/>
        <xdr:cNvSpPr/>
      </xdr:nvSpPr>
      <xdr:spPr>
        <a:xfrm>
          <a:off x="1079500" y="1672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13420</xdr:rowOff>
    </xdr:from>
    <xdr:ext cx="534377" cy="259045"/>
    <xdr:sp macro="" textlink="">
      <xdr:nvSpPr>
        <xdr:cNvPr id="261" name="テキスト ボックス 260"/>
        <xdr:cNvSpPr txBox="1"/>
      </xdr:nvSpPr>
      <xdr:spPr>
        <a:xfrm>
          <a:off x="863111" y="1681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27160</xdr:rowOff>
    </xdr:from>
    <xdr:to>
      <xdr:col>54</xdr:col>
      <xdr:colOff>189865</xdr:colOff>
      <xdr:row>38</xdr:row>
      <xdr:rowOff>4346</xdr:rowOff>
    </xdr:to>
    <xdr:cxnSp macro="">
      <xdr:nvCxnSpPr>
        <xdr:cNvPr id="283" name="直線コネクタ 282"/>
        <xdr:cNvCxnSpPr/>
      </xdr:nvCxnSpPr>
      <xdr:spPr>
        <a:xfrm flipV="1">
          <a:off x="10475595" y="5513560"/>
          <a:ext cx="1270" cy="100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8173</xdr:rowOff>
    </xdr:from>
    <xdr:ext cx="534377" cy="259045"/>
    <xdr:sp macro="" textlink="">
      <xdr:nvSpPr>
        <xdr:cNvPr id="284" name="補助費等最小値テキスト"/>
        <xdr:cNvSpPr txBox="1"/>
      </xdr:nvSpPr>
      <xdr:spPr>
        <a:xfrm>
          <a:off x="10528300" y="65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4346</xdr:rowOff>
    </xdr:from>
    <xdr:to>
      <xdr:col>55</xdr:col>
      <xdr:colOff>88900</xdr:colOff>
      <xdr:row>38</xdr:row>
      <xdr:rowOff>4346</xdr:rowOff>
    </xdr:to>
    <xdr:cxnSp macro="">
      <xdr:nvCxnSpPr>
        <xdr:cNvPr id="285" name="直線コネクタ 284"/>
        <xdr:cNvCxnSpPr/>
      </xdr:nvCxnSpPr>
      <xdr:spPr>
        <a:xfrm>
          <a:off x="10388600" y="6519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145287</xdr:rowOff>
    </xdr:from>
    <xdr:ext cx="599010" cy="259045"/>
    <xdr:sp macro="" textlink="">
      <xdr:nvSpPr>
        <xdr:cNvPr id="286" name="補助費等最大値テキスト"/>
        <xdr:cNvSpPr txBox="1"/>
      </xdr:nvSpPr>
      <xdr:spPr>
        <a:xfrm>
          <a:off x="10528300" y="528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27160</xdr:rowOff>
    </xdr:from>
    <xdr:to>
      <xdr:col>55</xdr:col>
      <xdr:colOff>88900</xdr:colOff>
      <xdr:row>32</xdr:row>
      <xdr:rowOff>27160</xdr:rowOff>
    </xdr:to>
    <xdr:cxnSp macro="">
      <xdr:nvCxnSpPr>
        <xdr:cNvPr id="287" name="直線コネクタ 286"/>
        <xdr:cNvCxnSpPr/>
      </xdr:nvCxnSpPr>
      <xdr:spPr>
        <a:xfrm>
          <a:off x="10388600" y="551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136852</xdr:rowOff>
    </xdr:from>
    <xdr:to>
      <xdr:col>55</xdr:col>
      <xdr:colOff>0</xdr:colOff>
      <xdr:row>37</xdr:row>
      <xdr:rowOff>147116</xdr:rowOff>
    </xdr:to>
    <xdr:cxnSp macro="">
      <xdr:nvCxnSpPr>
        <xdr:cNvPr id="288" name="直線コネクタ 287"/>
        <xdr:cNvCxnSpPr/>
      </xdr:nvCxnSpPr>
      <xdr:spPr>
        <a:xfrm flipV="1">
          <a:off x="9639300" y="6480502"/>
          <a:ext cx="838200" cy="1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83709</xdr:rowOff>
    </xdr:from>
    <xdr:ext cx="534377" cy="259045"/>
    <xdr:sp macro="" textlink="">
      <xdr:nvSpPr>
        <xdr:cNvPr id="289" name="補助費等平均値テキスト"/>
        <xdr:cNvSpPr txBox="1"/>
      </xdr:nvSpPr>
      <xdr:spPr>
        <a:xfrm>
          <a:off x="10528300" y="608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60832</xdr:rowOff>
    </xdr:from>
    <xdr:to>
      <xdr:col>55</xdr:col>
      <xdr:colOff>50800</xdr:colOff>
      <xdr:row>36</xdr:row>
      <xdr:rowOff>162432</xdr:rowOff>
    </xdr:to>
    <xdr:sp macro="" textlink="">
      <xdr:nvSpPr>
        <xdr:cNvPr id="290" name="フローチャート: 判断 289"/>
        <xdr:cNvSpPr/>
      </xdr:nvSpPr>
      <xdr:spPr>
        <a:xfrm>
          <a:off x="104267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140345</xdr:rowOff>
    </xdr:from>
    <xdr:to>
      <xdr:col>50</xdr:col>
      <xdr:colOff>114300</xdr:colOff>
      <xdr:row>37</xdr:row>
      <xdr:rowOff>147116</xdr:rowOff>
    </xdr:to>
    <xdr:cxnSp macro="">
      <xdr:nvCxnSpPr>
        <xdr:cNvPr id="291" name="直線コネクタ 290"/>
        <xdr:cNvCxnSpPr/>
      </xdr:nvCxnSpPr>
      <xdr:spPr>
        <a:xfrm>
          <a:off x="8750300" y="6483995"/>
          <a:ext cx="889000" cy="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72884</xdr:rowOff>
    </xdr:from>
    <xdr:to>
      <xdr:col>50</xdr:col>
      <xdr:colOff>165100</xdr:colOff>
      <xdr:row>37</xdr:row>
      <xdr:rowOff>3034</xdr:rowOff>
    </xdr:to>
    <xdr:sp macro="" textlink="">
      <xdr:nvSpPr>
        <xdr:cNvPr id="292" name="フローチャート: 判断 291"/>
        <xdr:cNvSpPr/>
      </xdr:nvSpPr>
      <xdr:spPr>
        <a:xfrm>
          <a:off x="9588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19561</xdr:rowOff>
    </xdr:from>
    <xdr:ext cx="534377" cy="259045"/>
    <xdr:sp macro="" textlink="">
      <xdr:nvSpPr>
        <xdr:cNvPr id="293" name="テキスト ボックス 292"/>
        <xdr:cNvSpPr txBox="1"/>
      </xdr:nvSpPr>
      <xdr:spPr>
        <a:xfrm>
          <a:off x="9372111" y="60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140345</xdr:rowOff>
    </xdr:from>
    <xdr:to>
      <xdr:col>45</xdr:col>
      <xdr:colOff>177800</xdr:colOff>
      <xdr:row>37</xdr:row>
      <xdr:rowOff>144025</xdr:rowOff>
    </xdr:to>
    <xdr:cxnSp macro="">
      <xdr:nvCxnSpPr>
        <xdr:cNvPr id="294" name="直線コネクタ 293"/>
        <xdr:cNvCxnSpPr/>
      </xdr:nvCxnSpPr>
      <xdr:spPr>
        <a:xfrm flipV="1">
          <a:off x="7861300" y="6483995"/>
          <a:ext cx="889000" cy="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74178</xdr:rowOff>
    </xdr:from>
    <xdr:to>
      <xdr:col>46</xdr:col>
      <xdr:colOff>38100</xdr:colOff>
      <xdr:row>37</xdr:row>
      <xdr:rowOff>4328</xdr:rowOff>
    </xdr:to>
    <xdr:sp macro="" textlink="">
      <xdr:nvSpPr>
        <xdr:cNvPr id="295" name="フローチャート: 判断 294"/>
        <xdr:cNvSpPr/>
      </xdr:nvSpPr>
      <xdr:spPr>
        <a:xfrm>
          <a:off x="8699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20855</xdr:rowOff>
    </xdr:from>
    <xdr:ext cx="534377" cy="259045"/>
    <xdr:sp macro="" textlink="">
      <xdr:nvSpPr>
        <xdr:cNvPr id="296" name="テキスト ボックス 295"/>
        <xdr:cNvSpPr txBox="1"/>
      </xdr:nvSpPr>
      <xdr:spPr>
        <a:xfrm>
          <a:off x="8483111" y="6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111189</xdr:rowOff>
    </xdr:from>
    <xdr:to>
      <xdr:col>41</xdr:col>
      <xdr:colOff>50800</xdr:colOff>
      <xdr:row>37</xdr:row>
      <xdr:rowOff>144025</xdr:rowOff>
    </xdr:to>
    <xdr:cxnSp macro="">
      <xdr:nvCxnSpPr>
        <xdr:cNvPr id="297" name="直線コネクタ 296"/>
        <xdr:cNvCxnSpPr/>
      </xdr:nvCxnSpPr>
      <xdr:spPr>
        <a:xfrm>
          <a:off x="6972300" y="6454839"/>
          <a:ext cx="889000" cy="3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15048</xdr:rowOff>
    </xdr:from>
    <xdr:to>
      <xdr:col>41</xdr:col>
      <xdr:colOff>101600</xdr:colOff>
      <xdr:row>36</xdr:row>
      <xdr:rowOff>116648</xdr:rowOff>
    </xdr:to>
    <xdr:sp macro="" textlink="">
      <xdr:nvSpPr>
        <xdr:cNvPr id="298" name="フローチャート: 判断 297"/>
        <xdr:cNvSpPr/>
      </xdr:nvSpPr>
      <xdr:spPr>
        <a:xfrm>
          <a:off x="7810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133175</xdr:rowOff>
    </xdr:from>
    <xdr:ext cx="534377" cy="259045"/>
    <xdr:sp macro="" textlink="">
      <xdr:nvSpPr>
        <xdr:cNvPr id="299" name="テキスト ボックス 298"/>
        <xdr:cNvSpPr txBox="1"/>
      </xdr:nvSpPr>
      <xdr:spPr>
        <a:xfrm>
          <a:off x="7594111" y="596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40053</xdr:rowOff>
    </xdr:from>
    <xdr:to>
      <xdr:col>36</xdr:col>
      <xdr:colOff>165100</xdr:colOff>
      <xdr:row>36</xdr:row>
      <xdr:rowOff>141653</xdr:rowOff>
    </xdr:to>
    <xdr:sp macro="" textlink="">
      <xdr:nvSpPr>
        <xdr:cNvPr id="300" name="フローチャート: 判断 299"/>
        <xdr:cNvSpPr/>
      </xdr:nvSpPr>
      <xdr:spPr>
        <a:xfrm>
          <a:off x="6921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158180</xdr:rowOff>
    </xdr:from>
    <xdr:ext cx="534377" cy="259045"/>
    <xdr:sp macro="" textlink="">
      <xdr:nvSpPr>
        <xdr:cNvPr id="301" name="テキスト ボックス 300"/>
        <xdr:cNvSpPr txBox="1"/>
      </xdr:nvSpPr>
      <xdr:spPr>
        <a:xfrm>
          <a:off x="6705111" y="598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86052</xdr:rowOff>
    </xdr:from>
    <xdr:to>
      <xdr:col>55</xdr:col>
      <xdr:colOff>50800</xdr:colOff>
      <xdr:row>38</xdr:row>
      <xdr:rowOff>16202</xdr:rowOff>
    </xdr:to>
    <xdr:sp macro="" textlink="">
      <xdr:nvSpPr>
        <xdr:cNvPr id="307" name="楕円 306"/>
        <xdr:cNvSpPr/>
      </xdr:nvSpPr>
      <xdr:spPr>
        <a:xfrm>
          <a:off x="10426700" y="642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979</xdr:rowOff>
    </xdr:from>
    <xdr:ext cx="534377" cy="259045"/>
    <xdr:sp macro="" textlink="">
      <xdr:nvSpPr>
        <xdr:cNvPr id="308" name="補助費等該当値テキスト"/>
        <xdr:cNvSpPr txBox="1"/>
      </xdr:nvSpPr>
      <xdr:spPr>
        <a:xfrm>
          <a:off x="10528300" y="634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96316</xdr:rowOff>
    </xdr:from>
    <xdr:to>
      <xdr:col>50</xdr:col>
      <xdr:colOff>165100</xdr:colOff>
      <xdr:row>38</xdr:row>
      <xdr:rowOff>26466</xdr:rowOff>
    </xdr:to>
    <xdr:sp macro="" textlink="">
      <xdr:nvSpPr>
        <xdr:cNvPr id="309" name="楕円 308"/>
        <xdr:cNvSpPr/>
      </xdr:nvSpPr>
      <xdr:spPr>
        <a:xfrm>
          <a:off x="9588500" y="64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17593</xdr:rowOff>
    </xdr:from>
    <xdr:ext cx="534377" cy="259045"/>
    <xdr:sp macro="" textlink="">
      <xdr:nvSpPr>
        <xdr:cNvPr id="310" name="テキスト ボックス 309"/>
        <xdr:cNvSpPr txBox="1"/>
      </xdr:nvSpPr>
      <xdr:spPr>
        <a:xfrm>
          <a:off x="9372111" y="653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89545</xdr:rowOff>
    </xdr:from>
    <xdr:to>
      <xdr:col>46</xdr:col>
      <xdr:colOff>38100</xdr:colOff>
      <xdr:row>38</xdr:row>
      <xdr:rowOff>19695</xdr:rowOff>
    </xdr:to>
    <xdr:sp macro="" textlink="">
      <xdr:nvSpPr>
        <xdr:cNvPr id="311" name="楕円 310"/>
        <xdr:cNvSpPr/>
      </xdr:nvSpPr>
      <xdr:spPr>
        <a:xfrm>
          <a:off x="8699500" y="643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10822</xdr:rowOff>
    </xdr:from>
    <xdr:ext cx="534377" cy="259045"/>
    <xdr:sp macro="" textlink="">
      <xdr:nvSpPr>
        <xdr:cNvPr id="312" name="テキスト ボックス 311"/>
        <xdr:cNvSpPr txBox="1"/>
      </xdr:nvSpPr>
      <xdr:spPr>
        <a:xfrm>
          <a:off x="8483111" y="652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93225</xdr:rowOff>
    </xdr:from>
    <xdr:to>
      <xdr:col>41</xdr:col>
      <xdr:colOff>101600</xdr:colOff>
      <xdr:row>38</xdr:row>
      <xdr:rowOff>23375</xdr:rowOff>
    </xdr:to>
    <xdr:sp macro="" textlink="">
      <xdr:nvSpPr>
        <xdr:cNvPr id="313" name="楕円 312"/>
        <xdr:cNvSpPr/>
      </xdr:nvSpPr>
      <xdr:spPr>
        <a:xfrm>
          <a:off x="7810500" y="643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14502</xdr:rowOff>
    </xdr:from>
    <xdr:ext cx="534377" cy="259045"/>
    <xdr:sp macro="" textlink="">
      <xdr:nvSpPr>
        <xdr:cNvPr id="314" name="テキスト ボックス 313"/>
        <xdr:cNvSpPr txBox="1"/>
      </xdr:nvSpPr>
      <xdr:spPr>
        <a:xfrm>
          <a:off x="7594111" y="652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60389</xdr:rowOff>
    </xdr:from>
    <xdr:to>
      <xdr:col>36</xdr:col>
      <xdr:colOff>165100</xdr:colOff>
      <xdr:row>37</xdr:row>
      <xdr:rowOff>161989</xdr:rowOff>
    </xdr:to>
    <xdr:sp macro="" textlink="">
      <xdr:nvSpPr>
        <xdr:cNvPr id="315" name="楕円 314"/>
        <xdr:cNvSpPr/>
      </xdr:nvSpPr>
      <xdr:spPr>
        <a:xfrm>
          <a:off x="6921500" y="640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153116</xdr:rowOff>
    </xdr:from>
    <xdr:ext cx="534377" cy="259045"/>
    <xdr:sp macro="" textlink="">
      <xdr:nvSpPr>
        <xdr:cNvPr id="316" name="テキスト ボックス 315"/>
        <xdr:cNvSpPr txBox="1"/>
      </xdr:nvSpPr>
      <xdr:spPr>
        <a:xfrm>
          <a:off x="6705111" y="649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57793</xdr:rowOff>
    </xdr:from>
    <xdr:to>
      <xdr:col>54</xdr:col>
      <xdr:colOff>189865</xdr:colOff>
      <xdr:row>58</xdr:row>
      <xdr:rowOff>137128</xdr:rowOff>
    </xdr:to>
    <xdr:cxnSp macro="">
      <xdr:nvCxnSpPr>
        <xdr:cNvPr id="340" name="直線コネクタ 339"/>
        <xdr:cNvCxnSpPr/>
      </xdr:nvCxnSpPr>
      <xdr:spPr>
        <a:xfrm flipV="1">
          <a:off x="10475595" y="8630293"/>
          <a:ext cx="1270" cy="1450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140955</xdr:rowOff>
    </xdr:from>
    <xdr:ext cx="534377" cy="259045"/>
    <xdr:sp macro="" textlink="">
      <xdr:nvSpPr>
        <xdr:cNvPr id="341" name="普通建設事業費最小値テキスト"/>
        <xdr:cNvSpPr txBox="1"/>
      </xdr:nvSpPr>
      <xdr:spPr>
        <a:xfrm>
          <a:off x="10528300" y="100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137128</xdr:rowOff>
    </xdr:from>
    <xdr:to>
      <xdr:col>55</xdr:col>
      <xdr:colOff>88900</xdr:colOff>
      <xdr:row>58</xdr:row>
      <xdr:rowOff>137128</xdr:rowOff>
    </xdr:to>
    <xdr:cxnSp macro="">
      <xdr:nvCxnSpPr>
        <xdr:cNvPr id="342" name="直線コネクタ 341"/>
        <xdr:cNvCxnSpPr/>
      </xdr:nvCxnSpPr>
      <xdr:spPr>
        <a:xfrm>
          <a:off x="10388600" y="10081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4470</xdr:rowOff>
    </xdr:from>
    <xdr:ext cx="599010" cy="259045"/>
    <xdr:sp macro="" textlink="">
      <xdr:nvSpPr>
        <xdr:cNvPr id="343" name="普通建設事業費最大値テキスト"/>
        <xdr:cNvSpPr txBox="1"/>
      </xdr:nvSpPr>
      <xdr:spPr>
        <a:xfrm>
          <a:off x="10528300" y="840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57793</xdr:rowOff>
    </xdr:from>
    <xdr:to>
      <xdr:col>55</xdr:col>
      <xdr:colOff>88900</xdr:colOff>
      <xdr:row>50</xdr:row>
      <xdr:rowOff>57793</xdr:rowOff>
    </xdr:to>
    <xdr:cxnSp macro="">
      <xdr:nvCxnSpPr>
        <xdr:cNvPr id="344" name="直線コネクタ 343"/>
        <xdr:cNvCxnSpPr/>
      </xdr:nvCxnSpPr>
      <xdr:spPr>
        <a:xfrm>
          <a:off x="10388600" y="863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95142</xdr:rowOff>
    </xdr:from>
    <xdr:to>
      <xdr:col>55</xdr:col>
      <xdr:colOff>0</xdr:colOff>
      <xdr:row>58</xdr:row>
      <xdr:rowOff>120318</xdr:rowOff>
    </xdr:to>
    <xdr:cxnSp macro="">
      <xdr:nvCxnSpPr>
        <xdr:cNvPr id="345" name="直線コネクタ 344"/>
        <xdr:cNvCxnSpPr/>
      </xdr:nvCxnSpPr>
      <xdr:spPr>
        <a:xfrm flipV="1">
          <a:off x="9639300" y="10039242"/>
          <a:ext cx="838200" cy="2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16253</xdr:rowOff>
    </xdr:from>
    <xdr:ext cx="534377" cy="259045"/>
    <xdr:sp macro="" textlink="">
      <xdr:nvSpPr>
        <xdr:cNvPr id="346" name="普通建設事業費平均値テキスト"/>
        <xdr:cNvSpPr txBox="1"/>
      </xdr:nvSpPr>
      <xdr:spPr>
        <a:xfrm>
          <a:off x="10528300" y="9617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164826</xdr:rowOff>
    </xdr:from>
    <xdr:to>
      <xdr:col>55</xdr:col>
      <xdr:colOff>50800</xdr:colOff>
      <xdr:row>57</xdr:row>
      <xdr:rowOff>94976</xdr:rowOff>
    </xdr:to>
    <xdr:sp macro="" textlink="">
      <xdr:nvSpPr>
        <xdr:cNvPr id="347" name="フローチャート: 判断 346"/>
        <xdr:cNvSpPr/>
      </xdr:nvSpPr>
      <xdr:spPr>
        <a:xfrm>
          <a:off x="104267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52005</xdr:rowOff>
    </xdr:from>
    <xdr:to>
      <xdr:col>50</xdr:col>
      <xdr:colOff>114300</xdr:colOff>
      <xdr:row>58</xdr:row>
      <xdr:rowOff>120318</xdr:rowOff>
    </xdr:to>
    <xdr:cxnSp macro="">
      <xdr:nvCxnSpPr>
        <xdr:cNvPr id="348" name="直線コネクタ 347"/>
        <xdr:cNvCxnSpPr/>
      </xdr:nvCxnSpPr>
      <xdr:spPr>
        <a:xfrm>
          <a:off x="8750300" y="9996105"/>
          <a:ext cx="889000" cy="6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33785</xdr:rowOff>
    </xdr:from>
    <xdr:to>
      <xdr:col>50</xdr:col>
      <xdr:colOff>165100</xdr:colOff>
      <xdr:row>57</xdr:row>
      <xdr:rowOff>135385</xdr:rowOff>
    </xdr:to>
    <xdr:sp macro="" textlink="">
      <xdr:nvSpPr>
        <xdr:cNvPr id="349" name="フローチャート: 判断 348"/>
        <xdr:cNvSpPr/>
      </xdr:nvSpPr>
      <xdr:spPr>
        <a:xfrm>
          <a:off x="9588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151912</xdr:rowOff>
    </xdr:from>
    <xdr:ext cx="534377" cy="259045"/>
    <xdr:sp macro="" textlink="">
      <xdr:nvSpPr>
        <xdr:cNvPr id="350" name="テキスト ボックス 349"/>
        <xdr:cNvSpPr txBox="1"/>
      </xdr:nvSpPr>
      <xdr:spPr>
        <a:xfrm>
          <a:off x="9372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91225</xdr:rowOff>
    </xdr:from>
    <xdr:to>
      <xdr:col>45</xdr:col>
      <xdr:colOff>177800</xdr:colOff>
      <xdr:row>58</xdr:row>
      <xdr:rowOff>52005</xdr:rowOff>
    </xdr:to>
    <xdr:cxnSp macro="">
      <xdr:nvCxnSpPr>
        <xdr:cNvPr id="351" name="直線コネクタ 350"/>
        <xdr:cNvCxnSpPr/>
      </xdr:nvCxnSpPr>
      <xdr:spPr>
        <a:xfrm>
          <a:off x="7861300" y="9863875"/>
          <a:ext cx="889000" cy="13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103790</xdr:rowOff>
    </xdr:from>
    <xdr:to>
      <xdr:col>46</xdr:col>
      <xdr:colOff>38100</xdr:colOff>
      <xdr:row>57</xdr:row>
      <xdr:rowOff>33940</xdr:rowOff>
    </xdr:to>
    <xdr:sp macro="" textlink="">
      <xdr:nvSpPr>
        <xdr:cNvPr id="352" name="フローチャート: 判断 351"/>
        <xdr:cNvSpPr/>
      </xdr:nvSpPr>
      <xdr:spPr>
        <a:xfrm>
          <a:off x="8699500" y="970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50467</xdr:rowOff>
    </xdr:from>
    <xdr:ext cx="599010" cy="259045"/>
    <xdr:sp macro="" textlink="">
      <xdr:nvSpPr>
        <xdr:cNvPr id="353" name="テキスト ボックス 352"/>
        <xdr:cNvSpPr txBox="1"/>
      </xdr:nvSpPr>
      <xdr:spPr>
        <a:xfrm>
          <a:off x="8450795" y="948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91225</xdr:rowOff>
    </xdr:from>
    <xdr:to>
      <xdr:col>41</xdr:col>
      <xdr:colOff>50800</xdr:colOff>
      <xdr:row>58</xdr:row>
      <xdr:rowOff>141407</xdr:rowOff>
    </xdr:to>
    <xdr:cxnSp macro="">
      <xdr:nvCxnSpPr>
        <xdr:cNvPr id="354" name="直線コネクタ 353"/>
        <xdr:cNvCxnSpPr/>
      </xdr:nvCxnSpPr>
      <xdr:spPr>
        <a:xfrm flipV="1">
          <a:off x="6972300" y="9863875"/>
          <a:ext cx="889000" cy="22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52000</xdr:rowOff>
    </xdr:from>
    <xdr:to>
      <xdr:col>41</xdr:col>
      <xdr:colOff>101600</xdr:colOff>
      <xdr:row>56</xdr:row>
      <xdr:rowOff>153600</xdr:rowOff>
    </xdr:to>
    <xdr:sp macro="" textlink="">
      <xdr:nvSpPr>
        <xdr:cNvPr id="355" name="フローチャート: 判断 354"/>
        <xdr:cNvSpPr/>
      </xdr:nvSpPr>
      <xdr:spPr>
        <a:xfrm>
          <a:off x="7810500" y="96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170127</xdr:rowOff>
    </xdr:from>
    <xdr:ext cx="599010" cy="259045"/>
    <xdr:sp macro="" textlink="">
      <xdr:nvSpPr>
        <xdr:cNvPr id="356" name="テキスト ボックス 355"/>
        <xdr:cNvSpPr txBox="1"/>
      </xdr:nvSpPr>
      <xdr:spPr>
        <a:xfrm>
          <a:off x="7561795" y="942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52042</xdr:rowOff>
    </xdr:from>
    <xdr:to>
      <xdr:col>36</xdr:col>
      <xdr:colOff>165100</xdr:colOff>
      <xdr:row>56</xdr:row>
      <xdr:rowOff>153642</xdr:rowOff>
    </xdr:to>
    <xdr:sp macro="" textlink="">
      <xdr:nvSpPr>
        <xdr:cNvPr id="357" name="フローチャート: 判断 356"/>
        <xdr:cNvSpPr/>
      </xdr:nvSpPr>
      <xdr:spPr>
        <a:xfrm>
          <a:off x="6921500" y="965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170169</xdr:rowOff>
    </xdr:from>
    <xdr:ext cx="599010" cy="259045"/>
    <xdr:sp macro="" textlink="">
      <xdr:nvSpPr>
        <xdr:cNvPr id="358" name="テキスト ボックス 357"/>
        <xdr:cNvSpPr txBox="1"/>
      </xdr:nvSpPr>
      <xdr:spPr>
        <a:xfrm>
          <a:off x="6672795" y="942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44342</xdr:rowOff>
    </xdr:from>
    <xdr:to>
      <xdr:col>55</xdr:col>
      <xdr:colOff>50800</xdr:colOff>
      <xdr:row>58</xdr:row>
      <xdr:rowOff>145942</xdr:rowOff>
    </xdr:to>
    <xdr:sp macro="" textlink="">
      <xdr:nvSpPr>
        <xdr:cNvPr id="364" name="楕円 363"/>
        <xdr:cNvSpPr/>
      </xdr:nvSpPr>
      <xdr:spPr>
        <a:xfrm>
          <a:off x="10426700" y="998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130719</xdr:rowOff>
    </xdr:from>
    <xdr:ext cx="534377" cy="259045"/>
    <xdr:sp macro="" textlink="">
      <xdr:nvSpPr>
        <xdr:cNvPr id="365" name="普通建設事業費該当値テキスト"/>
        <xdr:cNvSpPr txBox="1"/>
      </xdr:nvSpPr>
      <xdr:spPr>
        <a:xfrm>
          <a:off x="10528300" y="990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69518</xdr:rowOff>
    </xdr:from>
    <xdr:to>
      <xdr:col>50</xdr:col>
      <xdr:colOff>165100</xdr:colOff>
      <xdr:row>58</xdr:row>
      <xdr:rowOff>171118</xdr:rowOff>
    </xdr:to>
    <xdr:sp macro="" textlink="">
      <xdr:nvSpPr>
        <xdr:cNvPr id="366" name="楕円 365"/>
        <xdr:cNvSpPr/>
      </xdr:nvSpPr>
      <xdr:spPr>
        <a:xfrm>
          <a:off x="9588500" y="1001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162245</xdr:rowOff>
    </xdr:from>
    <xdr:ext cx="534377" cy="259045"/>
    <xdr:sp macro="" textlink="">
      <xdr:nvSpPr>
        <xdr:cNvPr id="367" name="テキスト ボックス 366"/>
        <xdr:cNvSpPr txBox="1"/>
      </xdr:nvSpPr>
      <xdr:spPr>
        <a:xfrm>
          <a:off x="9372111" y="1010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1205</xdr:rowOff>
    </xdr:from>
    <xdr:to>
      <xdr:col>46</xdr:col>
      <xdr:colOff>38100</xdr:colOff>
      <xdr:row>58</xdr:row>
      <xdr:rowOff>102805</xdr:rowOff>
    </xdr:to>
    <xdr:sp macro="" textlink="">
      <xdr:nvSpPr>
        <xdr:cNvPr id="368" name="楕円 367"/>
        <xdr:cNvSpPr/>
      </xdr:nvSpPr>
      <xdr:spPr>
        <a:xfrm>
          <a:off x="8699500" y="994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93932</xdr:rowOff>
    </xdr:from>
    <xdr:ext cx="534377" cy="259045"/>
    <xdr:sp macro="" textlink="">
      <xdr:nvSpPr>
        <xdr:cNvPr id="369" name="テキスト ボックス 368"/>
        <xdr:cNvSpPr txBox="1"/>
      </xdr:nvSpPr>
      <xdr:spPr>
        <a:xfrm>
          <a:off x="8483111" y="1003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40425</xdr:rowOff>
    </xdr:from>
    <xdr:to>
      <xdr:col>41</xdr:col>
      <xdr:colOff>101600</xdr:colOff>
      <xdr:row>57</xdr:row>
      <xdr:rowOff>142025</xdr:rowOff>
    </xdr:to>
    <xdr:sp macro="" textlink="">
      <xdr:nvSpPr>
        <xdr:cNvPr id="370" name="楕円 369"/>
        <xdr:cNvSpPr/>
      </xdr:nvSpPr>
      <xdr:spPr>
        <a:xfrm>
          <a:off x="7810500" y="981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133152</xdr:rowOff>
    </xdr:from>
    <xdr:ext cx="534377" cy="259045"/>
    <xdr:sp macro="" textlink="">
      <xdr:nvSpPr>
        <xdr:cNvPr id="371" name="テキスト ボックス 370"/>
        <xdr:cNvSpPr txBox="1"/>
      </xdr:nvSpPr>
      <xdr:spPr>
        <a:xfrm>
          <a:off x="7594111" y="990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90607</xdr:rowOff>
    </xdr:from>
    <xdr:to>
      <xdr:col>36</xdr:col>
      <xdr:colOff>165100</xdr:colOff>
      <xdr:row>59</xdr:row>
      <xdr:rowOff>20757</xdr:rowOff>
    </xdr:to>
    <xdr:sp macro="" textlink="">
      <xdr:nvSpPr>
        <xdr:cNvPr id="372" name="楕円 371"/>
        <xdr:cNvSpPr/>
      </xdr:nvSpPr>
      <xdr:spPr>
        <a:xfrm>
          <a:off x="6921500" y="1003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11884</xdr:rowOff>
    </xdr:from>
    <xdr:ext cx="534377" cy="259045"/>
    <xdr:sp macro="" textlink="">
      <xdr:nvSpPr>
        <xdr:cNvPr id="373" name="テキスト ボックス 372"/>
        <xdr:cNvSpPr txBox="1"/>
      </xdr:nvSpPr>
      <xdr:spPr>
        <a:xfrm>
          <a:off x="6705111" y="1012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151260</xdr:rowOff>
    </xdr:from>
    <xdr:to>
      <xdr:col>54</xdr:col>
      <xdr:colOff>189865</xdr:colOff>
      <xdr:row>79</xdr:row>
      <xdr:rowOff>42445</xdr:rowOff>
    </xdr:to>
    <xdr:cxnSp macro="">
      <xdr:nvCxnSpPr>
        <xdr:cNvPr id="397" name="直線コネクタ 396"/>
        <xdr:cNvCxnSpPr/>
      </xdr:nvCxnSpPr>
      <xdr:spPr>
        <a:xfrm flipV="1">
          <a:off x="10475595" y="12324210"/>
          <a:ext cx="1270" cy="1262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46272</xdr:rowOff>
    </xdr:from>
    <xdr:ext cx="378565" cy="259045"/>
    <xdr:sp macro="" textlink="">
      <xdr:nvSpPr>
        <xdr:cNvPr id="398" name="普通建設事業費 （ うち新規整備　）最小値テキスト"/>
        <xdr:cNvSpPr txBox="1"/>
      </xdr:nvSpPr>
      <xdr:spPr>
        <a:xfrm>
          <a:off x="10528300" y="1359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42445</xdr:rowOff>
    </xdr:from>
    <xdr:to>
      <xdr:col>55</xdr:col>
      <xdr:colOff>88900</xdr:colOff>
      <xdr:row>79</xdr:row>
      <xdr:rowOff>42445</xdr:rowOff>
    </xdr:to>
    <xdr:cxnSp macro="">
      <xdr:nvCxnSpPr>
        <xdr:cNvPr id="399" name="直線コネクタ 398"/>
        <xdr:cNvCxnSpPr/>
      </xdr:nvCxnSpPr>
      <xdr:spPr>
        <a:xfrm>
          <a:off x="10388600" y="1358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97937</xdr:rowOff>
    </xdr:from>
    <xdr:ext cx="599010" cy="259045"/>
    <xdr:sp macro="" textlink="">
      <xdr:nvSpPr>
        <xdr:cNvPr id="400" name="普通建設事業費 （ うち新規整備　）最大値テキスト"/>
        <xdr:cNvSpPr txBox="1"/>
      </xdr:nvSpPr>
      <xdr:spPr>
        <a:xfrm>
          <a:off x="10528300" y="1209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151260</xdr:rowOff>
    </xdr:from>
    <xdr:to>
      <xdr:col>55</xdr:col>
      <xdr:colOff>88900</xdr:colOff>
      <xdr:row>71</xdr:row>
      <xdr:rowOff>151260</xdr:rowOff>
    </xdr:to>
    <xdr:cxnSp macro="">
      <xdr:nvCxnSpPr>
        <xdr:cNvPr id="401" name="直線コネクタ 400"/>
        <xdr:cNvCxnSpPr/>
      </xdr:nvCxnSpPr>
      <xdr:spPr>
        <a:xfrm>
          <a:off x="10388600" y="123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74374</xdr:rowOff>
    </xdr:from>
    <xdr:to>
      <xdr:col>55</xdr:col>
      <xdr:colOff>0</xdr:colOff>
      <xdr:row>78</xdr:row>
      <xdr:rowOff>130944</xdr:rowOff>
    </xdr:to>
    <xdr:cxnSp macro="">
      <xdr:nvCxnSpPr>
        <xdr:cNvPr id="402" name="直線コネクタ 401"/>
        <xdr:cNvCxnSpPr/>
      </xdr:nvCxnSpPr>
      <xdr:spPr>
        <a:xfrm flipV="1">
          <a:off x="9639300" y="13447474"/>
          <a:ext cx="838200" cy="5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162236</xdr:rowOff>
    </xdr:from>
    <xdr:ext cx="534377" cy="259045"/>
    <xdr:sp macro="" textlink="">
      <xdr:nvSpPr>
        <xdr:cNvPr id="403" name="普通建設事業費 （ うち新規整備　）平均値テキスト"/>
        <xdr:cNvSpPr txBox="1"/>
      </xdr:nvSpPr>
      <xdr:spPr>
        <a:xfrm>
          <a:off x="10528300" y="1319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139359</xdr:rowOff>
    </xdr:from>
    <xdr:to>
      <xdr:col>55</xdr:col>
      <xdr:colOff>50800</xdr:colOff>
      <xdr:row>78</xdr:row>
      <xdr:rowOff>69509</xdr:rowOff>
    </xdr:to>
    <xdr:sp macro="" textlink="">
      <xdr:nvSpPr>
        <xdr:cNvPr id="404" name="フローチャート: 判断 403"/>
        <xdr:cNvSpPr/>
      </xdr:nvSpPr>
      <xdr:spPr>
        <a:xfrm>
          <a:off x="10426700" y="1334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130944</xdr:rowOff>
    </xdr:from>
    <xdr:to>
      <xdr:col>50</xdr:col>
      <xdr:colOff>114300</xdr:colOff>
      <xdr:row>78</xdr:row>
      <xdr:rowOff>150467</xdr:rowOff>
    </xdr:to>
    <xdr:cxnSp macro="">
      <xdr:nvCxnSpPr>
        <xdr:cNvPr id="405" name="直線コネクタ 404"/>
        <xdr:cNvCxnSpPr/>
      </xdr:nvCxnSpPr>
      <xdr:spPr>
        <a:xfrm flipV="1">
          <a:off x="8750300" y="13504044"/>
          <a:ext cx="889000" cy="1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162899</xdr:rowOff>
    </xdr:from>
    <xdr:to>
      <xdr:col>50</xdr:col>
      <xdr:colOff>165100</xdr:colOff>
      <xdr:row>78</xdr:row>
      <xdr:rowOff>93049</xdr:rowOff>
    </xdr:to>
    <xdr:sp macro="" textlink="">
      <xdr:nvSpPr>
        <xdr:cNvPr id="406" name="フローチャート: 判断 405"/>
        <xdr:cNvSpPr/>
      </xdr:nvSpPr>
      <xdr:spPr>
        <a:xfrm>
          <a:off x="9588500" y="1336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109576</xdr:rowOff>
    </xdr:from>
    <xdr:ext cx="534377" cy="259045"/>
    <xdr:sp macro="" textlink="">
      <xdr:nvSpPr>
        <xdr:cNvPr id="407" name="テキスト ボックス 406"/>
        <xdr:cNvSpPr txBox="1"/>
      </xdr:nvSpPr>
      <xdr:spPr>
        <a:xfrm>
          <a:off x="9372111" y="131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89675</xdr:rowOff>
    </xdr:from>
    <xdr:to>
      <xdr:col>45</xdr:col>
      <xdr:colOff>177800</xdr:colOff>
      <xdr:row>78</xdr:row>
      <xdr:rowOff>150467</xdr:rowOff>
    </xdr:to>
    <xdr:cxnSp macro="">
      <xdr:nvCxnSpPr>
        <xdr:cNvPr id="408" name="直線コネクタ 407"/>
        <xdr:cNvCxnSpPr/>
      </xdr:nvCxnSpPr>
      <xdr:spPr>
        <a:xfrm>
          <a:off x="7861300" y="13119875"/>
          <a:ext cx="889000" cy="40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44681</xdr:rowOff>
    </xdr:from>
    <xdr:to>
      <xdr:col>46</xdr:col>
      <xdr:colOff>38100</xdr:colOff>
      <xdr:row>76</xdr:row>
      <xdr:rowOff>146281</xdr:rowOff>
    </xdr:to>
    <xdr:sp macro="" textlink="">
      <xdr:nvSpPr>
        <xdr:cNvPr id="409" name="フローチャート: 判断 408"/>
        <xdr:cNvSpPr/>
      </xdr:nvSpPr>
      <xdr:spPr>
        <a:xfrm>
          <a:off x="8699500" y="1307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162808</xdr:rowOff>
    </xdr:from>
    <xdr:ext cx="534377" cy="259045"/>
    <xdr:sp macro="" textlink="">
      <xdr:nvSpPr>
        <xdr:cNvPr id="410" name="テキスト ボックス 409"/>
        <xdr:cNvSpPr txBox="1"/>
      </xdr:nvSpPr>
      <xdr:spPr>
        <a:xfrm>
          <a:off x="8483111" y="1285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96977</xdr:rowOff>
    </xdr:from>
    <xdr:to>
      <xdr:col>41</xdr:col>
      <xdr:colOff>101600</xdr:colOff>
      <xdr:row>77</xdr:row>
      <xdr:rowOff>27127</xdr:rowOff>
    </xdr:to>
    <xdr:sp macro="" textlink="">
      <xdr:nvSpPr>
        <xdr:cNvPr id="411" name="フローチャート: 判断 410"/>
        <xdr:cNvSpPr/>
      </xdr:nvSpPr>
      <xdr:spPr>
        <a:xfrm>
          <a:off x="7810500" y="1312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18254</xdr:rowOff>
    </xdr:from>
    <xdr:ext cx="534377" cy="259045"/>
    <xdr:sp macro="" textlink="">
      <xdr:nvSpPr>
        <xdr:cNvPr id="412" name="テキスト ボックス 411"/>
        <xdr:cNvSpPr txBox="1"/>
      </xdr:nvSpPr>
      <xdr:spPr>
        <a:xfrm>
          <a:off x="7594111" y="1321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23574</xdr:rowOff>
    </xdr:from>
    <xdr:to>
      <xdr:col>55</xdr:col>
      <xdr:colOff>50800</xdr:colOff>
      <xdr:row>78</xdr:row>
      <xdr:rowOff>125174</xdr:rowOff>
    </xdr:to>
    <xdr:sp macro="" textlink="">
      <xdr:nvSpPr>
        <xdr:cNvPr id="418" name="楕円 417"/>
        <xdr:cNvSpPr/>
      </xdr:nvSpPr>
      <xdr:spPr>
        <a:xfrm>
          <a:off x="10426700" y="1339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2001</xdr:rowOff>
    </xdr:from>
    <xdr:ext cx="534377" cy="259045"/>
    <xdr:sp macro="" textlink="">
      <xdr:nvSpPr>
        <xdr:cNvPr id="419" name="普通建設事業費 （ うち新規整備　）該当値テキスト"/>
        <xdr:cNvSpPr txBox="1"/>
      </xdr:nvSpPr>
      <xdr:spPr>
        <a:xfrm>
          <a:off x="10528300" y="1337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80144</xdr:rowOff>
    </xdr:from>
    <xdr:to>
      <xdr:col>50</xdr:col>
      <xdr:colOff>165100</xdr:colOff>
      <xdr:row>79</xdr:row>
      <xdr:rowOff>10294</xdr:rowOff>
    </xdr:to>
    <xdr:sp macro="" textlink="">
      <xdr:nvSpPr>
        <xdr:cNvPr id="420" name="楕円 419"/>
        <xdr:cNvSpPr/>
      </xdr:nvSpPr>
      <xdr:spPr>
        <a:xfrm>
          <a:off x="9588500" y="1345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1421</xdr:rowOff>
    </xdr:from>
    <xdr:ext cx="534377" cy="259045"/>
    <xdr:sp macro="" textlink="">
      <xdr:nvSpPr>
        <xdr:cNvPr id="421" name="テキスト ボックス 420"/>
        <xdr:cNvSpPr txBox="1"/>
      </xdr:nvSpPr>
      <xdr:spPr>
        <a:xfrm>
          <a:off x="9372111" y="1354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99667</xdr:rowOff>
    </xdr:from>
    <xdr:to>
      <xdr:col>46</xdr:col>
      <xdr:colOff>38100</xdr:colOff>
      <xdr:row>79</xdr:row>
      <xdr:rowOff>29817</xdr:rowOff>
    </xdr:to>
    <xdr:sp macro="" textlink="">
      <xdr:nvSpPr>
        <xdr:cNvPr id="422" name="楕円 421"/>
        <xdr:cNvSpPr/>
      </xdr:nvSpPr>
      <xdr:spPr>
        <a:xfrm>
          <a:off x="8699500" y="1347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20944</xdr:rowOff>
    </xdr:from>
    <xdr:ext cx="469744" cy="259045"/>
    <xdr:sp macro="" textlink="">
      <xdr:nvSpPr>
        <xdr:cNvPr id="423" name="テキスト ボックス 422"/>
        <xdr:cNvSpPr txBox="1"/>
      </xdr:nvSpPr>
      <xdr:spPr>
        <a:xfrm>
          <a:off x="8515428" y="1356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38875</xdr:rowOff>
    </xdr:from>
    <xdr:to>
      <xdr:col>41</xdr:col>
      <xdr:colOff>101600</xdr:colOff>
      <xdr:row>76</xdr:row>
      <xdr:rowOff>140475</xdr:rowOff>
    </xdr:to>
    <xdr:sp macro="" textlink="">
      <xdr:nvSpPr>
        <xdr:cNvPr id="424" name="楕円 423"/>
        <xdr:cNvSpPr/>
      </xdr:nvSpPr>
      <xdr:spPr>
        <a:xfrm>
          <a:off x="7810500" y="130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157001</xdr:rowOff>
    </xdr:from>
    <xdr:ext cx="534377" cy="259045"/>
    <xdr:sp macro="" textlink="">
      <xdr:nvSpPr>
        <xdr:cNvPr id="425" name="テキスト ボックス 424"/>
        <xdr:cNvSpPr txBox="1"/>
      </xdr:nvSpPr>
      <xdr:spPr>
        <a:xfrm>
          <a:off x="7594111" y="1284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19479</xdr:rowOff>
    </xdr:from>
    <xdr:to>
      <xdr:col>54</xdr:col>
      <xdr:colOff>189865</xdr:colOff>
      <xdr:row>99</xdr:row>
      <xdr:rowOff>2090</xdr:rowOff>
    </xdr:to>
    <xdr:cxnSp macro="">
      <xdr:nvCxnSpPr>
        <xdr:cNvPr id="449" name="直線コネクタ 448"/>
        <xdr:cNvCxnSpPr/>
      </xdr:nvCxnSpPr>
      <xdr:spPr>
        <a:xfrm flipV="1">
          <a:off x="10475595" y="15621429"/>
          <a:ext cx="1270" cy="1354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5917</xdr:rowOff>
    </xdr:from>
    <xdr:ext cx="469744" cy="259045"/>
    <xdr:sp macro="" textlink="">
      <xdr:nvSpPr>
        <xdr:cNvPr id="450" name="普通建設事業費 （ うち更新整備　）最小値テキスト"/>
        <xdr:cNvSpPr txBox="1"/>
      </xdr:nvSpPr>
      <xdr:spPr>
        <a:xfrm>
          <a:off x="10528300" y="1697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2090</xdr:rowOff>
    </xdr:from>
    <xdr:to>
      <xdr:col>55</xdr:col>
      <xdr:colOff>88900</xdr:colOff>
      <xdr:row>99</xdr:row>
      <xdr:rowOff>2090</xdr:rowOff>
    </xdr:to>
    <xdr:cxnSp macro="">
      <xdr:nvCxnSpPr>
        <xdr:cNvPr id="451" name="直線コネクタ 450"/>
        <xdr:cNvCxnSpPr/>
      </xdr:nvCxnSpPr>
      <xdr:spPr>
        <a:xfrm>
          <a:off x="10388600" y="1697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137606</xdr:rowOff>
    </xdr:from>
    <xdr:ext cx="599010" cy="259045"/>
    <xdr:sp macro="" textlink="">
      <xdr:nvSpPr>
        <xdr:cNvPr id="452" name="普通建設事業費 （ うち更新整備　）最大値テキスト"/>
        <xdr:cNvSpPr txBox="1"/>
      </xdr:nvSpPr>
      <xdr:spPr>
        <a:xfrm>
          <a:off x="10528300" y="1539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19479</xdr:rowOff>
    </xdr:from>
    <xdr:to>
      <xdr:col>55</xdr:col>
      <xdr:colOff>88900</xdr:colOff>
      <xdr:row>91</xdr:row>
      <xdr:rowOff>19479</xdr:rowOff>
    </xdr:to>
    <xdr:cxnSp macro="">
      <xdr:nvCxnSpPr>
        <xdr:cNvPr id="453" name="直線コネクタ 452"/>
        <xdr:cNvCxnSpPr/>
      </xdr:nvCxnSpPr>
      <xdr:spPr>
        <a:xfrm>
          <a:off x="10388600" y="1562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113274</xdr:rowOff>
    </xdr:from>
    <xdr:to>
      <xdr:col>55</xdr:col>
      <xdr:colOff>0</xdr:colOff>
      <xdr:row>98</xdr:row>
      <xdr:rowOff>119445</xdr:rowOff>
    </xdr:to>
    <xdr:cxnSp macro="">
      <xdr:nvCxnSpPr>
        <xdr:cNvPr id="454" name="直線コネクタ 453"/>
        <xdr:cNvCxnSpPr/>
      </xdr:nvCxnSpPr>
      <xdr:spPr>
        <a:xfrm>
          <a:off x="9639300" y="16915374"/>
          <a:ext cx="8382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142943</xdr:rowOff>
    </xdr:from>
    <xdr:ext cx="534377" cy="259045"/>
    <xdr:sp macro="" textlink="">
      <xdr:nvSpPr>
        <xdr:cNvPr id="455" name="普通建設事業費 （ うち更新整備　）平均値テキスト"/>
        <xdr:cNvSpPr txBox="1"/>
      </xdr:nvSpPr>
      <xdr:spPr>
        <a:xfrm>
          <a:off x="10528300" y="16430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120066</xdr:rowOff>
    </xdr:from>
    <xdr:to>
      <xdr:col>55</xdr:col>
      <xdr:colOff>50800</xdr:colOff>
      <xdr:row>97</xdr:row>
      <xdr:rowOff>50216</xdr:rowOff>
    </xdr:to>
    <xdr:sp macro="" textlink="">
      <xdr:nvSpPr>
        <xdr:cNvPr id="456" name="フローチャート: 判断 455"/>
        <xdr:cNvSpPr/>
      </xdr:nvSpPr>
      <xdr:spPr>
        <a:xfrm>
          <a:off x="104267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113274</xdr:rowOff>
    </xdr:from>
    <xdr:to>
      <xdr:col>50</xdr:col>
      <xdr:colOff>114300</xdr:colOff>
      <xdr:row>99</xdr:row>
      <xdr:rowOff>1671</xdr:rowOff>
    </xdr:to>
    <xdr:cxnSp macro="">
      <xdr:nvCxnSpPr>
        <xdr:cNvPr id="457" name="直線コネクタ 456"/>
        <xdr:cNvCxnSpPr/>
      </xdr:nvCxnSpPr>
      <xdr:spPr>
        <a:xfrm flipV="1">
          <a:off x="8750300" y="16915374"/>
          <a:ext cx="889000" cy="5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163812</xdr:rowOff>
    </xdr:from>
    <xdr:to>
      <xdr:col>50</xdr:col>
      <xdr:colOff>165100</xdr:colOff>
      <xdr:row>97</xdr:row>
      <xdr:rowOff>93962</xdr:rowOff>
    </xdr:to>
    <xdr:sp macro="" textlink="">
      <xdr:nvSpPr>
        <xdr:cNvPr id="458" name="フローチャート: 判断 457"/>
        <xdr:cNvSpPr/>
      </xdr:nvSpPr>
      <xdr:spPr>
        <a:xfrm>
          <a:off x="9588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110489</xdr:rowOff>
    </xdr:from>
    <xdr:ext cx="534377" cy="259045"/>
    <xdr:sp macro="" textlink="">
      <xdr:nvSpPr>
        <xdr:cNvPr id="459" name="テキスト ボックス 458"/>
        <xdr:cNvSpPr txBox="1"/>
      </xdr:nvSpPr>
      <xdr:spPr>
        <a:xfrm>
          <a:off x="9372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1671</xdr:rowOff>
    </xdr:from>
    <xdr:to>
      <xdr:col>45</xdr:col>
      <xdr:colOff>177800</xdr:colOff>
      <xdr:row>99</xdr:row>
      <xdr:rowOff>26169</xdr:rowOff>
    </xdr:to>
    <xdr:cxnSp macro="">
      <xdr:nvCxnSpPr>
        <xdr:cNvPr id="460" name="直線コネクタ 459"/>
        <xdr:cNvCxnSpPr/>
      </xdr:nvCxnSpPr>
      <xdr:spPr>
        <a:xfrm flipV="1">
          <a:off x="7861300" y="16975221"/>
          <a:ext cx="889000" cy="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89297</xdr:rowOff>
    </xdr:from>
    <xdr:to>
      <xdr:col>46</xdr:col>
      <xdr:colOff>38100</xdr:colOff>
      <xdr:row>98</xdr:row>
      <xdr:rowOff>19447</xdr:rowOff>
    </xdr:to>
    <xdr:sp macro="" textlink="">
      <xdr:nvSpPr>
        <xdr:cNvPr id="461" name="フローチャート: 判断 460"/>
        <xdr:cNvSpPr/>
      </xdr:nvSpPr>
      <xdr:spPr>
        <a:xfrm>
          <a:off x="86995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35974</xdr:rowOff>
    </xdr:from>
    <xdr:ext cx="534377" cy="259045"/>
    <xdr:sp macro="" textlink="">
      <xdr:nvSpPr>
        <xdr:cNvPr id="462" name="テキスト ボックス 461"/>
        <xdr:cNvSpPr txBox="1"/>
      </xdr:nvSpPr>
      <xdr:spPr>
        <a:xfrm>
          <a:off x="8483111" y="1649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134849</xdr:rowOff>
    </xdr:from>
    <xdr:to>
      <xdr:col>41</xdr:col>
      <xdr:colOff>101600</xdr:colOff>
      <xdr:row>97</xdr:row>
      <xdr:rowOff>64999</xdr:rowOff>
    </xdr:to>
    <xdr:sp macro="" textlink="">
      <xdr:nvSpPr>
        <xdr:cNvPr id="463" name="フローチャート: 判断 462"/>
        <xdr:cNvSpPr/>
      </xdr:nvSpPr>
      <xdr:spPr>
        <a:xfrm>
          <a:off x="7810500" y="165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81526</xdr:rowOff>
    </xdr:from>
    <xdr:ext cx="534377" cy="259045"/>
    <xdr:sp macro="" textlink="">
      <xdr:nvSpPr>
        <xdr:cNvPr id="464" name="テキスト ボックス 463"/>
        <xdr:cNvSpPr txBox="1"/>
      </xdr:nvSpPr>
      <xdr:spPr>
        <a:xfrm>
          <a:off x="7594111" y="1636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68645</xdr:rowOff>
    </xdr:from>
    <xdr:to>
      <xdr:col>55</xdr:col>
      <xdr:colOff>50800</xdr:colOff>
      <xdr:row>98</xdr:row>
      <xdr:rowOff>170245</xdr:rowOff>
    </xdr:to>
    <xdr:sp macro="" textlink="">
      <xdr:nvSpPr>
        <xdr:cNvPr id="470" name="楕円 469"/>
        <xdr:cNvSpPr/>
      </xdr:nvSpPr>
      <xdr:spPr>
        <a:xfrm>
          <a:off x="10426700" y="1687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155022</xdr:rowOff>
    </xdr:from>
    <xdr:ext cx="534377" cy="259045"/>
    <xdr:sp macro="" textlink="">
      <xdr:nvSpPr>
        <xdr:cNvPr id="471" name="普通建設事業費 （ うち更新整備　）該当値テキスト"/>
        <xdr:cNvSpPr txBox="1"/>
      </xdr:nvSpPr>
      <xdr:spPr>
        <a:xfrm>
          <a:off x="10528300" y="1678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62474</xdr:rowOff>
    </xdr:from>
    <xdr:to>
      <xdr:col>50</xdr:col>
      <xdr:colOff>165100</xdr:colOff>
      <xdr:row>98</xdr:row>
      <xdr:rowOff>164074</xdr:rowOff>
    </xdr:to>
    <xdr:sp macro="" textlink="">
      <xdr:nvSpPr>
        <xdr:cNvPr id="472" name="楕円 471"/>
        <xdr:cNvSpPr/>
      </xdr:nvSpPr>
      <xdr:spPr>
        <a:xfrm>
          <a:off x="9588500" y="1686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155201</xdr:rowOff>
    </xdr:from>
    <xdr:ext cx="534377" cy="259045"/>
    <xdr:sp macro="" textlink="">
      <xdr:nvSpPr>
        <xdr:cNvPr id="473" name="テキスト ボックス 472"/>
        <xdr:cNvSpPr txBox="1"/>
      </xdr:nvSpPr>
      <xdr:spPr>
        <a:xfrm>
          <a:off x="9372111" y="1695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122321</xdr:rowOff>
    </xdr:from>
    <xdr:to>
      <xdr:col>46</xdr:col>
      <xdr:colOff>38100</xdr:colOff>
      <xdr:row>99</xdr:row>
      <xdr:rowOff>52471</xdr:rowOff>
    </xdr:to>
    <xdr:sp macro="" textlink="">
      <xdr:nvSpPr>
        <xdr:cNvPr id="474" name="楕円 473"/>
        <xdr:cNvSpPr/>
      </xdr:nvSpPr>
      <xdr:spPr>
        <a:xfrm>
          <a:off x="8699500" y="1692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43598</xdr:rowOff>
    </xdr:from>
    <xdr:ext cx="469744" cy="259045"/>
    <xdr:sp macro="" textlink="">
      <xdr:nvSpPr>
        <xdr:cNvPr id="475" name="テキスト ボックス 474"/>
        <xdr:cNvSpPr txBox="1"/>
      </xdr:nvSpPr>
      <xdr:spPr>
        <a:xfrm>
          <a:off x="8515428" y="1701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146819</xdr:rowOff>
    </xdr:from>
    <xdr:to>
      <xdr:col>41</xdr:col>
      <xdr:colOff>101600</xdr:colOff>
      <xdr:row>99</xdr:row>
      <xdr:rowOff>76969</xdr:rowOff>
    </xdr:to>
    <xdr:sp macro="" textlink="">
      <xdr:nvSpPr>
        <xdr:cNvPr id="476" name="楕円 475"/>
        <xdr:cNvSpPr/>
      </xdr:nvSpPr>
      <xdr:spPr>
        <a:xfrm>
          <a:off x="7810500" y="1694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68096</xdr:rowOff>
    </xdr:from>
    <xdr:ext cx="469744" cy="259045"/>
    <xdr:sp macro="" textlink="">
      <xdr:nvSpPr>
        <xdr:cNvPr id="477" name="テキスト ボックス 476"/>
        <xdr:cNvSpPr txBox="1"/>
      </xdr:nvSpPr>
      <xdr:spPr>
        <a:xfrm>
          <a:off x="7626428" y="17041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72644</xdr:rowOff>
    </xdr:from>
    <xdr:to>
      <xdr:col>85</xdr:col>
      <xdr:colOff>126364</xdr:colOff>
      <xdr:row>39</xdr:row>
      <xdr:rowOff>44450</xdr:rowOff>
    </xdr:to>
    <xdr:cxnSp macro="">
      <xdr:nvCxnSpPr>
        <xdr:cNvPr id="501" name="直線コネクタ 500"/>
        <xdr:cNvCxnSpPr/>
      </xdr:nvCxnSpPr>
      <xdr:spPr>
        <a:xfrm flipV="1">
          <a:off x="16317595" y="5216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79519</xdr:rowOff>
    </xdr:from>
    <xdr:ext cx="249299" cy="259045"/>
    <xdr:sp macro="" textlink="">
      <xdr:nvSpPr>
        <xdr:cNvPr id="502" name="災害復旧事業費最小値テキスト"/>
        <xdr:cNvSpPr txBox="1"/>
      </xdr:nvSpPr>
      <xdr:spPr>
        <a:xfrm>
          <a:off x="16370300" y="676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19321</xdr:rowOff>
    </xdr:from>
    <xdr:ext cx="599010" cy="259045"/>
    <xdr:sp macro="" textlink="">
      <xdr:nvSpPr>
        <xdr:cNvPr id="504" name="災害復旧事業費最大値テキスト"/>
        <xdr:cNvSpPr txBox="1"/>
      </xdr:nvSpPr>
      <xdr:spPr>
        <a:xfrm>
          <a:off x="16370300" y="499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72644</xdr:rowOff>
    </xdr:from>
    <xdr:to>
      <xdr:col>86</xdr:col>
      <xdr:colOff>25400</xdr:colOff>
      <xdr:row>30</xdr:row>
      <xdr:rowOff>72644</xdr:rowOff>
    </xdr:to>
    <xdr:cxnSp macro="">
      <xdr:nvCxnSpPr>
        <xdr:cNvPr id="505" name="直線コネクタ 504"/>
        <xdr:cNvCxnSpPr/>
      </xdr:nvCxnSpPr>
      <xdr:spPr>
        <a:xfrm>
          <a:off x="16230600" y="52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21527</xdr:rowOff>
    </xdr:from>
    <xdr:to>
      <xdr:col>85</xdr:col>
      <xdr:colOff>127000</xdr:colOff>
      <xdr:row>39</xdr:row>
      <xdr:rowOff>28054</xdr:rowOff>
    </xdr:to>
    <xdr:cxnSp macro="">
      <xdr:nvCxnSpPr>
        <xdr:cNvPr id="506" name="直線コネクタ 505"/>
        <xdr:cNvCxnSpPr/>
      </xdr:nvCxnSpPr>
      <xdr:spPr>
        <a:xfrm>
          <a:off x="15481300" y="6708077"/>
          <a:ext cx="838200" cy="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168419</xdr:rowOff>
    </xdr:from>
    <xdr:ext cx="469744" cy="259045"/>
    <xdr:sp macro="" textlink="">
      <xdr:nvSpPr>
        <xdr:cNvPr id="507" name="災害復旧事業費平均値テキスト"/>
        <xdr:cNvSpPr txBox="1"/>
      </xdr:nvSpPr>
      <xdr:spPr>
        <a:xfrm>
          <a:off x="16370300" y="651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145542</xdr:rowOff>
    </xdr:from>
    <xdr:to>
      <xdr:col>85</xdr:col>
      <xdr:colOff>177800</xdr:colOff>
      <xdr:row>39</xdr:row>
      <xdr:rowOff>75692</xdr:rowOff>
    </xdr:to>
    <xdr:sp macro="" textlink="">
      <xdr:nvSpPr>
        <xdr:cNvPr id="508" name="フローチャート: 判断 507"/>
        <xdr:cNvSpPr/>
      </xdr:nvSpPr>
      <xdr:spPr>
        <a:xfrm>
          <a:off x="162687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21527</xdr:rowOff>
    </xdr:from>
    <xdr:to>
      <xdr:col>81</xdr:col>
      <xdr:colOff>50800</xdr:colOff>
      <xdr:row>39</xdr:row>
      <xdr:rowOff>44323</xdr:rowOff>
    </xdr:to>
    <xdr:cxnSp macro="">
      <xdr:nvCxnSpPr>
        <xdr:cNvPr id="509" name="直線コネクタ 508"/>
        <xdr:cNvCxnSpPr/>
      </xdr:nvCxnSpPr>
      <xdr:spPr>
        <a:xfrm flipV="1">
          <a:off x="14592300" y="6708077"/>
          <a:ext cx="889000" cy="2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123292</xdr:rowOff>
    </xdr:from>
    <xdr:to>
      <xdr:col>81</xdr:col>
      <xdr:colOff>101600</xdr:colOff>
      <xdr:row>39</xdr:row>
      <xdr:rowOff>53442</xdr:rowOff>
    </xdr:to>
    <xdr:sp macro="" textlink="">
      <xdr:nvSpPr>
        <xdr:cNvPr id="510" name="フローチャート: 判断 509"/>
        <xdr:cNvSpPr/>
      </xdr:nvSpPr>
      <xdr:spPr>
        <a:xfrm>
          <a:off x="15430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69969</xdr:rowOff>
    </xdr:from>
    <xdr:ext cx="469744" cy="259045"/>
    <xdr:sp macro="" textlink="">
      <xdr:nvSpPr>
        <xdr:cNvPr id="511" name="テキスト ボックス 510"/>
        <xdr:cNvSpPr txBox="1"/>
      </xdr:nvSpPr>
      <xdr:spPr>
        <a:xfrm>
          <a:off x="15246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44259</xdr:rowOff>
    </xdr:from>
    <xdr:to>
      <xdr:col>76</xdr:col>
      <xdr:colOff>114300</xdr:colOff>
      <xdr:row>39</xdr:row>
      <xdr:rowOff>44323</xdr:rowOff>
    </xdr:to>
    <xdr:cxnSp macro="">
      <xdr:nvCxnSpPr>
        <xdr:cNvPr id="512" name="直線コネクタ 511"/>
        <xdr:cNvCxnSpPr/>
      </xdr:nvCxnSpPr>
      <xdr:spPr>
        <a:xfrm>
          <a:off x="13703300" y="6730809"/>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69634</xdr:rowOff>
    </xdr:from>
    <xdr:to>
      <xdr:col>76</xdr:col>
      <xdr:colOff>165100</xdr:colOff>
      <xdr:row>38</xdr:row>
      <xdr:rowOff>171234</xdr:rowOff>
    </xdr:to>
    <xdr:sp macro="" textlink="">
      <xdr:nvSpPr>
        <xdr:cNvPr id="513" name="フローチャート: 判断 512"/>
        <xdr:cNvSpPr/>
      </xdr:nvSpPr>
      <xdr:spPr>
        <a:xfrm>
          <a:off x="14541500" y="6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16311</xdr:rowOff>
    </xdr:from>
    <xdr:ext cx="469744" cy="259045"/>
    <xdr:sp macro="" textlink="">
      <xdr:nvSpPr>
        <xdr:cNvPr id="514" name="テキスト ボックス 513"/>
        <xdr:cNvSpPr txBox="1"/>
      </xdr:nvSpPr>
      <xdr:spPr>
        <a:xfrm>
          <a:off x="14357428" y="635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44259</xdr:rowOff>
    </xdr:from>
    <xdr:to>
      <xdr:col>71</xdr:col>
      <xdr:colOff>177800</xdr:colOff>
      <xdr:row>39</xdr:row>
      <xdr:rowOff>44450</xdr:rowOff>
    </xdr:to>
    <xdr:cxnSp macro="">
      <xdr:nvCxnSpPr>
        <xdr:cNvPr id="515" name="直線コネクタ 514"/>
        <xdr:cNvCxnSpPr/>
      </xdr:nvCxnSpPr>
      <xdr:spPr>
        <a:xfrm flipV="1">
          <a:off x="12814300" y="6730809"/>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9309</xdr:rowOff>
    </xdr:from>
    <xdr:to>
      <xdr:col>72</xdr:col>
      <xdr:colOff>38100</xdr:colOff>
      <xdr:row>38</xdr:row>
      <xdr:rowOff>110909</xdr:rowOff>
    </xdr:to>
    <xdr:sp macro="" textlink="">
      <xdr:nvSpPr>
        <xdr:cNvPr id="516" name="フローチャート: 判断 515"/>
        <xdr:cNvSpPr/>
      </xdr:nvSpPr>
      <xdr:spPr>
        <a:xfrm>
          <a:off x="13652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127436</xdr:rowOff>
    </xdr:from>
    <xdr:ext cx="534377" cy="259045"/>
    <xdr:sp macro="" textlink="">
      <xdr:nvSpPr>
        <xdr:cNvPr id="517" name="テキスト ボックス 516"/>
        <xdr:cNvSpPr txBox="1"/>
      </xdr:nvSpPr>
      <xdr:spPr>
        <a:xfrm>
          <a:off x="13436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48399</xdr:rowOff>
    </xdr:from>
    <xdr:to>
      <xdr:col>67</xdr:col>
      <xdr:colOff>101600</xdr:colOff>
      <xdr:row>38</xdr:row>
      <xdr:rowOff>149999</xdr:rowOff>
    </xdr:to>
    <xdr:sp macro="" textlink="">
      <xdr:nvSpPr>
        <xdr:cNvPr id="518" name="フローチャート: 判断 517"/>
        <xdr:cNvSpPr/>
      </xdr:nvSpPr>
      <xdr:spPr>
        <a:xfrm>
          <a:off x="12763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166527</xdr:rowOff>
    </xdr:from>
    <xdr:ext cx="469744" cy="259045"/>
    <xdr:sp macro="" textlink="">
      <xdr:nvSpPr>
        <xdr:cNvPr id="519" name="テキスト ボックス 518"/>
        <xdr:cNvSpPr txBox="1"/>
      </xdr:nvSpPr>
      <xdr:spPr>
        <a:xfrm>
          <a:off x="12579428"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148704</xdr:rowOff>
    </xdr:from>
    <xdr:to>
      <xdr:col>85</xdr:col>
      <xdr:colOff>177800</xdr:colOff>
      <xdr:row>39</xdr:row>
      <xdr:rowOff>78854</xdr:rowOff>
    </xdr:to>
    <xdr:sp macro="" textlink="">
      <xdr:nvSpPr>
        <xdr:cNvPr id="525" name="楕円 524"/>
        <xdr:cNvSpPr/>
      </xdr:nvSpPr>
      <xdr:spPr>
        <a:xfrm>
          <a:off x="16268700" y="666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123969</xdr:rowOff>
    </xdr:from>
    <xdr:ext cx="469744" cy="259045"/>
    <xdr:sp macro="" textlink="">
      <xdr:nvSpPr>
        <xdr:cNvPr id="526" name="災害復旧事業費該当値テキスト"/>
        <xdr:cNvSpPr txBox="1"/>
      </xdr:nvSpPr>
      <xdr:spPr>
        <a:xfrm>
          <a:off x="16370300" y="663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142177</xdr:rowOff>
    </xdr:from>
    <xdr:to>
      <xdr:col>81</xdr:col>
      <xdr:colOff>101600</xdr:colOff>
      <xdr:row>39</xdr:row>
      <xdr:rowOff>72327</xdr:rowOff>
    </xdr:to>
    <xdr:sp macro="" textlink="">
      <xdr:nvSpPr>
        <xdr:cNvPr id="527" name="楕円 526"/>
        <xdr:cNvSpPr/>
      </xdr:nvSpPr>
      <xdr:spPr>
        <a:xfrm>
          <a:off x="15430500" y="665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63454</xdr:rowOff>
    </xdr:from>
    <xdr:ext cx="469744" cy="259045"/>
    <xdr:sp macro="" textlink="">
      <xdr:nvSpPr>
        <xdr:cNvPr id="528" name="テキスト ボックス 527"/>
        <xdr:cNvSpPr txBox="1"/>
      </xdr:nvSpPr>
      <xdr:spPr>
        <a:xfrm>
          <a:off x="15246428" y="6750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164973</xdr:rowOff>
    </xdr:from>
    <xdr:to>
      <xdr:col>76</xdr:col>
      <xdr:colOff>165100</xdr:colOff>
      <xdr:row>39</xdr:row>
      <xdr:rowOff>95123</xdr:rowOff>
    </xdr:to>
    <xdr:sp macro="" textlink="">
      <xdr:nvSpPr>
        <xdr:cNvPr id="529" name="楕円 528"/>
        <xdr:cNvSpPr/>
      </xdr:nvSpPr>
      <xdr:spPr>
        <a:xfrm>
          <a:off x="14541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86250</xdr:rowOff>
    </xdr:from>
    <xdr:ext cx="313932" cy="259045"/>
    <xdr:sp macro="" textlink="">
      <xdr:nvSpPr>
        <xdr:cNvPr id="530" name="テキスト ボックス 529"/>
        <xdr:cNvSpPr txBox="1"/>
      </xdr:nvSpPr>
      <xdr:spPr>
        <a:xfrm>
          <a:off x="14435333" y="6772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164909</xdr:rowOff>
    </xdr:from>
    <xdr:to>
      <xdr:col>72</xdr:col>
      <xdr:colOff>38100</xdr:colOff>
      <xdr:row>39</xdr:row>
      <xdr:rowOff>95059</xdr:rowOff>
    </xdr:to>
    <xdr:sp macro="" textlink="">
      <xdr:nvSpPr>
        <xdr:cNvPr id="531" name="楕円 530"/>
        <xdr:cNvSpPr/>
      </xdr:nvSpPr>
      <xdr:spPr>
        <a:xfrm>
          <a:off x="13652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86186</xdr:rowOff>
    </xdr:from>
    <xdr:ext cx="313932" cy="259045"/>
    <xdr:sp macro="" textlink="">
      <xdr:nvSpPr>
        <xdr:cNvPr id="532" name="テキスト ボックス 531"/>
        <xdr:cNvSpPr txBox="1"/>
      </xdr:nvSpPr>
      <xdr:spPr>
        <a:xfrm>
          <a:off x="13546333" y="6772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96716</xdr:rowOff>
    </xdr:from>
    <xdr:to>
      <xdr:col>85</xdr:col>
      <xdr:colOff>126364</xdr:colOff>
      <xdr:row>79</xdr:row>
      <xdr:rowOff>31313</xdr:rowOff>
    </xdr:to>
    <xdr:cxnSp macro="">
      <xdr:nvCxnSpPr>
        <xdr:cNvPr id="607" name="直線コネクタ 606"/>
        <xdr:cNvCxnSpPr/>
      </xdr:nvCxnSpPr>
      <xdr:spPr>
        <a:xfrm flipV="1">
          <a:off x="16317595" y="12098216"/>
          <a:ext cx="1269" cy="1477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35140</xdr:rowOff>
    </xdr:from>
    <xdr:ext cx="469744" cy="259045"/>
    <xdr:sp macro="" textlink="">
      <xdr:nvSpPr>
        <xdr:cNvPr id="608" name="公債費最小値テキスト"/>
        <xdr:cNvSpPr txBox="1"/>
      </xdr:nvSpPr>
      <xdr:spPr>
        <a:xfrm>
          <a:off x="16370300" y="135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31313</xdr:rowOff>
    </xdr:from>
    <xdr:to>
      <xdr:col>86</xdr:col>
      <xdr:colOff>25400</xdr:colOff>
      <xdr:row>79</xdr:row>
      <xdr:rowOff>31313</xdr:rowOff>
    </xdr:to>
    <xdr:cxnSp macro="">
      <xdr:nvCxnSpPr>
        <xdr:cNvPr id="609" name="直線コネクタ 608"/>
        <xdr:cNvCxnSpPr/>
      </xdr:nvCxnSpPr>
      <xdr:spPr>
        <a:xfrm>
          <a:off x="16230600" y="135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43393</xdr:rowOff>
    </xdr:from>
    <xdr:ext cx="599010" cy="259045"/>
    <xdr:sp macro="" textlink="">
      <xdr:nvSpPr>
        <xdr:cNvPr id="610" name="公債費最大値テキスト"/>
        <xdr:cNvSpPr txBox="1"/>
      </xdr:nvSpPr>
      <xdr:spPr>
        <a:xfrm>
          <a:off x="16370300" y="1187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96716</xdr:rowOff>
    </xdr:from>
    <xdr:to>
      <xdr:col>86</xdr:col>
      <xdr:colOff>25400</xdr:colOff>
      <xdr:row>70</xdr:row>
      <xdr:rowOff>96716</xdr:rowOff>
    </xdr:to>
    <xdr:cxnSp macro="">
      <xdr:nvCxnSpPr>
        <xdr:cNvPr id="611" name="直線コネクタ 610"/>
        <xdr:cNvCxnSpPr/>
      </xdr:nvCxnSpPr>
      <xdr:spPr>
        <a:xfrm>
          <a:off x="16230600" y="1209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7821</xdr:rowOff>
    </xdr:from>
    <xdr:to>
      <xdr:col>85</xdr:col>
      <xdr:colOff>127000</xdr:colOff>
      <xdr:row>78</xdr:row>
      <xdr:rowOff>15653</xdr:rowOff>
    </xdr:to>
    <xdr:cxnSp macro="">
      <xdr:nvCxnSpPr>
        <xdr:cNvPr id="612" name="直線コネクタ 611"/>
        <xdr:cNvCxnSpPr/>
      </xdr:nvCxnSpPr>
      <xdr:spPr>
        <a:xfrm>
          <a:off x="15481300" y="13380921"/>
          <a:ext cx="838200" cy="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133402</xdr:rowOff>
    </xdr:from>
    <xdr:ext cx="534377" cy="259045"/>
    <xdr:sp macro="" textlink="">
      <xdr:nvSpPr>
        <xdr:cNvPr id="613" name="公債費平均値テキスト"/>
        <xdr:cNvSpPr txBox="1"/>
      </xdr:nvSpPr>
      <xdr:spPr>
        <a:xfrm>
          <a:off x="16370300" y="12992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110525</xdr:rowOff>
    </xdr:from>
    <xdr:to>
      <xdr:col>85</xdr:col>
      <xdr:colOff>177800</xdr:colOff>
      <xdr:row>77</xdr:row>
      <xdr:rowOff>40675</xdr:rowOff>
    </xdr:to>
    <xdr:sp macro="" textlink="">
      <xdr:nvSpPr>
        <xdr:cNvPr id="614" name="フローチャート: 判断 613"/>
        <xdr:cNvSpPr/>
      </xdr:nvSpPr>
      <xdr:spPr>
        <a:xfrm>
          <a:off x="162687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6845</xdr:rowOff>
    </xdr:from>
    <xdr:to>
      <xdr:col>81</xdr:col>
      <xdr:colOff>50800</xdr:colOff>
      <xdr:row>78</xdr:row>
      <xdr:rowOff>7821</xdr:rowOff>
    </xdr:to>
    <xdr:cxnSp macro="">
      <xdr:nvCxnSpPr>
        <xdr:cNvPr id="615" name="直線コネクタ 614"/>
        <xdr:cNvCxnSpPr/>
      </xdr:nvCxnSpPr>
      <xdr:spPr>
        <a:xfrm>
          <a:off x="14592300" y="13379945"/>
          <a:ext cx="889000" cy="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104239</xdr:rowOff>
    </xdr:from>
    <xdr:to>
      <xdr:col>81</xdr:col>
      <xdr:colOff>101600</xdr:colOff>
      <xdr:row>77</xdr:row>
      <xdr:rowOff>34389</xdr:rowOff>
    </xdr:to>
    <xdr:sp macro="" textlink="">
      <xdr:nvSpPr>
        <xdr:cNvPr id="616" name="フローチャート: 判断 615"/>
        <xdr:cNvSpPr/>
      </xdr:nvSpPr>
      <xdr:spPr>
        <a:xfrm>
          <a:off x="15430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50916</xdr:rowOff>
    </xdr:from>
    <xdr:ext cx="534377" cy="259045"/>
    <xdr:sp macro="" textlink="">
      <xdr:nvSpPr>
        <xdr:cNvPr id="617" name="テキスト ボックス 616"/>
        <xdr:cNvSpPr txBox="1"/>
      </xdr:nvSpPr>
      <xdr:spPr>
        <a:xfrm>
          <a:off x="15214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5352</xdr:rowOff>
    </xdr:from>
    <xdr:to>
      <xdr:col>76</xdr:col>
      <xdr:colOff>114300</xdr:colOff>
      <xdr:row>78</xdr:row>
      <xdr:rowOff>6845</xdr:rowOff>
    </xdr:to>
    <xdr:cxnSp macro="">
      <xdr:nvCxnSpPr>
        <xdr:cNvPr id="618" name="直線コネクタ 617"/>
        <xdr:cNvCxnSpPr/>
      </xdr:nvCxnSpPr>
      <xdr:spPr>
        <a:xfrm>
          <a:off x="13703300" y="13378452"/>
          <a:ext cx="889000" cy="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76288</xdr:rowOff>
    </xdr:from>
    <xdr:to>
      <xdr:col>76</xdr:col>
      <xdr:colOff>165100</xdr:colOff>
      <xdr:row>77</xdr:row>
      <xdr:rowOff>6438</xdr:rowOff>
    </xdr:to>
    <xdr:sp macro="" textlink="">
      <xdr:nvSpPr>
        <xdr:cNvPr id="619" name="フローチャート: 判断 618"/>
        <xdr:cNvSpPr/>
      </xdr:nvSpPr>
      <xdr:spPr>
        <a:xfrm>
          <a:off x="14541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22966</xdr:rowOff>
    </xdr:from>
    <xdr:ext cx="534377" cy="259045"/>
    <xdr:sp macro="" textlink="">
      <xdr:nvSpPr>
        <xdr:cNvPr id="620" name="テキスト ボックス 619"/>
        <xdr:cNvSpPr txBox="1"/>
      </xdr:nvSpPr>
      <xdr:spPr>
        <a:xfrm>
          <a:off x="14325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5352</xdr:rowOff>
    </xdr:from>
    <xdr:to>
      <xdr:col>71</xdr:col>
      <xdr:colOff>177800</xdr:colOff>
      <xdr:row>78</xdr:row>
      <xdr:rowOff>7531</xdr:rowOff>
    </xdr:to>
    <xdr:cxnSp macro="">
      <xdr:nvCxnSpPr>
        <xdr:cNvPr id="621" name="直線コネクタ 620"/>
        <xdr:cNvCxnSpPr/>
      </xdr:nvCxnSpPr>
      <xdr:spPr>
        <a:xfrm flipV="1">
          <a:off x="12814300" y="13378452"/>
          <a:ext cx="889000" cy="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137462</xdr:rowOff>
    </xdr:from>
    <xdr:to>
      <xdr:col>72</xdr:col>
      <xdr:colOff>38100</xdr:colOff>
      <xdr:row>76</xdr:row>
      <xdr:rowOff>67611</xdr:rowOff>
    </xdr:to>
    <xdr:sp macro="" textlink="">
      <xdr:nvSpPr>
        <xdr:cNvPr id="622" name="フローチャート: 判断 621"/>
        <xdr:cNvSpPr/>
      </xdr:nvSpPr>
      <xdr:spPr>
        <a:xfrm>
          <a:off x="13652500" y="12996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84139</xdr:rowOff>
    </xdr:from>
    <xdr:ext cx="534377" cy="259045"/>
    <xdr:sp macro="" textlink="">
      <xdr:nvSpPr>
        <xdr:cNvPr id="623" name="テキスト ボックス 622"/>
        <xdr:cNvSpPr txBox="1"/>
      </xdr:nvSpPr>
      <xdr:spPr>
        <a:xfrm>
          <a:off x="13436111" y="1277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119990</xdr:rowOff>
    </xdr:from>
    <xdr:to>
      <xdr:col>67</xdr:col>
      <xdr:colOff>101600</xdr:colOff>
      <xdr:row>76</xdr:row>
      <xdr:rowOff>50140</xdr:rowOff>
    </xdr:to>
    <xdr:sp macro="" textlink="">
      <xdr:nvSpPr>
        <xdr:cNvPr id="624" name="フローチャート: 判断 623"/>
        <xdr:cNvSpPr/>
      </xdr:nvSpPr>
      <xdr:spPr>
        <a:xfrm>
          <a:off x="12763500" y="129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66667</xdr:rowOff>
    </xdr:from>
    <xdr:ext cx="534377" cy="259045"/>
    <xdr:sp macro="" textlink="">
      <xdr:nvSpPr>
        <xdr:cNvPr id="625" name="テキスト ボックス 624"/>
        <xdr:cNvSpPr txBox="1"/>
      </xdr:nvSpPr>
      <xdr:spPr>
        <a:xfrm>
          <a:off x="12547111" y="1275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136303</xdr:rowOff>
    </xdr:from>
    <xdr:to>
      <xdr:col>85</xdr:col>
      <xdr:colOff>177800</xdr:colOff>
      <xdr:row>78</xdr:row>
      <xdr:rowOff>66453</xdr:rowOff>
    </xdr:to>
    <xdr:sp macro="" textlink="">
      <xdr:nvSpPr>
        <xdr:cNvPr id="631" name="楕円 630"/>
        <xdr:cNvSpPr/>
      </xdr:nvSpPr>
      <xdr:spPr>
        <a:xfrm>
          <a:off x="16268700" y="1333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114730</xdr:rowOff>
    </xdr:from>
    <xdr:ext cx="534377" cy="259045"/>
    <xdr:sp macro="" textlink="">
      <xdr:nvSpPr>
        <xdr:cNvPr id="632" name="公債費該当値テキスト"/>
        <xdr:cNvSpPr txBox="1"/>
      </xdr:nvSpPr>
      <xdr:spPr>
        <a:xfrm>
          <a:off x="16370300" y="1331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128471</xdr:rowOff>
    </xdr:from>
    <xdr:to>
      <xdr:col>81</xdr:col>
      <xdr:colOff>101600</xdr:colOff>
      <xdr:row>78</xdr:row>
      <xdr:rowOff>58621</xdr:rowOff>
    </xdr:to>
    <xdr:sp macro="" textlink="">
      <xdr:nvSpPr>
        <xdr:cNvPr id="633" name="楕円 632"/>
        <xdr:cNvSpPr/>
      </xdr:nvSpPr>
      <xdr:spPr>
        <a:xfrm>
          <a:off x="15430500" y="1333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49748</xdr:rowOff>
    </xdr:from>
    <xdr:ext cx="534377" cy="259045"/>
    <xdr:sp macro="" textlink="">
      <xdr:nvSpPr>
        <xdr:cNvPr id="634" name="テキスト ボックス 633"/>
        <xdr:cNvSpPr txBox="1"/>
      </xdr:nvSpPr>
      <xdr:spPr>
        <a:xfrm>
          <a:off x="15214111" y="1342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127495</xdr:rowOff>
    </xdr:from>
    <xdr:to>
      <xdr:col>76</xdr:col>
      <xdr:colOff>165100</xdr:colOff>
      <xdr:row>78</xdr:row>
      <xdr:rowOff>57645</xdr:rowOff>
    </xdr:to>
    <xdr:sp macro="" textlink="">
      <xdr:nvSpPr>
        <xdr:cNvPr id="635" name="楕円 634"/>
        <xdr:cNvSpPr/>
      </xdr:nvSpPr>
      <xdr:spPr>
        <a:xfrm>
          <a:off x="14541500" y="1332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48772</xdr:rowOff>
    </xdr:from>
    <xdr:ext cx="534377" cy="259045"/>
    <xdr:sp macro="" textlink="">
      <xdr:nvSpPr>
        <xdr:cNvPr id="636" name="テキスト ボックス 635"/>
        <xdr:cNvSpPr txBox="1"/>
      </xdr:nvSpPr>
      <xdr:spPr>
        <a:xfrm>
          <a:off x="14325111" y="1342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126002</xdr:rowOff>
    </xdr:from>
    <xdr:to>
      <xdr:col>72</xdr:col>
      <xdr:colOff>38100</xdr:colOff>
      <xdr:row>78</xdr:row>
      <xdr:rowOff>56152</xdr:rowOff>
    </xdr:to>
    <xdr:sp macro="" textlink="">
      <xdr:nvSpPr>
        <xdr:cNvPr id="637" name="楕円 636"/>
        <xdr:cNvSpPr/>
      </xdr:nvSpPr>
      <xdr:spPr>
        <a:xfrm>
          <a:off x="13652500" y="1332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47279</xdr:rowOff>
    </xdr:from>
    <xdr:ext cx="534377" cy="259045"/>
    <xdr:sp macro="" textlink="">
      <xdr:nvSpPr>
        <xdr:cNvPr id="638" name="テキスト ボックス 637"/>
        <xdr:cNvSpPr txBox="1"/>
      </xdr:nvSpPr>
      <xdr:spPr>
        <a:xfrm>
          <a:off x="13436111" y="1342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128181</xdr:rowOff>
    </xdr:from>
    <xdr:to>
      <xdr:col>67</xdr:col>
      <xdr:colOff>101600</xdr:colOff>
      <xdr:row>78</xdr:row>
      <xdr:rowOff>58331</xdr:rowOff>
    </xdr:to>
    <xdr:sp macro="" textlink="">
      <xdr:nvSpPr>
        <xdr:cNvPr id="639" name="楕円 638"/>
        <xdr:cNvSpPr/>
      </xdr:nvSpPr>
      <xdr:spPr>
        <a:xfrm>
          <a:off x="12763500" y="1332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49458</xdr:rowOff>
    </xdr:from>
    <xdr:ext cx="534377" cy="259045"/>
    <xdr:sp macro="" textlink="">
      <xdr:nvSpPr>
        <xdr:cNvPr id="640" name="テキスト ボックス 639"/>
        <xdr:cNvSpPr txBox="1"/>
      </xdr:nvSpPr>
      <xdr:spPr>
        <a:xfrm>
          <a:off x="12547111" y="1342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1" name="直線コネクタ 65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2" name="テキスト ボックス 65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3" name="直線コネクタ 65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4" name="テキスト ボックス 65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5" name="直線コネクタ 65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6" name="テキスト ボックス 65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7" name="直線コネクタ 65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8" name="テキスト ボックス 65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1448</xdr:rowOff>
    </xdr:from>
    <xdr:to>
      <xdr:col>85</xdr:col>
      <xdr:colOff>126364</xdr:colOff>
      <xdr:row>98</xdr:row>
      <xdr:rowOff>135855</xdr:rowOff>
    </xdr:to>
    <xdr:cxnSp macro="">
      <xdr:nvCxnSpPr>
        <xdr:cNvPr id="662" name="直線コネクタ 661"/>
        <xdr:cNvCxnSpPr/>
      </xdr:nvCxnSpPr>
      <xdr:spPr>
        <a:xfrm flipV="1">
          <a:off x="16317595" y="15774848"/>
          <a:ext cx="1269" cy="1163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139682</xdr:rowOff>
    </xdr:from>
    <xdr:ext cx="378565" cy="259045"/>
    <xdr:sp macro="" textlink="">
      <xdr:nvSpPr>
        <xdr:cNvPr id="663" name="積立金最小値テキスト"/>
        <xdr:cNvSpPr txBox="1"/>
      </xdr:nvSpPr>
      <xdr:spPr>
        <a:xfrm>
          <a:off x="16370300" y="1694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135855</xdr:rowOff>
    </xdr:from>
    <xdr:to>
      <xdr:col>86</xdr:col>
      <xdr:colOff>25400</xdr:colOff>
      <xdr:row>98</xdr:row>
      <xdr:rowOff>135855</xdr:rowOff>
    </xdr:to>
    <xdr:cxnSp macro="">
      <xdr:nvCxnSpPr>
        <xdr:cNvPr id="664" name="直線コネクタ 663"/>
        <xdr:cNvCxnSpPr/>
      </xdr:nvCxnSpPr>
      <xdr:spPr>
        <a:xfrm>
          <a:off x="16230600" y="1693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119575</xdr:rowOff>
    </xdr:from>
    <xdr:ext cx="599010" cy="259045"/>
    <xdr:sp macro="" textlink="">
      <xdr:nvSpPr>
        <xdr:cNvPr id="665" name="積立金最大値テキスト"/>
        <xdr:cNvSpPr txBox="1"/>
      </xdr:nvSpPr>
      <xdr:spPr>
        <a:xfrm>
          <a:off x="16370300" y="1555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1448</xdr:rowOff>
    </xdr:from>
    <xdr:to>
      <xdr:col>86</xdr:col>
      <xdr:colOff>25400</xdr:colOff>
      <xdr:row>92</xdr:row>
      <xdr:rowOff>1448</xdr:rowOff>
    </xdr:to>
    <xdr:cxnSp macro="">
      <xdr:nvCxnSpPr>
        <xdr:cNvPr id="666" name="直線コネクタ 665"/>
        <xdr:cNvCxnSpPr/>
      </xdr:nvCxnSpPr>
      <xdr:spPr>
        <a:xfrm>
          <a:off x="16230600" y="1577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100947</xdr:rowOff>
    </xdr:from>
    <xdr:to>
      <xdr:col>85</xdr:col>
      <xdr:colOff>127000</xdr:colOff>
      <xdr:row>97</xdr:row>
      <xdr:rowOff>158876</xdr:rowOff>
    </xdr:to>
    <xdr:cxnSp macro="">
      <xdr:nvCxnSpPr>
        <xdr:cNvPr id="667" name="直線コネクタ 666"/>
        <xdr:cNvCxnSpPr/>
      </xdr:nvCxnSpPr>
      <xdr:spPr>
        <a:xfrm>
          <a:off x="15481300" y="16731597"/>
          <a:ext cx="838200" cy="5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130585</xdr:rowOff>
    </xdr:from>
    <xdr:ext cx="534377" cy="259045"/>
    <xdr:sp macro="" textlink="">
      <xdr:nvSpPr>
        <xdr:cNvPr id="668" name="積立金平均値テキスト"/>
        <xdr:cNvSpPr txBox="1"/>
      </xdr:nvSpPr>
      <xdr:spPr>
        <a:xfrm>
          <a:off x="16370300" y="16761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152158</xdr:rowOff>
    </xdr:from>
    <xdr:to>
      <xdr:col>85</xdr:col>
      <xdr:colOff>177800</xdr:colOff>
      <xdr:row>98</xdr:row>
      <xdr:rowOff>82308</xdr:rowOff>
    </xdr:to>
    <xdr:sp macro="" textlink="">
      <xdr:nvSpPr>
        <xdr:cNvPr id="669" name="フローチャート: 判断 668"/>
        <xdr:cNvSpPr/>
      </xdr:nvSpPr>
      <xdr:spPr>
        <a:xfrm>
          <a:off x="16268700" y="16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68661</xdr:rowOff>
    </xdr:from>
    <xdr:to>
      <xdr:col>81</xdr:col>
      <xdr:colOff>50800</xdr:colOff>
      <xdr:row>97</xdr:row>
      <xdr:rowOff>100947</xdr:rowOff>
    </xdr:to>
    <xdr:cxnSp macro="">
      <xdr:nvCxnSpPr>
        <xdr:cNvPr id="670" name="直線コネクタ 669"/>
        <xdr:cNvCxnSpPr/>
      </xdr:nvCxnSpPr>
      <xdr:spPr>
        <a:xfrm>
          <a:off x="14592300" y="16699311"/>
          <a:ext cx="889000" cy="3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158212</xdr:rowOff>
    </xdr:from>
    <xdr:to>
      <xdr:col>81</xdr:col>
      <xdr:colOff>101600</xdr:colOff>
      <xdr:row>98</xdr:row>
      <xdr:rowOff>88362</xdr:rowOff>
    </xdr:to>
    <xdr:sp macro="" textlink="">
      <xdr:nvSpPr>
        <xdr:cNvPr id="671" name="フローチャート: 判断 670"/>
        <xdr:cNvSpPr/>
      </xdr:nvSpPr>
      <xdr:spPr>
        <a:xfrm>
          <a:off x="15430500" y="167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79489</xdr:rowOff>
    </xdr:from>
    <xdr:ext cx="534377" cy="259045"/>
    <xdr:sp macro="" textlink="">
      <xdr:nvSpPr>
        <xdr:cNvPr id="672" name="テキスト ボックス 671"/>
        <xdr:cNvSpPr txBox="1"/>
      </xdr:nvSpPr>
      <xdr:spPr>
        <a:xfrm>
          <a:off x="15214111" y="1688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59480</xdr:rowOff>
    </xdr:from>
    <xdr:to>
      <xdr:col>76</xdr:col>
      <xdr:colOff>114300</xdr:colOff>
      <xdr:row>97</xdr:row>
      <xdr:rowOff>68661</xdr:rowOff>
    </xdr:to>
    <xdr:cxnSp macro="">
      <xdr:nvCxnSpPr>
        <xdr:cNvPr id="673" name="直線コネクタ 672"/>
        <xdr:cNvCxnSpPr/>
      </xdr:nvCxnSpPr>
      <xdr:spPr>
        <a:xfrm>
          <a:off x="13703300" y="16690130"/>
          <a:ext cx="889000" cy="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7998</xdr:rowOff>
    </xdr:from>
    <xdr:to>
      <xdr:col>76</xdr:col>
      <xdr:colOff>165100</xdr:colOff>
      <xdr:row>97</xdr:row>
      <xdr:rowOff>109598</xdr:rowOff>
    </xdr:to>
    <xdr:sp macro="" textlink="">
      <xdr:nvSpPr>
        <xdr:cNvPr id="674" name="フローチャート: 判断 673"/>
        <xdr:cNvSpPr/>
      </xdr:nvSpPr>
      <xdr:spPr>
        <a:xfrm>
          <a:off x="14541500" y="1663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126125</xdr:rowOff>
    </xdr:from>
    <xdr:ext cx="534377" cy="259045"/>
    <xdr:sp macro="" textlink="">
      <xdr:nvSpPr>
        <xdr:cNvPr id="675" name="テキスト ボックス 674"/>
        <xdr:cNvSpPr txBox="1"/>
      </xdr:nvSpPr>
      <xdr:spPr>
        <a:xfrm>
          <a:off x="14325111" y="164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59480</xdr:rowOff>
    </xdr:from>
    <xdr:to>
      <xdr:col>71</xdr:col>
      <xdr:colOff>177800</xdr:colOff>
      <xdr:row>97</xdr:row>
      <xdr:rowOff>169743</xdr:rowOff>
    </xdr:to>
    <xdr:cxnSp macro="">
      <xdr:nvCxnSpPr>
        <xdr:cNvPr id="676" name="直線コネクタ 675"/>
        <xdr:cNvCxnSpPr/>
      </xdr:nvCxnSpPr>
      <xdr:spPr>
        <a:xfrm flipV="1">
          <a:off x="12814300" y="16690130"/>
          <a:ext cx="889000" cy="11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136637</xdr:rowOff>
    </xdr:from>
    <xdr:to>
      <xdr:col>72</xdr:col>
      <xdr:colOff>38100</xdr:colOff>
      <xdr:row>96</xdr:row>
      <xdr:rowOff>66787</xdr:rowOff>
    </xdr:to>
    <xdr:sp macro="" textlink="">
      <xdr:nvSpPr>
        <xdr:cNvPr id="677" name="フローチャート: 判断 676"/>
        <xdr:cNvSpPr/>
      </xdr:nvSpPr>
      <xdr:spPr>
        <a:xfrm>
          <a:off x="13652500" y="1642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83314</xdr:rowOff>
    </xdr:from>
    <xdr:ext cx="599010" cy="259045"/>
    <xdr:sp macro="" textlink="">
      <xdr:nvSpPr>
        <xdr:cNvPr id="678" name="テキスト ボックス 677"/>
        <xdr:cNvSpPr txBox="1"/>
      </xdr:nvSpPr>
      <xdr:spPr>
        <a:xfrm>
          <a:off x="13403795" y="1619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73231</xdr:rowOff>
    </xdr:from>
    <xdr:to>
      <xdr:col>67</xdr:col>
      <xdr:colOff>101600</xdr:colOff>
      <xdr:row>98</xdr:row>
      <xdr:rowOff>3381</xdr:rowOff>
    </xdr:to>
    <xdr:sp macro="" textlink="">
      <xdr:nvSpPr>
        <xdr:cNvPr id="679" name="フローチャート: 判断 678"/>
        <xdr:cNvSpPr/>
      </xdr:nvSpPr>
      <xdr:spPr>
        <a:xfrm>
          <a:off x="12763500" y="1670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19908</xdr:rowOff>
    </xdr:from>
    <xdr:ext cx="534377" cy="259045"/>
    <xdr:sp macro="" textlink="">
      <xdr:nvSpPr>
        <xdr:cNvPr id="680" name="テキスト ボックス 679"/>
        <xdr:cNvSpPr txBox="1"/>
      </xdr:nvSpPr>
      <xdr:spPr>
        <a:xfrm>
          <a:off x="12547111" y="1647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108076</xdr:rowOff>
    </xdr:from>
    <xdr:to>
      <xdr:col>85</xdr:col>
      <xdr:colOff>177800</xdr:colOff>
      <xdr:row>98</xdr:row>
      <xdr:rowOff>38226</xdr:rowOff>
    </xdr:to>
    <xdr:sp macro="" textlink="">
      <xdr:nvSpPr>
        <xdr:cNvPr id="686" name="楕円 685"/>
        <xdr:cNvSpPr/>
      </xdr:nvSpPr>
      <xdr:spPr>
        <a:xfrm>
          <a:off x="16268700" y="1673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130953</xdr:rowOff>
    </xdr:from>
    <xdr:ext cx="534377" cy="259045"/>
    <xdr:sp macro="" textlink="">
      <xdr:nvSpPr>
        <xdr:cNvPr id="687" name="積立金該当値テキスト"/>
        <xdr:cNvSpPr txBox="1"/>
      </xdr:nvSpPr>
      <xdr:spPr>
        <a:xfrm>
          <a:off x="16370300" y="1659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50147</xdr:rowOff>
    </xdr:from>
    <xdr:to>
      <xdr:col>81</xdr:col>
      <xdr:colOff>101600</xdr:colOff>
      <xdr:row>97</xdr:row>
      <xdr:rowOff>151747</xdr:rowOff>
    </xdr:to>
    <xdr:sp macro="" textlink="">
      <xdr:nvSpPr>
        <xdr:cNvPr id="688" name="楕円 687"/>
        <xdr:cNvSpPr/>
      </xdr:nvSpPr>
      <xdr:spPr>
        <a:xfrm>
          <a:off x="15430500" y="1668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168274</xdr:rowOff>
    </xdr:from>
    <xdr:ext cx="534377" cy="259045"/>
    <xdr:sp macro="" textlink="">
      <xdr:nvSpPr>
        <xdr:cNvPr id="689" name="テキスト ボックス 688"/>
        <xdr:cNvSpPr txBox="1"/>
      </xdr:nvSpPr>
      <xdr:spPr>
        <a:xfrm>
          <a:off x="15214111" y="1645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17861</xdr:rowOff>
    </xdr:from>
    <xdr:to>
      <xdr:col>76</xdr:col>
      <xdr:colOff>165100</xdr:colOff>
      <xdr:row>97</xdr:row>
      <xdr:rowOff>119461</xdr:rowOff>
    </xdr:to>
    <xdr:sp macro="" textlink="">
      <xdr:nvSpPr>
        <xdr:cNvPr id="690" name="楕円 689"/>
        <xdr:cNvSpPr/>
      </xdr:nvSpPr>
      <xdr:spPr>
        <a:xfrm>
          <a:off x="14541500" y="1664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110588</xdr:rowOff>
    </xdr:from>
    <xdr:ext cx="534377" cy="259045"/>
    <xdr:sp macro="" textlink="">
      <xdr:nvSpPr>
        <xdr:cNvPr id="691" name="テキスト ボックス 690"/>
        <xdr:cNvSpPr txBox="1"/>
      </xdr:nvSpPr>
      <xdr:spPr>
        <a:xfrm>
          <a:off x="14325111" y="1674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8680</xdr:rowOff>
    </xdr:from>
    <xdr:to>
      <xdr:col>72</xdr:col>
      <xdr:colOff>38100</xdr:colOff>
      <xdr:row>97</xdr:row>
      <xdr:rowOff>110280</xdr:rowOff>
    </xdr:to>
    <xdr:sp macro="" textlink="">
      <xdr:nvSpPr>
        <xdr:cNvPr id="692" name="楕円 691"/>
        <xdr:cNvSpPr/>
      </xdr:nvSpPr>
      <xdr:spPr>
        <a:xfrm>
          <a:off x="13652500" y="1663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101407</xdr:rowOff>
    </xdr:from>
    <xdr:ext cx="534377" cy="259045"/>
    <xdr:sp macro="" textlink="">
      <xdr:nvSpPr>
        <xdr:cNvPr id="693" name="テキスト ボックス 692"/>
        <xdr:cNvSpPr txBox="1"/>
      </xdr:nvSpPr>
      <xdr:spPr>
        <a:xfrm>
          <a:off x="13436111" y="1673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118943</xdr:rowOff>
    </xdr:from>
    <xdr:to>
      <xdr:col>67</xdr:col>
      <xdr:colOff>101600</xdr:colOff>
      <xdr:row>98</xdr:row>
      <xdr:rowOff>49093</xdr:rowOff>
    </xdr:to>
    <xdr:sp macro="" textlink="">
      <xdr:nvSpPr>
        <xdr:cNvPr id="694" name="楕円 693"/>
        <xdr:cNvSpPr/>
      </xdr:nvSpPr>
      <xdr:spPr>
        <a:xfrm>
          <a:off x="12763500" y="1674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40220</xdr:rowOff>
    </xdr:from>
    <xdr:ext cx="534377" cy="259045"/>
    <xdr:sp macro="" textlink="">
      <xdr:nvSpPr>
        <xdr:cNvPr id="695" name="テキスト ボックス 694"/>
        <xdr:cNvSpPr txBox="1"/>
      </xdr:nvSpPr>
      <xdr:spPr>
        <a:xfrm>
          <a:off x="12547111" y="1684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09" name="テキスト ボックス 70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168504</xdr:rowOff>
    </xdr:from>
    <xdr:to>
      <xdr:col>116</xdr:col>
      <xdr:colOff>62864</xdr:colOff>
      <xdr:row>39</xdr:row>
      <xdr:rowOff>44450</xdr:rowOff>
    </xdr:to>
    <xdr:cxnSp macro="">
      <xdr:nvCxnSpPr>
        <xdr:cNvPr id="719" name="直線コネクタ 718"/>
        <xdr:cNvCxnSpPr/>
      </xdr:nvCxnSpPr>
      <xdr:spPr>
        <a:xfrm flipV="1">
          <a:off x="22159595" y="5312004"/>
          <a:ext cx="1269"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115181</xdr:rowOff>
    </xdr:from>
    <xdr:ext cx="534377" cy="259045"/>
    <xdr:sp macro="" textlink="">
      <xdr:nvSpPr>
        <xdr:cNvPr id="722" name="投資及び出資金最大値テキスト"/>
        <xdr:cNvSpPr txBox="1"/>
      </xdr:nvSpPr>
      <xdr:spPr>
        <a:xfrm>
          <a:off x="22212300" y="50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168504</xdr:rowOff>
    </xdr:from>
    <xdr:to>
      <xdr:col>116</xdr:col>
      <xdr:colOff>152400</xdr:colOff>
      <xdr:row>30</xdr:row>
      <xdr:rowOff>168504</xdr:rowOff>
    </xdr:to>
    <xdr:cxnSp macro="">
      <xdr:nvCxnSpPr>
        <xdr:cNvPr id="723" name="直線コネクタ 722"/>
        <xdr:cNvCxnSpPr/>
      </xdr:nvCxnSpPr>
      <xdr:spPr>
        <a:xfrm>
          <a:off x="22072600" y="531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50969</xdr:rowOff>
    </xdr:from>
    <xdr:ext cx="469744" cy="259045"/>
    <xdr:sp macro="" textlink="">
      <xdr:nvSpPr>
        <xdr:cNvPr id="725" name="投資及び出資金平均値テキスト"/>
        <xdr:cNvSpPr txBox="1"/>
      </xdr:nvSpPr>
      <xdr:spPr>
        <a:xfrm>
          <a:off x="22212300" y="6394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28092</xdr:rowOff>
    </xdr:from>
    <xdr:to>
      <xdr:col>116</xdr:col>
      <xdr:colOff>114300</xdr:colOff>
      <xdr:row>38</xdr:row>
      <xdr:rowOff>129692</xdr:rowOff>
    </xdr:to>
    <xdr:sp macro="" textlink="">
      <xdr:nvSpPr>
        <xdr:cNvPr id="726" name="フローチャート: 判断 725"/>
        <xdr:cNvSpPr/>
      </xdr:nvSpPr>
      <xdr:spPr>
        <a:xfrm>
          <a:off x="221107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7" name="直線コネクタ 72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59563</xdr:rowOff>
    </xdr:from>
    <xdr:to>
      <xdr:col>112</xdr:col>
      <xdr:colOff>38100</xdr:colOff>
      <xdr:row>38</xdr:row>
      <xdr:rowOff>161163</xdr:rowOff>
    </xdr:to>
    <xdr:sp macro="" textlink="">
      <xdr:nvSpPr>
        <xdr:cNvPr id="728" name="フローチャート: 判断 727"/>
        <xdr:cNvSpPr/>
      </xdr:nvSpPr>
      <xdr:spPr>
        <a:xfrm>
          <a:off x="21272500" y="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6240</xdr:rowOff>
    </xdr:from>
    <xdr:ext cx="469744" cy="259045"/>
    <xdr:sp macro="" textlink="">
      <xdr:nvSpPr>
        <xdr:cNvPr id="729" name="テキスト ボックス 728"/>
        <xdr:cNvSpPr txBox="1"/>
      </xdr:nvSpPr>
      <xdr:spPr>
        <a:xfrm>
          <a:off x="21088428" y="634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0" name="直線コネクタ 72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xdr:rowOff>
    </xdr:from>
    <xdr:to>
      <xdr:col>107</xdr:col>
      <xdr:colOff>101600</xdr:colOff>
      <xdr:row>38</xdr:row>
      <xdr:rowOff>107061</xdr:rowOff>
    </xdr:to>
    <xdr:sp macro="" textlink="">
      <xdr:nvSpPr>
        <xdr:cNvPr id="731" name="フローチャート: 判断 730"/>
        <xdr:cNvSpPr/>
      </xdr:nvSpPr>
      <xdr:spPr>
        <a:xfrm>
          <a:off x="203835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123588</xdr:rowOff>
    </xdr:from>
    <xdr:ext cx="469744" cy="259045"/>
    <xdr:sp macro="" textlink="">
      <xdr:nvSpPr>
        <xdr:cNvPr id="732" name="テキスト ボックス 731"/>
        <xdr:cNvSpPr txBox="1"/>
      </xdr:nvSpPr>
      <xdr:spPr>
        <a:xfrm>
          <a:off x="20199428" y="629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3" name="直線コネクタ 73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80518</xdr:rowOff>
    </xdr:from>
    <xdr:to>
      <xdr:col>102</xdr:col>
      <xdr:colOff>165100</xdr:colOff>
      <xdr:row>39</xdr:row>
      <xdr:rowOff>10668</xdr:rowOff>
    </xdr:to>
    <xdr:sp macro="" textlink="">
      <xdr:nvSpPr>
        <xdr:cNvPr id="734" name="フローチャート: 判断 733"/>
        <xdr:cNvSpPr/>
      </xdr:nvSpPr>
      <xdr:spPr>
        <a:xfrm>
          <a:off x="19494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27195</xdr:rowOff>
    </xdr:from>
    <xdr:ext cx="469744" cy="259045"/>
    <xdr:sp macro="" textlink="">
      <xdr:nvSpPr>
        <xdr:cNvPr id="735" name="テキスト ボックス 734"/>
        <xdr:cNvSpPr txBox="1"/>
      </xdr:nvSpPr>
      <xdr:spPr>
        <a:xfrm>
          <a:off x="19310428" y="637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44171</xdr:rowOff>
    </xdr:from>
    <xdr:to>
      <xdr:col>98</xdr:col>
      <xdr:colOff>38100</xdr:colOff>
      <xdr:row>38</xdr:row>
      <xdr:rowOff>145771</xdr:rowOff>
    </xdr:to>
    <xdr:sp macro="" textlink="">
      <xdr:nvSpPr>
        <xdr:cNvPr id="736" name="フローチャート: 判断 735"/>
        <xdr:cNvSpPr/>
      </xdr:nvSpPr>
      <xdr:spPr>
        <a:xfrm>
          <a:off x="18605500" y="655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162298</xdr:rowOff>
    </xdr:from>
    <xdr:ext cx="469744" cy="259045"/>
    <xdr:sp macro="" textlink="">
      <xdr:nvSpPr>
        <xdr:cNvPr id="737" name="テキスト ボックス 736"/>
        <xdr:cNvSpPr txBox="1"/>
      </xdr:nvSpPr>
      <xdr:spPr>
        <a:xfrm>
          <a:off x="18421428" y="633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8" name="テキスト ボックス 74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2" name="テキスト ボックス 77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4" name="テキスト ボックス 77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26543</xdr:rowOff>
    </xdr:from>
    <xdr:to>
      <xdr:col>116</xdr:col>
      <xdr:colOff>62864</xdr:colOff>
      <xdr:row>59</xdr:row>
      <xdr:rowOff>44450</xdr:rowOff>
    </xdr:to>
    <xdr:cxnSp macro="">
      <xdr:nvCxnSpPr>
        <xdr:cNvPr id="776" name="直線コネクタ 775"/>
        <xdr:cNvCxnSpPr/>
      </xdr:nvCxnSpPr>
      <xdr:spPr>
        <a:xfrm flipV="1">
          <a:off x="22159595" y="8599043"/>
          <a:ext cx="1269" cy="156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72293</xdr:rowOff>
    </xdr:from>
    <xdr:ext cx="249299" cy="259045"/>
    <xdr:sp macro="" textlink="">
      <xdr:nvSpPr>
        <xdr:cNvPr id="777" name="貸付金最小値テキスト"/>
        <xdr:cNvSpPr txBox="1"/>
      </xdr:nvSpPr>
      <xdr:spPr>
        <a:xfrm>
          <a:off x="22212300" y="10187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144670</xdr:rowOff>
    </xdr:from>
    <xdr:ext cx="599010" cy="259045"/>
    <xdr:sp macro="" textlink="">
      <xdr:nvSpPr>
        <xdr:cNvPr id="779" name="貸付金最大値テキスト"/>
        <xdr:cNvSpPr txBox="1"/>
      </xdr:nvSpPr>
      <xdr:spPr>
        <a:xfrm>
          <a:off x="22212300" y="837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26543</xdr:rowOff>
    </xdr:from>
    <xdr:to>
      <xdr:col>116</xdr:col>
      <xdr:colOff>152400</xdr:colOff>
      <xdr:row>50</xdr:row>
      <xdr:rowOff>26543</xdr:rowOff>
    </xdr:to>
    <xdr:cxnSp macro="">
      <xdr:nvCxnSpPr>
        <xdr:cNvPr id="780" name="直線コネクタ 779"/>
        <xdr:cNvCxnSpPr/>
      </xdr:nvCxnSpPr>
      <xdr:spPr>
        <a:xfrm>
          <a:off x="22072600" y="859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1" name="直線コネクタ 78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161193</xdr:rowOff>
    </xdr:from>
    <xdr:ext cx="469744" cy="259045"/>
    <xdr:sp macro="" textlink="">
      <xdr:nvSpPr>
        <xdr:cNvPr id="782" name="貸付金平均値テキスト"/>
        <xdr:cNvSpPr txBox="1"/>
      </xdr:nvSpPr>
      <xdr:spPr>
        <a:xfrm>
          <a:off x="22212300" y="99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138316</xdr:rowOff>
    </xdr:from>
    <xdr:to>
      <xdr:col>116</xdr:col>
      <xdr:colOff>114300</xdr:colOff>
      <xdr:row>59</xdr:row>
      <xdr:rowOff>68466</xdr:rowOff>
    </xdr:to>
    <xdr:sp macro="" textlink="">
      <xdr:nvSpPr>
        <xdr:cNvPr id="783" name="フローチャート: 判断 782"/>
        <xdr:cNvSpPr/>
      </xdr:nvSpPr>
      <xdr:spPr>
        <a:xfrm>
          <a:off x="22110700" y="1008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4" name="直線コネクタ 78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138684</xdr:rowOff>
    </xdr:from>
    <xdr:to>
      <xdr:col>112</xdr:col>
      <xdr:colOff>38100</xdr:colOff>
      <xdr:row>59</xdr:row>
      <xdr:rowOff>68834</xdr:rowOff>
    </xdr:to>
    <xdr:sp macro="" textlink="">
      <xdr:nvSpPr>
        <xdr:cNvPr id="785" name="フローチャート: 判断 784"/>
        <xdr:cNvSpPr/>
      </xdr:nvSpPr>
      <xdr:spPr>
        <a:xfrm>
          <a:off x="21272500" y="1008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85361</xdr:rowOff>
    </xdr:from>
    <xdr:ext cx="469744" cy="259045"/>
    <xdr:sp macro="" textlink="">
      <xdr:nvSpPr>
        <xdr:cNvPr id="786" name="テキスト ボックス 785"/>
        <xdr:cNvSpPr txBox="1"/>
      </xdr:nvSpPr>
      <xdr:spPr>
        <a:xfrm>
          <a:off x="21088428" y="985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7" name="直線コネクタ 78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105093</xdr:rowOff>
    </xdr:from>
    <xdr:to>
      <xdr:col>107</xdr:col>
      <xdr:colOff>101600</xdr:colOff>
      <xdr:row>59</xdr:row>
      <xdr:rowOff>35243</xdr:rowOff>
    </xdr:to>
    <xdr:sp macro="" textlink="">
      <xdr:nvSpPr>
        <xdr:cNvPr id="788" name="フローチャート: 判断 787"/>
        <xdr:cNvSpPr/>
      </xdr:nvSpPr>
      <xdr:spPr>
        <a:xfrm>
          <a:off x="20383500" y="100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51770</xdr:rowOff>
    </xdr:from>
    <xdr:ext cx="469744" cy="259045"/>
    <xdr:sp macro="" textlink="">
      <xdr:nvSpPr>
        <xdr:cNvPr id="789" name="テキスト ボックス 788"/>
        <xdr:cNvSpPr txBox="1"/>
      </xdr:nvSpPr>
      <xdr:spPr>
        <a:xfrm>
          <a:off x="20199428" y="982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0" name="直線コネクタ 78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128206</xdr:rowOff>
    </xdr:from>
    <xdr:to>
      <xdr:col>102</xdr:col>
      <xdr:colOff>165100</xdr:colOff>
      <xdr:row>59</xdr:row>
      <xdr:rowOff>58356</xdr:rowOff>
    </xdr:to>
    <xdr:sp macro="" textlink="">
      <xdr:nvSpPr>
        <xdr:cNvPr id="791" name="フローチャート: 判断 790"/>
        <xdr:cNvSpPr/>
      </xdr:nvSpPr>
      <xdr:spPr>
        <a:xfrm>
          <a:off x="19494500" y="1007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74883</xdr:rowOff>
    </xdr:from>
    <xdr:ext cx="469744" cy="259045"/>
    <xdr:sp macro="" textlink="">
      <xdr:nvSpPr>
        <xdr:cNvPr id="792" name="テキスト ボックス 791"/>
        <xdr:cNvSpPr txBox="1"/>
      </xdr:nvSpPr>
      <xdr:spPr>
        <a:xfrm>
          <a:off x="19310428" y="984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127712</xdr:rowOff>
    </xdr:from>
    <xdr:to>
      <xdr:col>98</xdr:col>
      <xdr:colOff>38100</xdr:colOff>
      <xdr:row>59</xdr:row>
      <xdr:rowOff>57862</xdr:rowOff>
    </xdr:to>
    <xdr:sp macro="" textlink="">
      <xdr:nvSpPr>
        <xdr:cNvPr id="793" name="フローチャート: 判断 792"/>
        <xdr:cNvSpPr/>
      </xdr:nvSpPr>
      <xdr:spPr>
        <a:xfrm>
          <a:off x="18605500" y="1007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74389</xdr:rowOff>
    </xdr:from>
    <xdr:ext cx="469744" cy="259045"/>
    <xdr:sp macro="" textlink="">
      <xdr:nvSpPr>
        <xdr:cNvPr id="794" name="テキスト ボックス 793"/>
        <xdr:cNvSpPr txBox="1"/>
      </xdr:nvSpPr>
      <xdr:spPr>
        <a:xfrm>
          <a:off x="18421428" y="984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0" name="楕円 79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116743</xdr:rowOff>
    </xdr:from>
    <xdr:ext cx="249299" cy="259045"/>
    <xdr:sp macro="" textlink="">
      <xdr:nvSpPr>
        <xdr:cNvPr id="801" name="貸付金該当値テキスト"/>
        <xdr:cNvSpPr txBox="1"/>
      </xdr:nvSpPr>
      <xdr:spPr>
        <a:xfrm>
          <a:off x="22212300" y="100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2" name="楕円 80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3" name="テキスト ボックス 80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4" name="楕円 80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5" name="テキスト ボックス 80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6" name="楕円 80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7" name="テキスト ボックス 80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8" name="楕円 80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09" name="テキスト ボックス 80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47150</xdr:rowOff>
    </xdr:from>
    <xdr:to>
      <xdr:col>116</xdr:col>
      <xdr:colOff>62864</xdr:colOff>
      <xdr:row>78</xdr:row>
      <xdr:rowOff>101992</xdr:rowOff>
    </xdr:to>
    <xdr:cxnSp macro="">
      <xdr:nvCxnSpPr>
        <xdr:cNvPr id="835" name="直線コネクタ 834"/>
        <xdr:cNvCxnSpPr/>
      </xdr:nvCxnSpPr>
      <xdr:spPr>
        <a:xfrm flipV="1">
          <a:off x="22159595" y="12220100"/>
          <a:ext cx="1269" cy="1254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105819</xdr:rowOff>
    </xdr:from>
    <xdr:ext cx="534377" cy="259045"/>
    <xdr:sp macro="" textlink="">
      <xdr:nvSpPr>
        <xdr:cNvPr id="836" name="繰出金最小値テキスト"/>
        <xdr:cNvSpPr txBox="1"/>
      </xdr:nvSpPr>
      <xdr:spPr>
        <a:xfrm>
          <a:off x="22212300" y="1347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101992</xdr:rowOff>
    </xdr:from>
    <xdr:to>
      <xdr:col>116</xdr:col>
      <xdr:colOff>152400</xdr:colOff>
      <xdr:row>78</xdr:row>
      <xdr:rowOff>101992</xdr:rowOff>
    </xdr:to>
    <xdr:cxnSp macro="">
      <xdr:nvCxnSpPr>
        <xdr:cNvPr id="837" name="直線コネクタ 836"/>
        <xdr:cNvCxnSpPr/>
      </xdr:nvCxnSpPr>
      <xdr:spPr>
        <a:xfrm>
          <a:off x="22072600" y="1347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165277</xdr:rowOff>
    </xdr:from>
    <xdr:ext cx="599010" cy="259045"/>
    <xdr:sp macro="" textlink="">
      <xdr:nvSpPr>
        <xdr:cNvPr id="838" name="繰出金最大値テキスト"/>
        <xdr:cNvSpPr txBox="1"/>
      </xdr:nvSpPr>
      <xdr:spPr>
        <a:xfrm>
          <a:off x="22212300" y="1199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47150</xdr:rowOff>
    </xdr:from>
    <xdr:to>
      <xdr:col>116</xdr:col>
      <xdr:colOff>152400</xdr:colOff>
      <xdr:row>71</xdr:row>
      <xdr:rowOff>47150</xdr:rowOff>
    </xdr:to>
    <xdr:cxnSp macro="">
      <xdr:nvCxnSpPr>
        <xdr:cNvPr id="839" name="直線コネクタ 838"/>
        <xdr:cNvCxnSpPr/>
      </xdr:nvCxnSpPr>
      <xdr:spPr>
        <a:xfrm>
          <a:off x="22072600" y="1222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159446</xdr:rowOff>
    </xdr:from>
    <xdr:to>
      <xdr:col>116</xdr:col>
      <xdr:colOff>63500</xdr:colOff>
      <xdr:row>76</xdr:row>
      <xdr:rowOff>2192</xdr:rowOff>
    </xdr:to>
    <xdr:cxnSp macro="">
      <xdr:nvCxnSpPr>
        <xdr:cNvPr id="840" name="直線コネクタ 839"/>
        <xdr:cNvCxnSpPr/>
      </xdr:nvCxnSpPr>
      <xdr:spPr>
        <a:xfrm>
          <a:off x="21323300" y="13018196"/>
          <a:ext cx="838200" cy="1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113377</xdr:rowOff>
    </xdr:from>
    <xdr:ext cx="534377" cy="259045"/>
    <xdr:sp macro="" textlink="">
      <xdr:nvSpPr>
        <xdr:cNvPr id="841" name="繰出金平均値テキスト"/>
        <xdr:cNvSpPr txBox="1"/>
      </xdr:nvSpPr>
      <xdr:spPr>
        <a:xfrm>
          <a:off x="22212300" y="12800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90500</xdr:rowOff>
    </xdr:from>
    <xdr:to>
      <xdr:col>116</xdr:col>
      <xdr:colOff>114300</xdr:colOff>
      <xdr:row>76</xdr:row>
      <xdr:rowOff>20650</xdr:rowOff>
    </xdr:to>
    <xdr:sp macro="" textlink="">
      <xdr:nvSpPr>
        <xdr:cNvPr id="842" name="フローチャート: 判断 841"/>
        <xdr:cNvSpPr/>
      </xdr:nvSpPr>
      <xdr:spPr>
        <a:xfrm>
          <a:off x="221107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157900</xdr:rowOff>
    </xdr:from>
    <xdr:to>
      <xdr:col>111</xdr:col>
      <xdr:colOff>177800</xdr:colOff>
      <xdr:row>75</xdr:row>
      <xdr:rowOff>159446</xdr:rowOff>
    </xdr:to>
    <xdr:cxnSp macro="">
      <xdr:nvCxnSpPr>
        <xdr:cNvPr id="843" name="直線コネクタ 842"/>
        <xdr:cNvCxnSpPr/>
      </xdr:nvCxnSpPr>
      <xdr:spPr>
        <a:xfrm>
          <a:off x="20434300" y="13016650"/>
          <a:ext cx="889000" cy="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102605</xdr:rowOff>
    </xdr:from>
    <xdr:to>
      <xdr:col>112</xdr:col>
      <xdr:colOff>38100</xdr:colOff>
      <xdr:row>76</xdr:row>
      <xdr:rowOff>32755</xdr:rowOff>
    </xdr:to>
    <xdr:sp macro="" textlink="">
      <xdr:nvSpPr>
        <xdr:cNvPr id="844" name="フローチャート: 判断 843"/>
        <xdr:cNvSpPr/>
      </xdr:nvSpPr>
      <xdr:spPr>
        <a:xfrm>
          <a:off x="21272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49282</xdr:rowOff>
    </xdr:from>
    <xdr:ext cx="534377" cy="259045"/>
    <xdr:sp macro="" textlink="">
      <xdr:nvSpPr>
        <xdr:cNvPr id="845" name="テキスト ボックス 844"/>
        <xdr:cNvSpPr txBox="1"/>
      </xdr:nvSpPr>
      <xdr:spPr>
        <a:xfrm>
          <a:off x="21056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157900</xdr:rowOff>
    </xdr:from>
    <xdr:to>
      <xdr:col>107</xdr:col>
      <xdr:colOff>50800</xdr:colOff>
      <xdr:row>75</xdr:row>
      <xdr:rowOff>167274</xdr:rowOff>
    </xdr:to>
    <xdr:cxnSp macro="">
      <xdr:nvCxnSpPr>
        <xdr:cNvPr id="846" name="直線コネクタ 845"/>
        <xdr:cNvCxnSpPr/>
      </xdr:nvCxnSpPr>
      <xdr:spPr>
        <a:xfrm flipV="1">
          <a:off x="19545300" y="13016650"/>
          <a:ext cx="889000" cy="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15040</xdr:rowOff>
    </xdr:from>
    <xdr:to>
      <xdr:col>107</xdr:col>
      <xdr:colOff>101600</xdr:colOff>
      <xdr:row>75</xdr:row>
      <xdr:rowOff>116640</xdr:rowOff>
    </xdr:to>
    <xdr:sp macro="" textlink="">
      <xdr:nvSpPr>
        <xdr:cNvPr id="847" name="フローチャート: 判断 846"/>
        <xdr:cNvSpPr/>
      </xdr:nvSpPr>
      <xdr:spPr>
        <a:xfrm>
          <a:off x="20383500" y="1287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133167</xdr:rowOff>
    </xdr:from>
    <xdr:ext cx="534377" cy="259045"/>
    <xdr:sp macro="" textlink="">
      <xdr:nvSpPr>
        <xdr:cNvPr id="848" name="テキスト ボックス 847"/>
        <xdr:cNvSpPr txBox="1"/>
      </xdr:nvSpPr>
      <xdr:spPr>
        <a:xfrm>
          <a:off x="20167111" y="1264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167274</xdr:rowOff>
    </xdr:from>
    <xdr:to>
      <xdr:col>102</xdr:col>
      <xdr:colOff>114300</xdr:colOff>
      <xdr:row>76</xdr:row>
      <xdr:rowOff>3487</xdr:rowOff>
    </xdr:to>
    <xdr:cxnSp macro="">
      <xdr:nvCxnSpPr>
        <xdr:cNvPr id="849" name="直線コネクタ 848"/>
        <xdr:cNvCxnSpPr/>
      </xdr:nvCxnSpPr>
      <xdr:spPr>
        <a:xfrm flipV="1">
          <a:off x="18656300" y="13026024"/>
          <a:ext cx="889000" cy="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141478</xdr:rowOff>
    </xdr:from>
    <xdr:to>
      <xdr:col>102</xdr:col>
      <xdr:colOff>165100</xdr:colOff>
      <xdr:row>75</xdr:row>
      <xdr:rowOff>71628</xdr:rowOff>
    </xdr:to>
    <xdr:sp macro="" textlink="">
      <xdr:nvSpPr>
        <xdr:cNvPr id="850" name="フローチャート: 判断 849"/>
        <xdr:cNvSpPr/>
      </xdr:nvSpPr>
      <xdr:spPr>
        <a:xfrm>
          <a:off x="19494500" y="1282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88155</xdr:rowOff>
    </xdr:from>
    <xdr:ext cx="534377" cy="259045"/>
    <xdr:sp macro="" textlink="">
      <xdr:nvSpPr>
        <xdr:cNvPr id="851" name="テキスト ボックス 850"/>
        <xdr:cNvSpPr txBox="1"/>
      </xdr:nvSpPr>
      <xdr:spPr>
        <a:xfrm>
          <a:off x="19278111" y="1260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166221</xdr:rowOff>
    </xdr:from>
    <xdr:to>
      <xdr:col>98</xdr:col>
      <xdr:colOff>38100</xdr:colOff>
      <xdr:row>75</xdr:row>
      <xdr:rowOff>96371</xdr:rowOff>
    </xdr:to>
    <xdr:sp macro="" textlink="">
      <xdr:nvSpPr>
        <xdr:cNvPr id="852" name="フローチャート: 判断 851"/>
        <xdr:cNvSpPr/>
      </xdr:nvSpPr>
      <xdr:spPr>
        <a:xfrm>
          <a:off x="18605500" y="1285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112898</xdr:rowOff>
    </xdr:from>
    <xdr:ext cx="534377" cy="259045"/>
    <xdr:sp macro="" textlink="">
      <xdr:nvSpPr>
        <xdr:cNvPr id="853" name="テキスト ボックス 852"/>
        <xdr:cNvSpPr txBox="1"/>
      </xdr:nvSpPr>
      <xdr:spPr>
        <a:xfrm>
          <a:off x="18389111" y="1262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122841</xdr:rowOff>
    </xdr:from>
    <xdr:to>
      <xdr:col>116</xdr:col>
      <xdr:colOff>114300</xdr:colOff>
      <xdr:row>76</xdr:row>
      <xdr:rowOff>52992</xdr:rowOff>
    </xdr:to>
    <xdr:sp macro="" textlink="">
      <xdr:nvSpPr>
        <xdr:cNvPr id="859" name="楕円 858"/>
        <xdr:cNvSpPr/>
      </xdr:nvSpPr>
      <xdr:spPr>
        <a:xfrm>
          <a:off x="22110700" y="129815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101268</xdr:rowOff>
    </xdr:from>
    <xdr:ext cx="534377" cy="259045"/>
    <xdr:sp macro="" textlink="">
      <xdr:nvSpPr>
        <xdr:cNvPr id="860" name="繰出金該当値テキスト"/>
        <xdr:cNvSpPr txBox="1"/>
      </xdr:nvSpPr>
      <xdr:spPr>
        <a:xfrm>
          <a:off x="22212300" y="1296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108647</xdr:rowOff>
    </xdr:from>
    <xdr:to>
      <xdr:col>112</xdr:col>
      <xdr:colOff>38100</xdr:colOff>
      <xdr:row>76</xdr:row>
      <xdr:rowOff>38798</xdr:rowOff>
    </xdr:to>
    <xdr:sp macro="" textlink="">
      <xdr:nvSpPr>
        <xdr:cNvPr id="861" name="楕円 860"/>
        <xdr:cNvSpPr/>
      </xdr:nvSpPr>
      <xdr:spPr>
        <a:xfrm>
          <a:off x="21272500" y="129673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29923</xdr:rowOff>
    </xdr:from>
    <xdr:ext cx="534377" cy="259045"/>
    <xdr:sp macro="" textlink="">
      <xdr:nvSpPr>
        <xdr:cNvPr id="862" name="テキスト ボックス 861"/>
        <xdr:cNvSpPr txBox="1"/>
      </xdr:nvSpPr>
      <xdr:spPr>
        <a:xfrm>
          <a:off x="21056111" y="1306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107101</xdr:rowOff>
    </xdr:from>
    <xdr:to>
      <xdr:col>107</xdr:col>
      <xdr:colOff>101600</xdr:colOff>
      <xdr:row>76</xdr:row>
      <xdr:rowOff>37250</xdr:rowOff>
    </xdr:to>
    <xdr:sp macro="" textlink="">
      <xdr:nvSpPr>
        <xdr:cNvPr id="863" name="楕円 862"/>
        <xdr:cNvSpPr/>
      </xdr:nvSpPr>
      <xdr:spPr>
        <a:xfrm>
          <a:off x="20383500" y="129658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28377</xdr:rowOff>
    </xdr:from>
    <xdr:ext cx="534377" cy="259045"/>
    <xdr:sp macro="" textlink="">
      <xdr:nvSpPr>
        <xdr:cNvPr id="864" name="テキスト ボックス 863"/>
        <xdr:cNvSpPr txBox="1"/>
      </xdr:nvSpPr>
      <xdr:spPr>
        <a:xfrm>
          <a:off x="20167111" y="1305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116474</xdr:rowOff>
    </xdr:from>
    <xdr:to>
      <xdr:col>102</xdr:col>
      <xdr:colOff>165100</xdr:colOff>
      <xdr:row>76</xdr:row>
      <xdr:rowOff>46624</xdr:rowOff>
    </xdr:to>
    <xdr:sp macro="" textlink="">
      <xdr:nvSpPr>
        <xdr:cNvPr id="865" name="楕円 864"/>
        <xdr:cNvSpPr/>
      </xdr:nvSpPr>
      <xdr:spPr>
        <a:xfrm>
          <a:off x="19494500" y="129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37751</xdr:rowOff>
    </xdr:from>
    <xdr:ext cx="534377" cy="259045"/>
    <xdr:sp macro="" textlink="">
      <xdr:nvSpPr>
        <xdr:cNvPr id="866" name="テキスト ボックス 865"/>
        <xdr:cNvSpPr txBox="1"/>
      </xdr:nvSpPr>
      <xdr:spPr>
        <a:xfrm>
          <a:off x="19278111" y="1306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124137</xdr:rowOff>
    </xdr:from>
    <xdr:to>
      <xdr:col>98</xdr:col>
      <xdr:colOff>38100</xdr:colOff>
      <xdr:row>76</xdr:row>
      <xdr:rowOff>54288</xdr:rowOff>
    </xdr:to>
    <xdr:sp macro="" textlink="">
      <xdr:nvSpPr>
        <xdr:cNvPr id="867" name="楕円 866"/>
        <xdr:cNvSpPr/>
      </xdr:nvSpPr>
      <xdr:spPr>
        <a:xfrm>
          <a:off x="18605500" y="129828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45414</xdr:rowOff>
    </xdr:from>
    <xdr:ext cx="534377" cy="259045"/>
    <xdr:sp macro="" textlink="">
      <xdr:nvSpPr>
        <xdr:cNvPr id="868" name="テキスト ボックス 867"/>
        <xdr:cNvSpPr txBox="1"/>
      </xdr:nvSpPr>
      <xdr:spPr>
        <a:xfrm>
          <a:off x="18389111" y="1307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性質別歳出の主たる特徴として１人あたりの普通建設事業費、特に（うち更新整備）の数値が類似団体平均の</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％程度、全国平均の</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％以下、三重県平均の</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％以下と低い数値となっている。当町では築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となる役場庁舎をはじめ老朽化している公共施設が多いため、今後予定している個別施設計画の策定により計画的な施設の維持修繕・更新整備等、公共施設マネジメントの一層の推進を図っ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もう一つの特徴として積立金の比率が高いが、これは財政調整基金の積立額が減少したことにより、類似団体平均の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倍程度であった前年度ほどではないものの、引き続き庁舎建設に向けた基金の積み立てを行っていることにより、数値が高くなっている。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10,764
10,598
5.99
4,385,138
4,180,213
186,418
2,830,352
4,144,929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93980</xdr:rowOff>
    </xdr:from>
    <xdr:to>
      <xdr:col>24</xdr:col>
      <xdr:colOff>62865</xdr:colOff>
      <xdr:row>38</xdr:row>
      <xdr:rowOff>72263</xdr:rowOff>
    </xdr:to>
    <xdr:cxnSp macro="">
      <xdr:nvCxnSpPr>
        <xdr:cNvPr id="56" name="直線コネクタ 55"/>
        <xdr:cNvCxnSpPr/>
      </xdr:nvCxnSpPr>
      <xdr:spPr>
        <a:xfrm flipV="1">
          <a:off x="4633595" y="5408930"/>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76090</xdr:rowOff>
    </xdr:from>
    <xdr:ext cx="469744" cy="259045"/>
    <xdr:sp macro="" textlink="">
      <xdr:nvSpPr>
        <xdr:cNvPr id="57" name="議会費最小値テキスト"/>
        <xdr:cNvSpPr txBox="1"/>
      </xdr:nvSpPr>
      <xdr:spPr>
        <a:xfrm>
          <a:off x="4686300" y="659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72263</xdr:rowOff>
    </xdr:from>
    <xdr:to>
      <xdr:col>24</xdr:col>
      <xdr:colOff>152400</xdr:colOff>
      <xdr:row>38</xdr:row>
      <xdr:rowOff>72263</xdr:rowOff>
    </xdr:to>
    <xdr:cxnSp macro="">
      <xdr:nvCxnSpPr>
        <xdr:cNvPr id="58" name="直線コネクタ 57"/>
        <xdr:cNvCxnSpPr/>
      </xdr:nvCxnSpPr>
      <xdr:spPr>
        <a:xfrm>
          <a:off x="4546600" y="658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40657</xdr:rowOff>
    </xdr:from>
    <xdr:ext cx="534377" cy="259045"/>
    <xdr:sp macro="" textlink="">
      <xdr:nvSpPr>
        <xdr:cNvPr id="59" name="議会費最大値テキスト"/>
        <xdr:cNvSpPr txBox="1"/>
      </xdr:nvSpPr>
      <xdr:spPr>
        <a:xfrm>
          <a:off x="4686300" y="518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93980</xdr:rowOff>
    </xdr:from>
    <xdr:to>
      <xdr:col>24</xdr:col>
      <xdr:colOff>152400</xdr:colOff>
      <xdr:row>31</xdr:row>
      <xdr:rowOff>93980</xdr:rowOff>
    </xdr:to>
    <xdr:cxnSp macro="">
      <xdr:nvCxnSpPr>
        <xdr:cNvPr id="60" name="直線コネクタ 59"/>
        <xdr:cNvCxnSpPr/>
      </xdr:nvCxnSpPr>
      <xdr:spPr>
        <a:xfrm>
          <a:off x="4546600" y="540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138366</xdr:rowOff>
    </xdr:from>
    <xdr:to>
      <xdr:col>24</xdr:col>
      <xdr:colOff>63500</xdr:colOff>
      <xdr:row>35</xdr:row>
      <xdr:rowOff>46546</xdr:rowOff>
    </xdr:to>
    <xdr:cxnSp macro="">
      <xdr:nvCxnSpPr>
        <xdr:cNvPr id="61" name="直線コネクタ 60"/>
        <xdr:cNvCxnSpPr/>
      </xdr:nvCxnSpPr>
      <xdr:spPr>
        <a:xfrm>
          <a:off x="3797300" y="5967666"/>
          <a:ext cx="838200" cy="7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132097</xdr:rowOff>
    </xdr:from>
    <xdr:ext cx="469744" cy="259045"/>
    <xdr:sp macro="" textlink="">
      <xdr:nvSpPr>
        <xdr:cNvPr id="62" name="議会費平均値テキスト"/>
        <xdr:cNvSpPr txBox="1"/>
      </xdr:nvSpPr>
      <xdr:spPr>
        <a:xfrm>
          <a:off x="4686300" y="6132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153670</xdr:rowOff>
    </xdr:from>
    <xdr:to>
      <xdr:col>24</xdr:col>
      <xdr:colOff>114300</xdr:colOff>
      <xdr:row>36</xdr:row>
      <xdr:rowOff>83820</xdr:rowOff>
    </xdr:to>
    <xdr:sp macro="" textlink="">
      <xdr:nvSpPr>
        <xdr:cNvPr id="63" name="フローチャート: 判断 62"/>
        <xdr:cNvSpPr/>
      </xdr:nvSpPr>
      <xdr:spPr>
        <a:xfrm>
          <a:off x="4584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138366</xdr:rowOff>
    </xdr:from>
    <xdr:to>
      <xdr:col>19</xdr:col>
      <xdr:colOff>177800</xdr:colOff>
      <xdr:row>34</xdr:row>
      <xdr:rowOff>138557</xdr:rowOff>
    </xdr:to>
    <xdr:cxnSp macro="">
      <xdr:nvCxnSpPr>
        <xdr:cNvPr id="64" name="直線コネクタ 63"/>
        <xdr:cNvCxnSpPr/>
      </xdr:nvCxnSpPr>
      <xdr:spPr>
        <a:xfrm flipV="1">
          <a:off x="2908300" y="5967666"/>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161290</xdr:rowOff>
    </xdr:from>
    <xdr:to>
      <xdr:col>20</xdr:col>
      <xdr:colOff>38100</xdr:colOff>
      <xdr:row>36</xdr:row>
      <xdr:rowOff>91440</xdr:rowOff>
    </xdr:to>
    <xdr:sp macro="" textlink="">
      <xdr:nvSpPr>
        <xdr:cNvPr id="65" name="フローチャート: 判断 64"/>
        <xdr:cNvSpPr/>
      </xdr:nvSpPr>
      <xdr:spPr>
        <a:xfrm>
          <a:off x="3746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82567</xdr:rowOff>
    </xdr:from>
    <xdr:ext cx="469744" cy="259045"/>
    <xdr:sp macro="" textlink="">
      <xdr:nvSpPr>
        <xdr:cNvPr id="66" name="テキスト ボックス 65"/>
        <xdr:cNvSpPr txBox="1"/>
      </xdr:nvSpPr>
      <xdr:spPr>
        <a:xfrm>
          <a:off x="3562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138557</xdr:rowOff>
    </xdr:from>
    <xdr:to>
      <xdr:col>15</xdr:col>
      <xdr:colOff>50800</xdr:colOff>
      <xdr:row>34</xdr:row>
      <xdr:rowOff>158941</xdr:rowOff>
    </xdr:to>
    <xdr:cxnSp macro="">
      <xdr:nvCxnSpPr>
        <xdr:cNvPr id="67" name="直線コネクタ 66"/>
        <xdr:cNvCxnSpPr/>
      </xdr:nvCxnSpPr>
      <xdr:spPr>
        <a:xfrm flipV="1">
          <a:off x="2019300" y="5967857"/>
          <a:ext cx="8890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91567</xdr:rowOff>
    </xdr:from>
    <xdr:to>
      <xdr:col>15</xdr:col>
      <xdr:colOff>101600</xdr:colOff>
      <xdr:row>36</xdr:row>
      <xdr:rowOff>21717</xdr:rowOff>
    </xdr:to>
    <xdr:sp macro="" textlink="">
      <xdr:nvSpPr>
        <xdr:cNvPr id="68" name="フローチャート: 判断 67"/>
        <xdr:cNvSpPr/>
      </xdr:nvSpPr>
      <xdr:spPr>
        <a:xfrm>
          <a:off x="2857500" y="609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12844</xdr:rowOff>
    </xdr:from>
    <xdr:ext cx="469744" cy="259045"/>
    <xdr:sp macro="" textlink="">
      <xdr:nvSpPr>
        <xdr:cNvPr id="69" name="テキスト ボックス 68"/>
        <xdr:cNvSpPr txBox="1"/>
      </xdr:nvSpPr>
      <xdr:spPr>
        <a:xfrm>
          <a:off x="2673428" y="618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158941</xdr:rowOff>
    </xdr:from>
    <xdr:to>
      <xdr:col>10</xdr:col>
      <xdr:colOff>114300</xdr:colOff>
      <xdr:row>35</xdr:row>
      <xdr:rowOff>11113</xdr:rowOff>
    </xdr:to>
    <xdr:cxnSp macro="">
      <xdr:nvCxnSpPr>
        <xdr:cNvPr id="70" name="直線コネクタ 69"/>
        <xdr:cNvCxnSpPr/>
      </xdr:nvCxnSpPr>
      <xdr:spPr>
        <a:xfrm flipV="1">
          <a:off x="1130300" y="5988241"/>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76517</xdr:rowOff>
    </xdr:from>
    <xdr:to>
      <xdr:col>10</xdr:col>
      <xdr:colOff>165100</xdr:colOff>
      <xdr:row>33</xdr:row>
      <xdr:rowOff>6667</xdr:rowOff>
    </xdr:to>
    <xdr:sp macro="" textlink="">
      <xdr:nvSpPr>
        <xdr:cNvPr id="71" name="フローチャート: 判断 70"/>
        <xdr:cNvSpPr/>
      </xdr:nvSpPr>
      <xdr:spPr>
        <a:xfrm>
          <a:off x="1968500" y="556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23194</xdr:rowOff>
    </xdr:from>
    <xdr:ext cx="469744" cy="259045"/>
    <xdr:sp macro="" textlink="">
      <xdr:nvSpPr>
        <xdr:cNvPr id="72" name="テキスト ボックス 71"/>
        <xdr:cNvSpPr txBox="1"/>
      </xdr:nvSpPr>
      <xdr:spPr>
        <a:xfrm>
          <a:off x="1784428" y="533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127381</xdr:rowOff>
    </xdr:from>
    <xdr:to>
      <xdr:col>6</xdr:col>
      <xdr:colOff>38100</xdr:colOff>
      <xdr:row>33</xdr:row>
      <xdr:rowOff>57531</xdr:rowOff>
    </xdr:to>
    <xdr:sp macro="" textlink="">
      <xdr:nvSpPr>
        <xdr:cNvPr id="73" name="フローチャート: 判断 72"/>
        <xdr:cNvSpPr/>
      </xdr:nvSpPr>
      <xdr:spPr>
        <a:xfrm>
          <a:off x="1079500" y="561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74058</xdr:rowOff>
    </xdr:from>
    <xdr:ext cx="469744" cy="259045"/>
    <xdr:sp macro="" textlink="">
      <xdr:nvSpPr>
        <xdr:cNvPr id="74" name="テキスト ボックス 73"/>
        <xdr:cNvSpPr txBox="1"/>
      </xdr:nvSpPr>
      <xdr:spPr>
        <a:xfrm>
          <a:off x="895428" y="538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167196</xdr:rowOff>
    </xdr:from>
    <xdr:to>
      <xdr:col>24</xdr:col>
      <xdr:colOff>114300</xdr:colOff>
      <xdr:row>35</xdr:row>
      <xdr:rowOff>97346</xdr:rowOff>
    </xdr:to>
    <xdr:sp macro="" textlink="">
      <xdr:nvSpPr>
        <xdr:cNvPr id="80" name="楕円 79"/>
        <xdr:cNvSpPr/>
      </xdr:nvSpPr>
      <xdr:spPr>
        <a:xfrm>
          <a:off x="4584700" y="599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18623</xdr:rowOff>
    </xdr:from>
    <xdr:ext cx="469744" cy="259045"/>
    <xdr:sp macro="" textlink="">
      <xdr:nvSpPr>
        <xdr:cNvPr id="81" name="議会費該当値テキスト"/>
        <xdr:cNvSpPr txBox="1"/>
      </xdr:nvSpPr>
      <xdr:spPr>
        <a:xfrm>
          <a:off x="4686300" y="584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87566</xdr:rowOff>
    </xdr:from>
    <xdr:to>
      <xdr:col>20</xdr:col>
      <xdr:colOff>38100</xdr:colOff>
      <xdr:row>35</xdr:row>
      <xdr:rowOff>17716</xdr:rowOff>
    </xdr:to>
    <xdr:sp macro="" textlink="">
      <xdr:nvSpPr>
        <xdr:cNvPr id="82" name="楕円 81"/>
        <xdr:cNvSpPr/>
      </xdr:nvSpPr>
      <xdr:spPr>
        <a:xfrm>
          <a:off x="3746500" y="59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34243</xdr:rowOff>
    </xdr:from>
    <xdr:ext cx="469744" cy="259045"/>
    <xdr:sp macro="" textlink="">
      <xdr:nvSpPr>
        <xdr:cNvPr id="83" name="テキスト ボックス 82"/>
        <xdr:cNvSpPr txBox="1"/>
      </xdr:nvSpPr>
      <xdr:spPr>
        <a:xfrm>
          <a:off x="3562428" y="56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87757</xdr:rowOff>
    </xdr:from>
    <xdr:to>
      <xdr:col>15</xdr:col>
      <xdr:colOff>101600</xdr:colOff>
      <xdr:row>35</xdr:row>
      <xdr:rowOff>17907</xdr:rowOff>
    </xdr:to>
    <xdr:sp macro="" textlink="">
      <xdr:nvSpPr>
        <xdr:cNvPr id="84" name="楕円 83"/>
        <xdr:cNvSpPr/>
      </xdr:nvSpPr>
      <xdr:spPr>
        <a:xfrm>
          <a:off x="2857500" y="591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34434</xdr:rowOff>
    </xdr:from>
    <xdr:ext cx="469744" cy="259045"/>
    <xdr:sp macro="" textlink="">
      <xdr:nvSpPr>
        <xdr:cNvPr id="85" name="テキスト ボックス 84"/>
        <xdr:cNvSpPr txBox="1"/>
      </xdr:nvSpPr>
      <xdr:spPr>
        <a:xfrm>
          <a:off x="2673428" y="569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108141</xdr:rowOff>
    </xdr:from>
    <xdr:to>
      <xdr:col>10</xdr:col>
      <xdr:colOff>165100</xdr:colOff>
      <xdr:row>35</xdr:row>
      <xdr:rowOff>38291</xdr:rowOff>
    </xdr:to>
    <xdr:sp macro="" textlink="">
      <xdr:nvSpPr>
        <xdr:cNvPr id="86" name="楕円 85"/>
        <xdr:cNvSpPr/>
      </xdr:nvSpPr>
      <xdr:spPr>
        <a:xfrm>
          <a:off x="1968500" y="593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29418</xdr:rowOff>
    </xdr:from>
    <xdr:ext cx="469744" cy="259045"/>
    <xdr:sp macro="" textlink="">
      <xdr:nvSpPr>
        <xdr:cNvPr id="87" name="テキスト ボックス 86"/>
        <xdr:cNvSpPr txBox="1"/>
      </xdr:nvSpPr>
      <xdr:spPr>
        <a:xfrm>
          <a:off x="1784428" y="603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131763</xdr:rowOff>
    </xdr:from>
    <xdr:to>
      <xdr:col>6</xdr:col>
      <xdr:colOff>38100</xdr:colOff>
      <xdr:row>35</xdr:row>
      <xdr:rowOff>61913</xdr:rowOff>
    </xdr:to>
    <xdr:sp macro="" textlink="">
      <xdr:nvSpPr>
        <xdr:cNvPr id="88" name="楕円 87"/>
        <xdr:cNvSpPr/>
      </xdr:nvSpPr>
      <xdr:spPr>
        <a:xfrm>
          <a:off x="1079500" y="596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53040</xdr:rowOff>
    </xdr:from>
    <xdr:ext cx="469744" cy="259045"/>
    <xdr:sp macro="" textlink="">
      <xdr:nvSpPr>
        <xdr:cNvPr id="89" name="テキスト ボックス 88"/>
        <xdr:cNvSpPr txBox="1"/>
      </xdr:nvSpPr>
      <xdr:spPr>
        <a:xfrm>
          <a:off x="895428" y="605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111344</xdr:rowOff>
    </xdr:from>
    <xdr:to>
      <xdr:col>24</xdr:col>
      <xdr:colOff>62865</xdr:colOff>
      <xdr:row>58</xdr:row>
      <xdr:rowOff>121193</xdr:rowOff>
    </xdr:to>
    <xdr:cxnSp macro="">
      <xdr:nvCxnSpPr>
        <xdr:cNvPr id="115" name="直線コネクタ 114"/>
        <xdr:cNvCxnSpPr/>
      </xdr:nvCxnSpPr>
      <xdr:spPr>
        <a:xfrm flipV="1">
          <a:off x="4633595" y="8683844"/>
          <a:ext cx="1270" cy="1381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125020</xdr:rowOff>
    </xdr:from>
    <xdr:ext cx="534377" cy="259045"/>
    <xdr:sp macro="" textlink="">
      <xdr:nvSpPr>
        <xdr:cNvPr id="116" name="総務費最小値テキスト"/>
        <xdr:cNvSpPr txBox="1"/>
      </xdr:nvSpPr>
      <xdr:spPr>
        <a:xfrm>
          <a:off x="4686300" y="100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121193</xdr:rowOff>
    </xdr:from>
    <xdr:to>
      <xdr:col>24</xdr:col>
      <xdr:colOff>152400</xdr:colOff>
      <xdr:row>58</xdr:row>
      <xdr:rowOff>121193</xdr:rowOff>
    </xdr:to>
    <xdr:cxnSp macro="">
      <xdr:nvCxnSpPr>
        <xdr:cNvPr id="117" name="直線コネクタ 116"/>
        <xdr:cNvCxnSpPr/>
      </xdr:nvCxnSpPr>
      <xdr:spPr>
        <a:xfrm>
          <a:off x="4546600" y="1006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58021</xdr:rowOff>
    </xdr:from>
    <xdr:ext cx="599010" cy="259045"/>
    <xdr:sp macro="" textlink="">
      <xdr:nvSpPr>
        <xdr:cNvPr id="118" name="総務費最大値テキスト"/>
        <xdr:cNvSpPr txBox="1"/>
      </xdr:nvSpPr>
      <xdr:spPr>
        <a:xfrm>
          <a:off x="4686300" y="845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111344</xdr:rowOff>
    </xdr:from>
    <xdr:to>
      <xdr:col>24</xdr:col>
      <xdr:colOff>152400</xdr:colOff>
      <xdr:row>50</xdr:row>
      <xdr:rowOff>111344</xdr:rowOff>
    </xdr:to>
    <xdr:cxnSp macro="">
      <xdr:nvCxnSpPr>
        <xdr:cNvPr id="119" name="直線コネクタ 118"/>
        <xdr:cNvCxnSpPr/>
      </xdr:nvCxnSpPr>
      <xdr:spPr>
        <a:xfrm>
          <a:off x="4546600" y="868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131614</xdr:rowOff>
    </xdr:from>
    <xdr:to>
      <xdr:col>24</xdr:col>
      <xdr:colOff>63500</xdr:colOff>
      <xdr:row>58</xdr:row>
      <xdr:rowOff>14542</xdr:rowOff>
    </xdr:to>
    <xdr:cxnSp macro="">
      <xdr:nvCxnSpPr>
        <xdr:cNvPr id="120" name="直線コネクタ 119"/>
        <xdr:cNvCxnSpPr/>
      </xdr:nvCxnSpPr>
      <xdr:spPr>
        <a:xfrm>
          <a:off x="3797300" y="9904264"/>
          <a:ext cx="838200" cy="5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64725</xdr:rowOff>
    </xdr:from>
    <xdr:ext cx="599010" cy="259045"/>
    <xdr:sp macro="" textlink="">
      <xdr:nvSpPr>
        <xdr:cNvPr id="121" name="総務費平均値テキスト"/>
        <xdr:cNvSpPr txBox="1"/>
      </xdr:nvSpPr>
      <xdr:spPr>
        <a:xfrm>
          <a:off x="4686300" y="9665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41848</xdr:rowOff>
    </xdr:from>
    <xdr:to>
      <xdr:col>24</xdr:col>
      <xdr:colOff>114300</xdr:colOff>
      <xdr:row>57</xdr:row>
      <xdr:rowOff>143448</xdr:rowOff>
    </xdr:to>
    <xdr:sp macro="" textlink="">
      <xdr:nvSpPr>
        <xdr:cNvPr id="122" name="フローチャート: 判断 121"/>
        <xdr:cNvSpPr/>
      </xdr:nvSpPr>
      <xdr:spPr>
        <a:xfrm>
          <a:off x="45847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104375</xdr:rowOff>
    </xdr:from>
    <xdr:to>
      <xdr:col>19</xdr:col>
      <xdr:colOff>177800</xdr:colOff>
      <xdr:row>57</xdr:row>
      <xdr:rowOff>131614</xdr:rowOff>
    </xdr:to>
    <xdr:cxnSp macro="">
      <xdr:nvCxnSpPr>
        <xdr:cNvPr id="123" name="直線コネクタ 122"/>
        <xdr:cNvCxnSpPr/>
      </xdr:nvCxnSpPr>
      <xdr:spPr>
        <a:xfrm>
          <a:off x="2908300" y="9877025"/>
          <a:ext cx="889000" cy="2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74505</xdr:rowOff>
    </xdr:from>
    <xdr:to>
      <xdr:col>20</xdr:col>
      <xdr:colOff>38100</xdr:colOff>
      <xdr:row>58</xdr:row>
      <xdr:rowOff>4655</xdr:rowOff>
    </xdr:to>
    <xdr:sp macro="" textlink="">
      <xdr:nvSpPr>
        <xdr:cNvPr id="124" name="フローチャート: 判断 123"/>
        <xdr:cNvSpPr/>
      </xdr:nvSpPr>
      <xdr:spPr>
        <a:xfrm>
          <a:off x="3746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21182</xdr:rowOff>
    </xdr:from>
    <xdr:ext cx="534377" cy="259045"/>
    <xdr:sp macro="" textlink="">
      <xdr:nvSpPr>
        <xdr:cNvPr id="125" name="テキスト ボックス 124"/>
        <xdr:cNvSpPr txBox="1"/>
      </xdr:nvSpPr>
      <xdr:spPr>
        <a:xfrm>
          <a:off x="3530111" y="96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104375</xdr:rowOff>
    </xdr:from>
    <xdr:to>
      <xdr:col>15</xdr:col>
      <xdr:colOff>50800</xdr:colOff>
      <xdr:row>57</xdr:row>
      <xdr:rowOff>126004</xdr:rowOff>
    </xdr:to>
    <xdr:cxnSp macro="">
      <xdr:nvCxnSpPr>
        <xdr:cNvPr id="126" name="直線コネクタ 125"/>
        <xdr:cNvCxnSpPr/>
      </xdr:nvCxnSpPr>
      <xdr:spPr>
        <a:xfrm flipV="1">
          <a:off x="2019300" y="9877025"/>
          <a:ext cx="889000" cy="2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163149</xdr:rowOff>
    </xdr:from>
    <xdr:to>
      <xdr:col>15</xdr:col>
      <xdr:colOff>101600</xdr:colOff>
      <xdr:row>57</xdr:row>
      <xdr:rowOff>93299</xdr:rowOff>
    </xdr:to>
    <xdr:sp macro="" textlink="">
      <xdr:nvSpPr>
        <xdr:cNvPr id="127" name="フローチャート: 判断 126"/>
        <xdr:cNvSpPr/>
      </xdr:nvSpPr>
      <xdr:spPr>
        <a:xfrm>
          <a:off x="2857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109826</xdr:rowOff>
    </xdr:from>
    <xdr:ext cx="599010" cy="259045"/>
    <xdr:sp macro="" textlink="">
      <xdr:nvSpPr>
        <xdr:cNvPr id="128" name="テキスト ボックス 127"/>
        <xdr:cNvSpPr txBox="1"/>
      </xdr:nvSpPr>
      <xdr:spPr>
        <a:xfrm>
          <a:off x="2608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126004</xdr:rowOff>
    </xdr:from>
    <xdr:to>
      <xdr:col>10</xdr:col>
      <xdr:colOff>114300</xdr:colOff>
      <xdr:row>58</xdr:row>
      <xdr:rowOff>38479</xdr:rowOff>
    </xdr:to>
    <xdr:cxnSp macro="">
      <xdr:nvCxnSpPr>
        <xdr:cNvPr id="129" name="直線コネクタ 128"/>
        <xdr:cNvCxnSpPr/>
      </xdr:nvCxnSpPr>
      <xdr:spPr>
        <a:xfrm flipV="1">
          <a:off x="1130300" y="9898654"/>
          <a:ext cx="889000" cy="8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109203</xdr:rowOff>
    </xdr:from>
    <xdr:to>
      <xdr:col>10</xdr:col>
      <xdr:colOff>165100</xdr:colOff>
      <xdr:row>56</xdr:row>
      <xdr:rowOff>39353</xdr:rowOff>
    </xdr:to>
    <xdr:sp macro="" textlink="">
      <xdr:nvSpPr>
        <xdr:cNvPr id="130" name="フローチャート: 判断 129"/>
        <xdr:cNvSpPr/>
      </xdr:nvSpPr>
      <xdr:spPr>
        <a:xfrm>
          <a:off x="1968500" y="953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55880</xdr:rowOff>
    </xdr:from>
    <xdr:ext cx="599010" cy="259045"/>
    <xdr:sp macro="" textlink="">
      <xdr:nvSpPr>
        <xdr:cNvPr id="131" name="テキスト ボックス 130"/>
        <xdr:cNvSpPr txBox="1"/>
      </xdr:nvSpPr>
      <xdr:spPr>
        <a:xfrm>
          <a:off x="1719795" y="931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150099</xdr:rowOff>
    </xdr:from>
    <xdr:to>
      <xdr:col>6</xdr:col>
      <xdr:colOff>38100</xdr:colOff>
      <xdr:row>57</xdr:row>
      <xdr:rowOff>80249</xdr:rowOff>
    </xdr:to>
    <xdr:sp macro="" textlink="">
      <xdr:nvSpPr>
        <xdr:cNvPr id="132" name="フローチャート: 判断 131"/>
        <xdr:cNvSpPr/>
      </xdr:nvSpPr>
      <xdr:spPr>
        <a:xfrm>
          <a:off x="1079500" y="975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96776</xdr:rowOff>
    </xdr:from>
    <xdr:ext cx="599010" cy="259045"/>
    <xdr:sp macro="" textlink="">
      <xdr:nvSpPr>
        <xdr:cNvPr id="133" name="テキスト ボックス 132"/>
        <xdr:cNvSpPr txBox="1"/>
      </xdr:nvSpPr>
      <xdr:spPr>
        <a:xfrm>
          <a:off x="830795" y="952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135192</xdr:rowOff>
    </xdr:from>
    <xdr:to>
      <xdr:col>24</xdr:col>
      <xdr:colOff>114300</xdr:colOff>
      <xdr:row>58</xdr:row>
      <xdr:rowOff>65342</xdr:rowOff>
    </xdr:to>
    <xdr:sp macro="" textlink="">
      <xdr:nvSpPr>
        <xdr:cNvPr id="139" name="楕円 138"/>
        <xdr:cNvSpPr/>
      </xdr:nvSpPr>
      <xdr:spPr>
        <a:xfrm>
          <a:off x="4584700" y="990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50119</xdr:rowOff>
    </xdr:from>
    <xdr:ext cx="534377" cy="259045"/>
    <xdr:sp macro="" textlink="">
      <xdr:nvSpPr>
        <xdr:cNvPr id="140" name="総務費該当値テキスト"/>
        <xdr:cNvSpPr txBox="1"/>
      </xdr:nvSpPr>
      <xdr:spPr>
        <a:xfrm>
          <a:off x="4686300" y="982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80814</xdr:rowOff>
    </xdr:from>
    <xdr:to>
      <xdr:col>20</xdr:col>
      <xdr:colOff>38100</xdr:colOff>
      <xdr:row>58</xdr:row>
      <xdr:rowOff>10964</xdr:rowOff>
    </xdr:to>
    <xdr:sp macro="" textlink="">
      <xdr:nvSpPr>
        <xdr:cNvPr id="141" name="楕円 140"/>
        <xdr:cNvSpPr/>
      </xdr:nvSpPr>
      <xdr:spPr>
        <a:xfrm>
          <a:off x="3746500" y="985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2091</xdr:rowOff>
    </xdr:from>
    <xdr:ext cx="534377" cy="259045"/>
    <xdr:sp macro="" textlink="">
      <xdr:nvSpPr>
        <xdr:cNvPr id="142" name="テキスト ボックス 141"/>
        <xdr:cNvSpPr txBox="1"/>
      </xdr:nvSpPr>
      <xdr:spPr>
        <a:xfrm>
          <a:off x="3530111" y="994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53575</xdr:rowOff>
    </xdr:from>
    <xdr:to>
      <xdr:col>15</xdr:col>
      <xdr:colOff>101600</xdr:colOff>
      <xdr:row>57</xdr:row>
      <xdr:rowOff>155175</xdr:rowOff>
    </xdr:to>
    <xdr:sp macro="" textlink="">
      <xdr:nvSpPr>
        <xdr:cNvPr id="143" name="楕円 142"/>
        <xdr:cNvSpPr/>
      </xdr:nvSpPr>
      <xdr:spPr>
        <a:xfrm>
          <a:off x="2857500" y="98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146302</xdr:rowOff>
    </xdr:from>
    <xdr:ext cx="599010" cy="259045"/>
    <xdr:sp macro="" textlink="">
      <xdr:nvSpPr>
        <xdr:cNvPr id="144" name="テキスト ボックス 143"/>
        <xdr:cNvSpPr txBox="1"/>
      </xdr:nvSpPr>
      <xdr:spPr>
        <a:xfrm>
          <a:off x="2608795" y="9918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75204</xdr:rowOff>
    </xdr:from>
    <xdr:to>
      <xdr:col>10</xdr:col>
      <xdr:colOff>165100</xdr:colOff>
      <xdr:row>58</xdr:row>
      <xdr:rowOff>5354</xdr:rowOff>
    </xdr:to>
    <xdr:sp macro="" textlink="">
      <xdr:nvSpPr>
        <xdr:cNvPr id="145" name="楕円 144"/>
        <xdr:cNvSpPr/>
      </xdr:nvSpPr>
      <xdr:spPr>
        <a:xfrm>
          <a:off x="1968500" y="984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167931</xdr:rowOff>
    </xdr:from>
    <xdr:ext cx="534377" cy="259045"/>
    <xdr:sp macro="" textlink="">
      <xdr:nvSpPr>
        <xdr:cNvPr id="146" name="テキスト ボックス 145"/>
        <xdr:cNvSpPr txBox="1"/>
      </xdr:nvSpPr>
      <xdr:spPr>
        <a:xfrm>
          <a:off x="1752111" y="994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159129</xdr:rowOff>
    </xdr:from>
    <xdr:to>
      <xdr:col>6</xdr:col>
      <xdr:colOff>38100</xdr:colOff>
      <xdr:row>58</xdr:row>
      <xdr:rowOff>89279</xdr:rowOff>
    </xdr:to>
    <xdr:sp macro="" textlink="">
      <xdr:nvSpPr>
        <xdr:cNvPr id="147" name="楕円 146"/>
        <xdr:cNvSpPr/>
      </xdr:nvSpPr>
      <xdr:spPr>
        <a:xfrm>
          <a:off x="1079500" y="993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80406</xdr:rowOff>
    </xdr:from>
    <xdr:ext cx="534377" cy="259045"/>
    <xdr:sp macro="" textlink="">
      <xdr:nvSpPr>
        <xdr:cNvPr id="148" name="テキスト ボックス 147"/>
        <xdr:cNvSpPr txBox="1"/>
      </xdr:nvSpPr>
      <xdr:spPr>
        <a:xfrm>
          <a:off x="863111" y="1002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61" name="テキスト ボックス 160"/>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143339</xdr:rowOff>
    </xdr:from>
    <xdr:to>
      <xdr:col>24</xdr:col>
      <xdr:colOff>62865</xdr:colOff>
      <xdr:row>78</xdr:row>
      <xdr:rowOff>163979</xdr:rowOff>
    </xdr:to>
    <xdr:cxnSp macro="">
      <xdr:nvCxnSpPr>
        <xdr:cNvPr id="177" name="直線コネクタ 176"/>
        <xdr:cNvCxnSpPr/>
      </xdr:nvCxnSpPr>
      <xdr:spPr>
        <a:xfrm flipV="1">
          <a:off x="4633595" y="12144839"/>
          <a:ext cx="1270" cy="139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167806</xdr:rowOff>
    </xdr:from>
    <xdr:ext cx="599010" cy="259045"/>
    <xdr:sp macro="" textlink="">
      <xdr:nvSpPr>
        <xdr:cNvPr id="178" name="民生費最小値テキスト"/>
        <xdr:cNvSpPr txBox="1"/>
      </xdr:nvSpPr>
      <xdr:spPr>
        <a:xfrm>
          <a:off x="4686300" y="1354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163979</xdr:rowOff>
    </xdr:from>
    <xdr:to>
      <xdr:col>24</xdr:col>
      <xdr:colOff>152400</xdr:colOff>
      <xdr:row>78</xdr:row>
      <xdr:rowOff>163979</xdr:rowOff>
    </xdr:to>
    <xdr:cxnSp macro="">
      <xdr:nvCxnSpPr>
        <xdr:cNvPr id="179" name="直線コネクタ 178"/>
        <xdr:cNvCxnSpPr/>
      </xdr:nvCxnSpPr>
      <xdr:spPr>
        <a:xfrm>
          <a:off x="4546600" y="1353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90016</xdr:rowOff>
    </xdr:from>
    <xdr:ext cx="599010" cy="259045"/>
    <xdr:sp macro="" textlink="">
      <xdr:nvSpPr>
        <xdr:cNvPr id="180" name="民生費最大値テキスト"/>
        <xdr:cNvSpPr txBox="1"/>
      </xdr:nvSpPr>
      <xdr:spPr>
        <a:xfrm>
          <a:off x="4686300" y="1192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143339</xdr:rowOff>
    </xdr:from>
    <xdr:to>
      <xdr:col>24</xdr:col>
      <xdr:colOff>152400</xdr:colOff>
      <xdr:row>70</xdr:row>
      <xdr:rowOff>143339</xdr:rowOff>
    </xdr:to>
    <xdr:cxnSp macro="">
      <xdr:nvCxnSpPr>
        <xdr:cNvPr id="181" name="直線コネクタ 180"/>
        <xdr:cNvCxnSpPr/>
      </xdr:nvCxnSpPr>
      <xdr:spPr>
        <a:xfrm>
          <a:off x="4546600" y="1214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291</xdr:rowOff>
    </xdr:from>
    <xdr:to>
      <xdr:col>24</xdr:col>
      <xdr:colOff>63500</xdr:colOff>
      <xdr:row>78</xdr:row>
      <xdr:rowOff>30811</xdr:rowOff>
    </xdr:to>
    <xdr:cxnSp macro="">
      <xdr:nvCxnSpPr>
        <xdr:cNvPr id="182" name="直線コネクタ 181"/>
        <xdr:cNvCxnSpPr/>
      </xdr:nvCxnSpPr>
      <xdr:spPr>
        <a:xfrm flipV="1">
          <a:off x="3797300" y="13373391"/>
          <a:ext cx="838200" cy="3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46093</xdr:rowOff>
    </xdr:from>
    <xdr:ext cx="599010" cy="259045"/>
    <xdr:sp macro="" textlink="">
      <xdr:nvSpPr>
        <xdr:cNvPr id="183" name="民生費平均値テキスト"/>
        <xdr:cNvSpPr txBox="1"/>
      </xdr:nvSpPr>
      <xdr:spPr>
        <a:xfrm>
          <a:off x="4686300" y="129048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23216</xdr:rowOff>
    </xdr:from>
    <xdr:to>
      <xdr:col>24</xdr:col>
      <xdr:colOff>114300</xdr:colOff>
      <xdr:row>76</xdr:row>
      <xdr:rowOff>124816</xdr:rowOff>
    </xdr:to>
    <xdr:sp macro="" textlink="">
      <xdr:nvSpPr>
        <xdr:cNvPr id="184" name="フローチャート: 判断 183"/>
        <xdr:cNvSpPr/>
      </xdr:nvSpPr>
      <xdr:spPr>
        <a:xfrm>
          <a:off x="4584700" y="1305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30811</xdr:rowOff>
    </xdr:from>
    <xdr:to>
      <xdr:col>19</xdr:col>
      <xdr:colOff>177800</xdr:colOff>
      <xdr:row>78</xdr:row>
      <xdr:rowOff>38288</xdr:rowOff>
    </xdr:to>
    <xdr:cxnSp macro="">
      <xdr:nvCxnSpPr>
        <xdr:cNvPr id="185" name="直線コネクタ 184"/>
        <xdr:cNvCxnSpPr/>
      </xdr:nvCxnSpPr>
      <xdr:spPr>
        <a:xfrm flipV="1">
          <a:off x="2908300" y="13403911"/>
          <a:ext cx="889000" cy="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57810</xdr:rowOff>
    </xdr:from>
    <xdr:to>
      <xdr:col>20</xdr:col>
      <xdr:colOff>38100</xdr:colOff>
      <xdr:row>76</xdr:row>
      <xdr:rowOff>159410</xdr:rowOff>
    </xdr:to>
    <xdr:sp macro="" textlink="">
      <xdr:nvSpPr>
        <xdr:cNvPr id="186" name="フローチャート: 判断 185"/>
        <xdr:cNvSpPr/>
      </xdr:nvSpPr>
      <xdr:spPr>
        <a:xfrm>
          <a:off x="3746500" y="1308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4487</xdr:rowOff>
    </xdr:from>
    <xdr:ext cx="599010" cy="259045"/>
    <xdr:sp macro="" textlink="">
      <xdr:nvSpPr>
        <xdr:cNvPr id="187" name="テキスト ボックス 186"/>
        <xdr:cNvSpPr txBox="1"/>
      </xdr:nvSpPr>
      <xdr:spPr>
        <a:xfrm>
          <a:off x="3497795" y="1286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38288</xdr:rowOff>
    </xdr:from>
    <xdr:to>
      <xdr:col>15</xdr:col>
      <xdr:colOff>50800</xdr:colOff>
      <xdr:row>78</xdr:row>
      <xdr:rowOff>54460</xdr:rowOff>
    </xdr:to>
    <xdr:cxnSp macro="">
      <xdr:nvCxnSpPr>
        <xdr:cNvPr id="188" name="直線コネクタ 187"/>
        <xdr:cNvCxnSpPr/>
      </xdr:nvCxnSpPr>
      <xdr:spPr>
        <a:xfrm flipV="1">
          <a:off x="2019300" y="13411388"/>
          <a:ext cx="889000" cy="1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27473</xdr:rowOff>
    </xdr:from>
    <xdr:to>
      <xdr:col>15</xdr:col>
      <xdr:colOff>101600</xdr:colOff>
      <xdr:row>76</xdr:row>
      <xdr:rowOff>129073</xdr:rowOff>
    </xdr:to>
    <xdr:sp macro="" textlink="">
      <xdr:nvSpPr>
        <xdr:cNvPr id="189" name="フローチャート: 判断 188"/>
        <xdr:cNvSpPr/>
      </xdr:nvSpPr>
      <xdr:spPr>
        <a:xfrm>
          <a:off x="2857500" y="1305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145601</xdr:rowOff>
    </xdr:from>
    <xdr:ext cx="599010" cy="259045"/>
    <xdr:sp macro="" textlink="">
      <xdr:nvSpPr>
        <xdr:cNvPr id="190" name="テキスト ボックス 189"/>
        <xdr:cNvSpPr txBox="1"/>
      </xdr:nvSpPr>
      <xdr:spPr>
        <a:xfrm>
          <a:off x="2608795" y="1283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54460</xdr:rowOff>
    </xdr:from>
    <xdr:to>
      <xdr:col>10</xdr:col>
      <xdr:colOff>114300</xdr:colOff>
      <xdr:row>78</xdr:row>
      <xdr:rowOff>119621</xdr:rowOff>
    </xdr:to>
    <xdr:cxnSp macro="">
      <xdr:nvCxnSpPr>
        <xdr:cNvPr id="191" name="直線コネクタ 190"/>
        <xdr:cNvCxnSpPr/>
      </xdr:nvCxnSpPr>
      <xdr:spPr>
        <a:xfrm flipV="1">
          <a:off x="1130300" y="13427560"/>
          <a:ext cx="889000" cy="6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9785</xdr:rowOff>
    </xdr:from>
    <xdr:to>
      <xdr:col>10</xdr:col>
      <xdr:colOff>165100</xdr:colOff>
      <xdr:row>76</xdr:row>
      <xdr:rowOff>111385</xdr:rowOff>
    </xdr:to>
    <xdr:sp macro="" textlink="">
      <xdr:nvSpPr>
        <xdr:cNvPr id="192" name="フローチャート: 判断 191"/>
        <xdr:cNvSpPr/>
      </xdr:nvSpPr>
      <xdr:spPr>
        <a:xfrm>
          <a:off x="1968500" y="13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127912</xdr:rowOff>
    </xdr:from>
    <xdr:ext cx="599010" cy="259045"/>
    <xdr:sp macro="" textlink="">
      <xdr:nvSpPr>
        <xdr:cNvPr id="193" name="テキスト ボックス 192"/>
        <xdr:cNvSpPr txBox="1"/>
      </xdr:nvSpPr>
      <xdr:spPr>
        <a:xfrm>
          <a:off x="1719795" y="1281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146422</xdr:rowOff>
    </xdr:from>
    <xdr:to>
      <xdr:col>6</xdr:col>
      <xdr:colOff>38100</xdr:colOff>
      <xdr:row>77</xdr:row>
      <xdr:rowOff>76572</xdr:rowOff>
    </xdr:to>
    <xdr:sp macro="" textlink="">
      <xdr:nvSpPr>
        <xdr:cNvPr id="194" name="フローチャート: 判断 193"/>
        <xdr:cNvSpPr/>
      </xdr:nvSpPr>
      <xdr:spPr>
        <a:xfrm>
          <a:off x="1079500" y="1317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93098</xdr:rowOff>
    </xdr:from>
    <xdr:ext cx="599010" cy="259045"/>
    <xdr:sp macro="" textlink="">
      <xdr:nvSpPr>
        <xdr:cNvPr id="195" name="テキスト ボックス 194"/>
        <xdr:cNvSpPr txBox="1"/>
      </xdr:nvSpPr>
      <xdr:spPr>
        <a:xfrm>
          <a:off x="830795" y="1295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120941</xdr:rowOff>
    </xdr:from>
    <xdr:to>
      <xdr:col>24</xdr:col>
      <xdr:colOff>114300</xdr:colOff>
      <xdr:row>78</xdr:row>
      <xdr:rowOff>51091</xdr:rowOff>
    </xdr:to>
    <xdr:sp macro="" textlink="">
      <xdr:nvSpPr>
        <xdr:cNvPr id="201" name="楕円 200"/>
        <xdr:cNvSpPr/>
      </xdr:nvSpPr>
      <xdr:spPr>
        <a:xfrm>
          <a:off x="4584700" y="1332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99368</xdr:rowOff>
    </xdr:from>
    <xdr:ext cx="599010" cy="259045"/>
    <xdr:sp macro="" textlink="">
      <xdr:nvSpPr>
        <xdr:cNvPr id="202" name="民生費該当値テキスト"/>
        <xdr:cNvSpPr txBox="1"/>
      </xdr:nvSpPr>
      <xdr:spPr>
        <a:xfrm>
          <a:off x="4686300" y="1330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151461</xdr:rowOff>
    </xdr:from>
    <xdr:to>
      <xdr:col>20</xdr:col>
      <xdr:colOff>38100</xdr:colOff>
      <xdr:row>78</xdr:row>
      <xdr:rowOff>81611</xdr:rowOff>
    </xdr:to>
    <xdr:sp macro="" textlink="">
      <xdr:nvSpPr>
        <xdr:cNvPr id="203" name="楕円 202"/>
        <xdr:cNvSpPr/>
      </xdr:nvSpPr>
      <xdr:spPr>
        <a:xfrm>
          <a:off x="3746500" y="133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72738</xdr:rowOff>
    </xdr:from>
    <xdr:ext cx="599010" cy="259045"/>
    <xdr:sp macro="" textlink="">
      <xdr:nvSpPr>
        <xdr:cNvPr id="204" name="テキスト ボックス 203"/>
        <xdr:cNvSpPr txBox="1"/>
      </xdr:nvSpPr>
      <xdr:spPr>
        <a:xfrm>
          <a:off x="3497795" y="13445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158938</xdr:rowOff>
    </xdr:from>
    <xdr:to>
      <xdr:col>15</xdr:col>
      <xdr:colOff>101600</xdr:colOff>
      <xdr:row>78</xdr:row>
      <xdr:rowOff>89088</xdr:rowOff>
    </xdr:to>
    <xdr:sp macro="" textlink="">
      <xdr:nvSpPr>
        <xdr:cNvPr id="205" name="楕円 204"/>
        <xdr:cNvSpPr/>
      </xdr:nvSpPr>
      <xdr:spPr>
        <a:xfrm>
          <a:off x="2857500" y="1336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80215</xdr:rowOff>
    </xdr:from>
    <xdr:ext cx="599010" cy="259045"/>
    <xdr:sp macro="" textlink="">
      <xdr:nvSpPr>
        <xdr:cNvPr id="206" name="テキスト ボックス 205"/>
        <xdr:cNvSpPr txBox="1"/>
      </xdr:nvSpPr>
      <xdr:spPr>
        <a:xfrm>
          <a:off x="2608795" y="1345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3660</xdr:rowOff>
    </xdr:from>
    <xdr:to>
      <xdr:col>10</xdr:col>
      <xdr:colOff>165100</xdr:colOff>
      <xdr:row>78</xdr:row>
      <xdr:rowOff>105260</xdr:rowOff>
    </xdr:to>
    <xdr:sp macro="" textlink="">
      <xdr:nvSpPr>
        <xdr:cNvPr id="207" name="楕円 206"/>
        <xdr:cNvSpPr/>
      </xdr:nvSpPr>
      <xdr:spPr>
        <a:xfrm>
          <a:off x="1968500" y="1337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96387</xdr:rowOff>
    </xdr:from>
    <xdr:ext cx="599010" cy="259045"/>
    <xdr:sp macro="" textlink="">
      <xdr:nvSpPr>
        <xdr:cNvPr id="208" name="テキスト ボックス 207"/>
        <xdr:cNvSpPr txBox="1"/>
      </xdr:nvSpPr>
      <xdr:spPr>
        <a:xfrm>
          <a:off x="1719795" y="1346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68821</xdr:rowOff>
    </xdr:from>
    <xdr:to>
      <xdr:col>6</xdr:col>
      <xdr:colOff>38100</xdr:colOff>
      <xdr:row>78</xdr:row>
      <xdr:rowOff>170421</xdr:rowOff>
    </xdr:to>
    <xdr:sp macro="" textlink="">
      <xdr:nvSpPr>
        <xdr:cNvPr id="209" name="楕円 208"/>
        <xdr:cNvSpPr/>
      </xdr:nvSpPr>
      <xdr:spPr>
        <a:xfrm>
          <a:off x="1079500" y="1344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161548</xdr:rowOff>
    </xdr:from>
    <xdr:ext cx="599010" cy="259045"/>
    <xdr:sp macro="" textlink="">
      <xdr:nvSpPr>
        <xdr:cNvPr id="210" name="テキスト ボックス 209"/>
        <xdr:cNvSpPr txBox="1"/>
      </xdr:nvSpPr>
      <xdr:spPr>
        <a:xfrm>
          <a:off x="830795" y="13534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20169</xdr:rowOff>
    </xdr:from>
    <xdr:to>
      <xdr:col>24</xdr:col>
      <xdr:colOff>62865</xdr:colOff>
      <xdr:row>98</xdr:row>
      <xdr:rowOff>46692</xdr:rowOff>
    </xdr:to>
    <xdr:cxnSp macro="">
      <xdr:nvCxnSpPr>
        <xdr:cNvPr id="232" name="直線コネクタ 231"/>
        <xdr:cNvCxnSpPr/>
      </xdr:nvCxnSpPr>
      <xdr:spPr>
        <a:xfrm flipV="1">
          <a:off x="4633595" y="15622119"/>
          <a:ext cx="1270" cy="122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50519</xdr:rowOff>
    </xdr:from>
    <xdr:ext cx="534377" cy="259045"/>
    <xdr:sp macro="" textlink="">
      <xdr:nvSpPr>
        <xdr:cNvPr id="233" name="衛生費最小値テキスト"/>
        <xdr:cNvSpPr txBox="1"/>
      </xdr:nvSpPr>
      <xdr:spPr>
        <a:xfrm>
          <a:off x="4686300" y="168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46692</xdr:rowOff>
    </xdr:from>
    <xdr:to>
      <xdr:col>24</xdr:col>
      <xdr:colOff>152400</xdr:colOff>
      <xdr:row>98</xdr:row>
      <xdr:rowOff>46692</xdr:rowOff>
    </xdr:to>
    <xdr:cxnSp macro="">
      <xdr:nvCxnSpPr>
        <xdr:cNvPr id="234" name="直線コネクタ 233"/>
        <xdr:cNvCxnSpPr/>
      </xdr:nvCxnSpPr>
      <xdr:spPr>
        <a:xfrm>
          <a:off x="4546600" y="1684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138296</xdr:rowOff>
    </xdr:from>
    <xdr:ext cx="599010" cy="259045"/>
    <xdr:sp macro="" textlink="">
      <xdr:nvSpPr>
        <xdr:cNvPr id="235" name="衛生費最大値テキスト"/>
        <xdr:cNvSpPr txBox="1"/>
      </xdr:nvSpPr>
      <xdr:spPr>
        <a:xfrm>
          <a:off x="4686300" y="1539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20169</xdr:rowOff>
    </xdr:from>
    <xdr:to>
      <xdr:col>24</xdr:col>
      <xdr:colOff>152400</xdr:colOff>
      <xdr:row>91</xdr:row>
      <xdr:rowOff>20169</xdr:rowOff>
    </xdr:to>
    <xdr:cxnSp macro="">
      <xdr:nvCxnSpPr>
        <xdr:cNvPr id="236" name="直線コネクタ 235"/>
        <xdr:cNvCxnSpPr/>
      </xdr:nvCxnSpPr>
      <xdr:spPr>
        <a:xfrm>
          <a:off x="4546600" y="1562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33652</xdr:rowOff>
    </xdr:from>
    <xdr:to>
      <xdr:col>24</xdr:col>
      <xdr:colOff>63500</xdr:colOff>
      <xdr:row>98</xdr:row>
      <xdr:rowOff>35815</xdr:rowOff>
    </xdr:to>
    <xdr:cxnSp macro="">
      <xdr:nvCxnSpPr>
        <xdr:cNvPr id="237" name="直線コネクタ 236"/>
        <xdr:cNvCxnSpPr/>
      </xdr:nvCxnSpPr>
      <xdr:spPr>
        <a:xfrm flipV="1">
          <a:off x="3797300" y="16835752"/>
          <a:ext cx="838200" cy="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44665</xdr:rowOff>
    </xdr:from>
    <xdr:ext cx="534377" cy="259045"/>
    <xdr:sp macro="" textlink="">
      <xdr:nvSpPr>
        <xdr:cNvPr id="238" name="衛生費平均値テキスト"/>
        <xdr:cNvSpPr txBox="1"/>
      </xdr:nvSpPr>
      <xdr:spPr>
        <a:xfrm>
          <a:off x="4686300" y="1650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21788</xdr:rowOff>
    </xdr:from>
    <xdr:to>
      <xdr:col>24</xdr:col>
      <xdr:colOff>114300</xdr:colOff>
      <xdr:row>97</xdr:row>
      <xdr:rowOff>123388</xdr:rowOff>
    </xdr:to>
    <xdr:sp macro="" textlink="">
      <xdr:nvSpPr>
        <xdr:cNvPr id="239" name="フローチャート: 判断 238"/>
        <xdr:cNvSpPr/>
      </xdr:nvSpPr>
      <xdr:spPr>
        <a:xfrm>
          <a:off x="45847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109465</xdr:rowOff>
    </xdr:from>
    <xdr:to>
      <xdr:col>19</xdr:col>
      <xdr:colOff>177800</xdr:colOff>
      <xdr:row>98</xdr:row>
      <xdr:rowOff>35815</xdr:rowOff>
    </xdr:to>
    <xdr:cxnSp macro="">
      <xdr:nvCxnSpPr>
        <xdr:cNvPr id="240" name="直線コネクタ 239"/>
        <xdr:cNvCxnSpPr/>
      </xdr:nvCxnSpPr>
      <xdr:spPr>
        <a:xfrm>
          <a:off x="2908300" y="16740115"/>
          <a:ext cx="889000" cy="9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20727</xdr:rowOff>
    </xdr:from>
    <xdr:to>
      <xdr:col>20</xdr:col>
      <xdr:colOff>38100</xdr:colOff>
      <xdr:row>97</xdr:row>
      <xdr:rowOff>122327</xdr:rowOff>
    </xdr:to>
    <xdr:sp macro="" textlink="">
      <xdr:nvSpPr>
        <xdr:cNvPr id="241" name="フローチャート: 判断 240"/>
        <xdr:cNvSpPr/>
      </xdr:nvSpPr>
      <xdr:spPr>
        <a:xfrm>
          <a:off x="37465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138854</xdr:rowOff>
    </xdr:from>
    <xdr:ext cx="534377" cy="259045"/>
    <xdr:sp macro="" textlink="">
      <xdr:nvSpPr>
        <xdr:cNvPr id="242" name="テキスト ボックス 241"/>
        <xdr:cNvSpPr txBox="1"/>
      </xdr:nvSpPr>
      <xdr:spPr>
        <a:xfrm>
          <a:off x="3530111" y="1642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109465</xdr:rowOff>
    </xdr:from>
    <xdr:to>
      <xdr:col>15</xdr:col>
      <xdr:colOff>50800</xdr:colOff>
      <xdr:row>97</xdr:row>
      <xdr:rowOff>170886</xdr:rowOff>
    </xdr:to>
    <xdr:cxnSp macro="">
      <xdr:nvCxnSpPr>
        <xdr:cNvPr id="243" name="直線コネクタ 242"/>
        <xdr:cNvCxnSpPr/>
      </xdr:nvCxnSpPr>
      <xdr:spPr>
        <a:xfrm flipV="1">
          <a:off x="2019300" y="16740115"/>
          <a:ext cx="889000" cy="6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51648</xdr:rowOff>
    </xdr:from>
    <xdr:to>
      <xdr:col>15</xdr:col>
      <xdr:colOff>101600</xdr:colOff>
      <xdr:row>97</xdr:row>
      <xdr:rowOff>153248</xdr:rowOff>
    </xdr:to>
    <xdr:sp macro="" textlink="">
      <xdr:nvSpPr>
        <xdr:cNvPr id="244" name="フローチャート: 判断 243"/>
        <xdr:cNvSpPr/>
      </xdr:nvSpPr>
      <xdr:spPr>
        <a:xfrm>
          <a:off x="2857500" y="1668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169775</xdr:rowOff>
    </xdr:from>
    <xdr:ext cx="534377" cy="259045"/>
    <xdr:sp macro="" textlink="">
      <xdr:nvSpPr>
        <xdr:cNvPr id="245" name="テキスト ボックス 244"/>
        <xdr:cNvSpPr txBox="1"/>
      </xdr:nvSpPr>
      <xdr:spPr>
        <a:xfrm>
          <a:off x="2641111" y="1645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170886</xdr:rowOff>
    </xdr:from>
    <xdr:to>
      <xdr:col>10</xdr:col>
      <xdr:colOff>114300</xdr:colOff>
      <xdr:row>98</xdr:row>
      <xdr:rowOff>149</xdr:rowOff>
    </xdr:to>
    <xdr:cxnSp macro="">
      <xdr:nvCxnSpPr>
        <xdr:cNvPr id="246" name="直線コネクタ 245"/>
        <xdr:cNvCxnSpPr/>
      </xdr:nvCxnSpPr>
      <xdr:spPr>
        <a:xfrm flipV="1">
          <a:off x="1130300" y="16801536"/>
          <a:ext cx="889000" cy="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106113</xdr:rowOff>
    </xdr:from>
    <xdr:to>
      <xdr:col>10</xdr:col>
      <xdr:colOff>165100</xdr:colOff>
      <xdr:row>97</xdr:row>
      <xdr:rowOff>36263</xdr:rowOff>
    </xdr:to>
    <xdr:sp macro="" textlink="">
      <xdr:nvSpPr>
        <xdr:cNvPr id="247" name="フローチャート: 判断 246"/>
        <xdr:cNvSpPr/>
      </xdr:nvSpPr>
      <xdr:spPr>
        <a:xfrm>
          <a:off x="1968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52790</xdr:rowOff>
    </xdr:from>
    <xdr:ext cx="534377" cy="259045"/>
    <xdr:sp macro="" textlink="">
      <xdr:nvSpPr>
        <xdr:cNvPr id="248" name="テキスト ボックス 247"/>
        <xdr:cNvSpPr txBox="1"/>
      </xdr:nvSpPr>
      <xdr:spPr>
        <a:xfrm>
          <a:off x="1752111" y="163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130972</xdr:rowOff>
    </xdr:from>
    <xdr:to>
      <xdr:col>6</xdr:col>
      <xdr:colOff>38100</xdr:colOff>
      <xdr:row>97</xdr:row>
      <xdr:rowOff>61122</xdr:rowOff>
    </xdr:to>
    <xdr:sp macro="" textlink="">
      <xdr:nvSpPr>
        <xdr:cNvPr id="249" name="フローチャート: 判断 248"/>
        <xdr:cNvSpPr/>
      </xdr:nvSpPr>
      <xdr:spPr>
        <a:xfrm>
          <a:off x="1079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77649</xdr:rowOff>
    </xdr:from>
    <xdr:ext cx="534377" cy="259045"/>
    <xdr:sp macro="" textlink="">
      <xdr:nvSpPr>
        <xdr:cNvPr id="250" name="テキスト ボックス 249"/>
        <xdr:cNvSpPr txBox="1"/>
      </xdr:nvSpPr>
      <xdr:spPr>
        <a:xfrm>
          <a:off x="863111" y="1636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154302</xdr:rowOff>
    </xdr:from>
    <xdr:to>
      <xdr:col>24</xdr:col>
      <xdr:colOff>114300</xdr:colOff>
      <xdr:row>98</xdr:row>
      <xdr:rowOff>84452</xdr:rowOff>
    </xdr:to>
    <xdr:sp macro="" textlink="">
      <xdr:nvSpPr>
        <xdr:cNvPr id="256" name="楕円 255"/>
        <xdr:cNvSpPr/>
      </xdr:nvSpPr>
      <xdr:spPr>
        <a:xfrm>
          <a:off x="4584700" y="1678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69229</xdr:rowOff>
    </xdr:from>
    <xdr:ext cx="534377" cy="259045"/>
    <xdr:sp macro="" textlink="">
      <xdr:nvSpPr>
        <xdr:cNvPr id="257" name="衛生費該当値テキスト"/>
        <xdr:cNvSpPr txBox="1"/>
      </xdr:nvSpPr>
      <xdr:spPr>
        <a:xfrm>
          <a:off x="4686300" y="1669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156465</xdr:rowOff>
    </xdr:from>
    <xdr:to>
      <xdr:col>20</xdr:col>
      <xdr:colOff>38100</xdr:colOff>
      <xdr:row>98</xdr:row>
      <xdr:rowOff>86615</xdr:rowOff>
    </xdr:to>
    <xdr:sp macro="" textlink="">
      <xdr:nvSpPr>
        <xdr:cNvPr id="258" name="楕円 257"/>
        <xdr:cNvSpPr/>
      </xdr:nvSpPr>
      <xdr:spPr>
        <a:xfrm>
          <a:off x="3746500" y="1678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77742</xdr:rowOff>
    </xdr:from>
    <xdr:ext cx="534377" cy="259045"/>
    <xdr:sp macro="" textlink="">
      <xdr:nvSpPr>
        <xdr:cNvPr id="259" name="テキスト ボックス 258"/>
        <xdr:cNvSpPr txBox="1"/>
      </xdr:nvSpPr>
      <xdr:spPr>
        <a:xfrm>
          <a:off x="3530111" y="1687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58665</xdr:rowOff>
    </xdr:from>
    <xdr:to>
      <xdr:col>15</xdr:col>
      <xdr:colOff>101600</xdr:colOff>
      <xdr:row>97</xdr:row>
      <xdr:rowOff>160265</xdr:rowOff>
    </xdr:to>
    <xdr:sp macro="" textlink="">
      <xdr:nvSpPr>
        <xdr:cNvPr id="260" name="楕円 259"/>
        <xdr:cNvSpPr/>
      </xdr:nvSpPr>
      <xdr:spPr>
        <a:xfrm>
          <a:off x="2857500" y="1668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151392</xdr:rowOff>
    </xdr:from>
    <xdr:ext cx="534377" cy="259045"/>
    <xdr:sp macro="" textlink="">
      <xdr:nvSpPr>
        <xdr:cNvPr id="261" name="テキスト ボックス 260"/>
        <xdr:cNvSpPr txBox="1"/>
      </xdr:nvSpPr>
      <xdr:spPr>
        <a:xfrm>
          <a:off x="2641111" y="1678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120086</xdr:rowOff>
    </xdr:from>
    <xdr:to>
      <xdr:col>10</xdr:col>
      <xdr:colOff>165100</xdr:colOff>
      <xdr:row>98</xdr:row>
      <xdr:rowOff>50236</xdr:rowOff>
    </xdr:to>
    <xdr:sp macro="" textlink="">
      <xdr:nvSpPr>
        <xdr:cNvPr id="262" name="楕円 261"/>
        <xdr:cNvSpPr/>
      </xdr:nvSpPr>
      <xdr:spPr>
        <a:xfrm>
          <a:off x="1968500" y="167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41363</xdr:rowOff>
    </xdr:from>
    <xdr:ext cx="534377" cy="259045"/>
    <xdr:sp macro="" textlink="">
      <xdr:nvSpPr>
        <xdr:cNvPr id="263" name="テキスト ボックス 262"/>
        <xdr:cNvSpPr txBox="1"/>
      </xdr:nvSpPr>
      <xdr:spPr>
        <a:xfrm>
          <a:off x="1752111" y="1684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120799</xdr:rowOff>
    </xdr:from>
    <xdr:to>
      <xdr:col>6</xdr:col>
      <xdr:colOff>38100</xdr:colOff>
      <xdr:row>98</xdr:row>
      <xdr:rowOff>50949</xdr:rowOff>
    </xdr:to>
    <xdr:sp macro="" textlink="">
      <xdr:nvSpPr>
        <xdr:cNvPr id="264" name="楕円 263"/>
        <xdr:cNvSpPr/>
      </xdr:nvSpPr>
      <xdr:spPr>
        <a:xfrm>
          <a:off x="1079500" y="1675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42076</xdr:rowOff>
    </xdr:from>
    <xdr:ext cx="534377" cy="259045"/>
    <xdr:sp macro="" textlink="">
      <xdr:nvSpPr>
        <xdr:cNvPr id="265" name="テキスト ボックス 264"/>
        <xdr:cNvSpPr txBox="1"/>
      </xdr:nvSpPr>
      <xdr:spPr>
        <a:xfrm>
          <a:off x="863111" y="1684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7" name="テキスト ボックス 28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41075</xdr:rowOff>
    </xdr:from>
    <xdr:to>
      <xdr:col>54</xdr:col>
      <xdr:colOff>189865</xdr:colOff>
      <xdr:row>39</xdr:row>
      <xdr:rowOff>98878</xdr:rowOff>
    </xdr:to>
    <xdr:cxnSp macro="">
      <xdr:nvCxnSpPr>
        <xdr:cNvPr id="291" name="直線コネクタ 290"/>
        <xdr:cNvCxnSpPr/>
      </xdr:nvCxnSpPr>
      <xdr:spPr>
        <a:xfrm flipV="1">
          <a:off x="10475595" y="5184575"/>
          <a:ext cx="1270" cy="160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159202</xdr:rowOff>
    </xdr:from>
    <xdr:ext cx="469744" cy="259045"/>
    <xdr:sp macro="" textlink="">
      <xdr:nvSpPr>
        <xdr:cNvPr id="294" name="労働費最大値テキスト"/>
        <xdr:cNvSpPr txBox="1"/>
      </xdr:nvSpPr>
      <xdr:spPr>
        <a:xfrm>
          <a:off x="10528300" y="49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41075</xdr:rowOff>
    </xdr:from>
    <xdr:to>
      <xdr:col>55</xdr:col>
      <xdr:colOff>88900</xdr:colOff>
      <xdr:row>30</xdr:row>
      <xdr:rowOff>41075</xdr:rowOff>
    </xdr:to>
    <xdr:cxnSp macro="">
      <xdr:nvCxnSpPr>
        <xdr:cNvPr id="295" name="直線コネクタ 294"/>
        <xdr:cNvCxnSpPr/>
      </xdr:nvCxnSpPr>
      <xdr:spPr>
        <a:xfrm>
          <a:off x="10388600" y="518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6" name="直線コネクタ 29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36666</xdr:rowOff>
    </xdr:from>
    <xdr:ext cx="378565" cy="259045"/>
    <xdr:sp macro="" textlink="">
      <xdr:nvSpPr>
        <xdr:cNvPr id="297" name="労働費平均値テキスト"/>
        <xdr:cNvSpPr txBox="1"/>
      </xdr:nvSpPr>
      <xdr:spPr>
        <a:xfrm>
          <a:off x="10528300" y="6380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13788</xdr:rowOff>
    </xdr:from>
    <xdr:to>
      <xdr:col>55</xdr:col>
      <xdr:colOff>50800</xdr:colOff>
      <xdr:row>38</xdr:row>
      <xdr:rowOff>115388</xdr:rowOff>
    </xdr:to>
    <xdr:sp macro="" textlink="">
      <xdr:nvSpPr>
        <xdr:cNvPr id="298" name="フローチャート: 判断 297"/>
        <xdr:cNvSpPr/>
      </xdr:nvSpPr>
      <xdr:spPr>
        <a:xfrm>
          <a:off x="104267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9" name="直線コネクタ 298"/>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167277</xdr:rowOff>
    </xdr:from>
    <xdr:to>
      <xdr:col>50</xdr:col>
      <xdr:colOff>165100</xdr:colOff>
      <xdr:row>38</xdr:row>
      <xdr:rowOff>97427</xdr:rowOff>
    </xdr:to>
    <xdr:sp macro="" textlink="">
      <xdr:nvSpPr>
        <xdr:cNvPr id="300" name="フローチャート: 判断 299"/>
        <xdr:cNvSpPr/>
      </xdr:nvSpPr>
      <xdr:spPr>
        <a:xfrm>
          <a:off x="9588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113954</xdr:rowOff>
    </xdr:from>
    <xdr:ext cx="378565" cy="259045"/>
    <xdr:sp macro="" textlink="">
      <xdr:nvSpPr>
        <xdr:cNvPr id="301" name="テキスト ボックス 300"/>
        <xdr:cNvSpPr txBox="1"/>
      </xdr:nvSpPr>
      <xdr:spPr>
        <a:xfrm>
          <a:off x="9450017" y="6286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2" name="直線コネクタ 301"/>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85961</xdr:rowOff>
    </xdr:from>
    <xdr:to>
      <xdr:col>46</xdr:col>
      <xdr:colOff>38100</xdr:colOff>
      <xdr:row>38</xdr:row>
      <xdr:rowOff>16111</xdr:rowOff>
    </xdr:to>
    <xdr:sp macro="" textlink="">
      <xdr:nvSpPr>
        <xdr:cNvPr id="303" name="フローチャート: 判断 302"/>
        <xdr:cNvSpPr/>
      </xdr:nvSpPr>
      <xdr:spPr>
        <a:xfrm>
          <a:off x="8699500" y="642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32638</xdr:rowOff>
    </xdr:from>
    <xdr:ext cx="378565" cy="259045"/>
    <xdr:sp macro="" textlink="">
      <xdr:nvSpPr>
        <xdr:cNvPr id="304" name="テキスト ボックス 303"/>
        <xdr:cNvSpPr txBox="1"/>
      </xdr:nvSpPr>
      <xdr:spPr>
        <a:xfrm>
          <a:off x="8561017" y="6204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5" name="直線コネクタ 304"/>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70285</xdr:rowOff>
    </xdr:from>
    <xdr:to>
      <xdr:col>41</xdr:col>
      <xdr:colOff>101600</xdr:colOff>
      <xdr:row>35</xdr:row>
      <xdr:rowOff>435</xdr:rowOff>
    </xdr:to>
    <xdr:sp macro="" textlink="">
      <xdr:nvSpPr>
        <xdr:cNvPr id="306" name="フローチャート: 判断 305"/>
        <xdr:cNvSpPr/>
      </xdr:nvSpPr>
      <xdr:spPr>
        <a:xfrm>
          <a:off x="7810500" y="589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16962</xdr:rowOff>
    </xdr:from>
    <xdr:ext cx="469744" cy="259045"/>
    <xdr:sp macro="" textlink="">
      <xdr:nvSpPr>
        <xdr:cNvPr id="307" name="テキスト ボックス 306"/>
        <xdr:cNvSpPr txBox="1"/>
      </xdr:nvSpPr>
      <xdr:spPr>
        <a:xfrm>
          <a:off x="7626428" y="567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114372</xdr:rowOff>
    </xdr:from>
    <xdr:to>
      <xdr:col>36</xdr:col>
      <xdr:colOff>165100</xdr:colOff>
      <xdr:row>34</xdr:row>
      <xdr:rowOff>44522</xdr:rowOff>
    </xdr:to>
    <xdr:sp macro="" textlink="">
      <xdr:nvSpPr>
        <xdr:cNvPr id="308" name="フローチャート: 判断 307"/>
        <xdr:cNvSpPr/>
      </xdr:nvSpPr>
      <xdr:spPr>
        <a:xfrm>
          <a:off x="6921500" y="577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61049</xdr:rowOff>
    </xdr:from>
    <xdr:ext cx="469744" cy="259045"/>
    <xdr:sp macro="" textlink="">
      <xdr:nvSpPr>
        <xdr:cNvPr id="309" name="テキスト ボックス 308"/>
        <xdr:cNvSpPr txBox="1"/>
      </xdr:nvSpPr>
      <xdr:spPr>
        <a:xfrm>
          <a:off x="6737428" y="554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5" name="楕円 31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6"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7" name="楕円 31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8" name="テキスト ボックス 317"/>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9" name="楕円 318"/>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0" name="テキスト ボックス 319"/>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1" name="楕円 320"/>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2" name="テキスト ボックス 321"/>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3" name="楕円 322"/>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4" name="テキスト ボックス 323"/>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0" name="テキスト ボックス 33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87357</xdr:rowOff>
    </xdr:from>
    <xdr:to>
      <xdr:col>54</xdr:col>
      <xdr:colOff>189865</xdr:colOff>
      <xdr:row>58</xdr:row>
      <xdr:rowOff>17073</xdr:rowOff>
    </xdr:to>
    <xdr:cxnSp macro="">
      <xdr:nvCxnSpPr>
        <xdr:cNvPr id="344" name="直線コネクタ 343"/>
        <xdr:cNvCxnSpPr/>
      </xdr:nvCxnSpPr>
      <xdr:spPr>
        <a:xfrm flipV="1">
          <a:off x="10475595" y="8659857"/>
          <a:ext cx="1270" cy="130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20900</xdr:rowOff>
    </xdr:from>
    <xdr:ext cx="469744" cy="259045"/>
    <xdr:sp macro="" textlink="">
      <xdr:nvSpPr>
        <xdr:cNvPr id="345" name="農林水産業費最小値テキスト"/>
        <xdr:cNvSpPr txBox="1"/>
      </xdr:nvSpPr>
      <xdr:spPr>
        <a:xfrm>
          <a:off x="10528300" y="996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17073</xdr:rowOff>
    </xdr:from>
    <xdr:to>
      <xdr:col>55</xdr:col>
      <xdr:colOff>88900</xdr:colOff>
      <xdr:row>58</xdr:row>
      <xdr:rowOff>17073</xdr:rowOff>
    </xdr:to>
    <xdr:cxnSp macro="">
      <xdr:nvCxnSpPr>
        <xdr:cNvPr id="346" name="直線コネクタ 345"/>
        <xdr:cNvCxnSpPr/>
      </xdr:nvCxnSpPr>
      <xdr:spPr>
        <a:xfrm>
          <a:off x="10388600" y="996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34034</xdr:rowOff>
    </xdr:from>
    <xdr:ext cx="599010" cy="259045"/>
    <xdr:sp macro="" textlink="">
      <xdr:nvSpPr>
        <xdr:cNvPr id="347" name="農林水産業費最大値テキスト"/>
        <xdr:cNvSpPr txBox="1"/>
      </xdr:nvSpPr>
      <xdr:spPr>
        <a:xfrm>
          <a:off x="10528300" y="843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87357</xdr:rowOff>
    </xdr:from>
    <xdr:to>
      <xdr:col>55</xdr:col>
      <xdr:colOff>88900</xdr:colOff>
      <xdr:row>50</xdr:row>
      <xdr:rowOff>87357</xdr:rowOff>
    </xdr:to>
    <xdr:cxnSp macro="">
      <xdr:nvCxnSpPr>
        <xdr:cNvPr id="348" name="直線コネクタ 347"/>
        <xdr:cNvCxnSpPr/>
      </xdr:nvCxnSpPr>
      <xdr:spPr>
        <a:xfrm>
          <a:off x="10388600" y="865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170441</xdr:rowOff>
    </xdr:from>
    <xdr:to>
      <xdr:col>55</xdr:col>
      <xdr:colOff>0</xdr:colOff>
      <xdr:row>58</xdr:row>
      <xdr:rowOff>5855</xdr:rowOff>
    </xdr:to>
    <xdr:cxnSp macro="">
      <xdr:nvCxnSpPr>
        <xdr:cNvPr id="349" name="直線コネクタ 348"/>
        <xdr:cNvCxnSpPr/>
      </xdr:nvCxnSpPr>
      <xdr:spPr>
        <a:xfrm>
          <a:off x="9639300" y="9943091"/>
          <a:ext cx="838200" cy="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165618</xdr:rowOff>
    </xdr:from>
    <xdr:ext cx="534377" cy="259045"/>
    <xdr:sp macro="" textlink="">
      <xdr:nvSpPr>
        <xdr:cNvPr id="350" name="農林水産業費平均値テキスト"/>
        <xdr:cNvSpPr txBox="1"/>
      </xdr:nvSpPr>
      <xdr:spPr>
        <a:xfrm>
          <a:off x="10528300" y="959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142741</xdr:rowOff>
    </xdr:from>
    <xdr:to>
      <xdr:col>55</xdr:col>
      <xdr:colOff>50800</xdr:colOff>
      <xdr:row>57</xdr:row>
      <xdr:rowOff>72891</xdr:rowOff>
    </xdr:to>
    <xdr:sp macro="" textlink="">
      <xdr:nvSpPr>
        <xdr:cNvPr id="351" name="フローチャート: 判断 350"/>
        <xdr:cNvSpPr/>
      </xdr:nvSpPr>
      <xdr:spPr>
        <a:xfrm>
          <a:off x="104267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147398</xdr:rowOff>
    </xdr:from>
    <xdr:to>
      <xdr:col>50</xdr:col>
      <xdr:colOff>114300</xdr:colOff>
      <xdr:row>57</xdr:row>
      <xdr:rowOff>170441</xdr:rowOff>
    </xdr:to>
    <xdr:cxnSp macro="">
      <xdr:nvCxnSpPr>
        <xdr:cNvPr id="352" name="直線コネクタ 351"/>
        <xdr:cNvCxnSpPr/>
      </xdr:nvCxnSpPr>
      <xdr:spPr>
        <a:xfrm>
          <a:off x="8750300" y="9920048"/>
          <a:ext cx="889000" cy="2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158309</xdr:rowOff>
    </xdr:from>
    <xdr:to>
      <xdr:col>50</xdr:col>
      <xdr:colOff>165100</xdr:colOff>
      <xdr:row>57</xdr:row>
      <xdr:rowOff>88459</xdr:rowOff>
    </xdr:to>
    <xdr:sp macro="" textlink="">
      <xdr:nvSpPr>
        <xdr:cNvPr id="353" name="フローチャート: 判断 352"/>
        <xdr:cNvSpPr/>
      </xdr:nvSpPr>
      <xdr:spPr>
        <a:xfrm>
          <a:off x="9588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104986</xdr:rowOff>
    </xdr:from>
    <xdr:ext cx="534377" cy="259045"/>
    <xdr:sp macro="" textlink="">
      <xdr:nvSpPr>
        <xdr:cNvPr id="354" name="テキスト ボックス 353"/>
        <xdr:cNvSpPr txBox="1"/>
      </xdr:nvSpPr>
      <xdr:spPr>
        <a:xfrm>
          <a:off x="9372111" y="95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147398</xdr:rowOff>
    </xdr:from>
    <xdr:to>
      <xdr:col>45</xdr:col>
      <xdr:colOff>177800</xdr:colOff>
      <xdr:row>57</xdr:row>
      <xdr:rowOff>167932</xdr:rowOff>
    </xdr:to>
    <xdr:cxnSp macro="">
      <xdr:nvCxnSpPr>
        <xdr:cNvPr id="355" name="直線コネクタ 354"/>
        <xdr:cNvCxnSpPr/>
      </xdr:nvCxnSpPr>
      <xdr:spPr>
        <a:xfrm flipV="1">
          <a:off x="7861300" y="9920048"/>
          <a:ext cx="889000" cy="2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93489</xdr:rowOff>
    </xdr:from>
    <xdr:to>
      <xdr:col>46</xdr:col>
      <xdr:colOff>38100</xdr:colOff>
      <xdr:row>57</xdr:row>
      <xdr:rowOff>23639</xdr:rowOff>
    </xdr:to>
    <xdr:sp macro="" textlink="">
      <xdr:nvSpPr>
        <xdr:cNvPr id="356" name="フローチャート: 判断 355"/>
        <xdr:cNvSpPr/>
      </xdr:nvSpPr>
      <xdr:spPr>
        <a:xfrm>
          <a:off x="8699500" y="9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40166</xdr:rowOff>
    </xdr:from>
    <xdr:ext cx="534377" cy="259045"/>
    <xdr:sp macro="" textlink="">
      <xdr:nvSpPr>
        <xdr:cNvPr id="357" name="テキスト ボックス 356"/>
        <xdr:cNvSpPr txBox="1"/>
      </xdr:nvSpPr>
      <xdr:spPr>
        <a:xfrm>
          <a:off x="8483111" y="94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167932</xdr:rowOff>
    </xdr:from>
    <xdr:to>
      <xdr:col>41</xdr:col>
      <xdr:colOff>50800</xdr:colOff>
      <xdr:row>58</xdr:row>
      <xdr:rowOff>8655</xdr:rowOff>
    </xdr:to>
    <xdr:cxnSp macro="">
      <xdr:nvCxnSpPr>
        <xdr:cNvPr id="358" name="直線コネクタ 357"/>
        <xdr:cNvCxnSpPr/>
      </xdr:nvCxnSpPr>
      <xdr:spPr>
        <a:xfrm flipV="1">
          <a:off x="6972300" y="9940582"/>
          <a:ext cx="889000" cy="1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98038</xdr:rowOff>
    </xdr:from>
    <xdr:to>
      <xdr:col>41</xdr:col>
      <xdr:colOff>101600</xdr:colOff>
      <xdr:row>57</xdr:row>
      <xdr:rowOff>28188</xdr:rowOff>
    </xdr:to>
    <xdr:sp macro="" textlink="">
      <xdr:nvSpPr>
        <xdr:cNvPr id="359" name="フローチャート: 判断 358"/>
        <xdr:cNvSpPr/>
      </xdr:nvSpPr>
      <xdr:spPr>
        <a:xfrm>
          <a:off x="7810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44715</xdr:rowOff>
    </xdr:from>
    <xdr:ext cx="534377" cy="259045"/>
    <xdr:sp macro="" textlink="">
      <xdr:nvSpPr>
        <xdr:cNvPr id="360" name="テキスト ボックス 359"/>
        <xdr:cNvSpPr txBox="1"/>
      </xdr:nvSpPr>
      <xdr:spPr>
        <a:xfrm>
          <a:off x="7594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95032</xdr:rowOff>
    </xdr:from>
    <xdr:to>
      <xdr:col>36</xdr:col>
      <xdr:colOff>165100</xdr:colOff>
      <xdr:row>57</xdr:row>
      <xdr:rowOff>25182</xdr:rowOff>
    </xdr:to>
    <xdr:sp macro="" textlink="">
      <xdr:nvSpPr>
        <xdr:cNvPr id="361" name="フローチャート: 判断 360"/>
        <xdr:cNvSpPr/>
      </xdr:nvSpPr>
      <xdr:spPr>
        <a:xfrm>
          <a:off x="6921500" y="9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41709</xdr:rowOff>
    </xdr:from>
    <xdr:ext cx="534377" cy="259045"/>
    <xdr:sp macro="" textlink="">
      <xdr:nvSpPr>
        <xdr:cNvPr id="362" name="テキスト ボックス 361"/>
        <xdr:cNvSpPr txBox="1"/>
      </xdr:nvSpPr>
      <xdr:spPr>
        <a:xfrm>
          <a:off x="6705111" y="94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126505</xdr:rowOff>
    </xdr:from>
    <xdr:to>
      <xdr:col>55</xdr:col>
      <xdr:colOff>50800</xdr:colOff>
      <xdr:row>58</xdr:row>
      <xdr:rowOff>56655</xdr:rowOff>
    </xdr:to>
    <xdr:sp macro="" textlink="">
      <xdr:nvSpPr>
        <xdr:cNvPr id="368" name="楕円 367"/>
        <xdr:cNvSpPr/>
      </xdr:nvSpPr>
      <xdr:spPr>
        <a:xfrm>
          <a:off x="10426700" y="989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41432</xdr:rowOff>
    </xdr:from>
    <xdr:ext cx="469744" cy="259045"/>
    <xdr:sp macro="" textlink="">
      <xdr:nvSpPr>
        <xdr:cNvPr id="369" name="農林水産業費該当値テキスト"/>
        <xdr:cNvSpPr txBox="1"/>
      </xdr:nvSpPr>
      <xdr:spPr>
        <a:xfrm>
          <a:off x="10528300" y="981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119641</xdr:rowOff>
    </xdr:from>
    <xdr:to>
      <xdr:col>50</xdr:col>
      <xdr:colOff>165100</xdr:colOff>
      <xdr:row>58</xdr:row>
      <xdr:rowOff>49791</xdr:rowOff>
    </xdr:to>
    <xdr:sp macro="" textlink="">
      <xdr:nvSpPr>
        <xdr:cNvPr id="370" name="楕円 369"/>
        <xdr:cNvSpPr/>
      </xdr:nvSpPr>
      <xdr:spPr>
        <a:xfrm>
          <a:off x="9588500" y="989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40918</xdr:rowOff>
    </xdr:from>
    <xdr:ext cx="469744" cy="259045"/>
    <xdr:sp macro="" textlink="">
      <xdr:nvSpPr>
        <xdr:cNvPr id="371" name="テキスト ボックス 370"/>
        <xdr:cNvSpPr txBox="1"/>
      </xdr:nvSpPr>
      <xdr:spPr>
        <a:xfrm>
          <a:off x="9404428" y="998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96598</xdr:rowOff>
    </xdr:from>
    <xdr:to>
      <xdr:col>46</xdr:col>
      <xdr:colOff>38100</xdr:colOff>
      <xdr:row>58</xdr:row>
      <xdr:rowOff>26748</xdr:rowOff>
    </xdr:to>
    <xdr:sp macro="" textlink="">
      <xdr:nvSpPr>
        <xdr:cNvPr id="372" name="楕円 371"/>
        <xdr:cNvSpPr/>
      </xdr:nvSpPr>
      <xdr:spPr>
        <a:xfrm>
          <a:off x="8699500" y="986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17875</xdr:rowOff>
    </xdr:from>
    <xdr:ext cx="469744" cy="259045"/>
    <xdr:sp macro="" textlink="">
      <xdr:nvSpPr>
        <xdr:cNvPr id="373" name="テキスト ボックス 372"/>
        <xdr:cNvSpPr txBox="1"/>
      </xdr:nvSpPr>
      <xdr:spPr>
        <a:xfrm>
          <a:off x="8515428" y="996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117132</xdr:rowOff>
    </xdr:from>
    <xdr:to>
      <xdr:col>41</xdr:col>
      <xdr:colOff>101600</xdr:colOff>
      <xdr:row>58</xdr:row>
      <xdr:rowOff>47282</xdr:rowOff>
    </xdr:to>
    <xdr:sp macro="" textlink="">
      <xdr:nvSpPr>
        <xdr:cNvPr id="374" name="楕円 373"/>
        <xdr:cNvSpPr/>
      </xdr:nvSpPr>
      <xdr:spPr>
        <a:xfrm>
          <a:off x="7810500" y="988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38409</xdr:rowOff>
    </xdr:from>
    <xdr:ext cx="469744" cy="259045"/>
    <xdr:sp macro="" textlink="">
      <xdr:nvSpPr>
        <xdr:cNvPr id="375" name="テキスト ボックス 374"/>
        <xdr:cNvSpPr txBox="1"/>
      </xdr:nvSpPr>
      <xdr:spPr>
        <a:xfrm>
          <a:off x="7626428" y="9982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129305</xdr:rowOff>
    </xdr:from>
    <xdr:to>
      <xdr:col>36</xdr:col>
      <xdr:colOff>165100</xdr:colOff>
      <xdr:row>58</xdr:row>
      <xdr:rowOff>59455</xdr:rowOff>
    </xdr:to>
    <xdr:sp macro="" textlink="">
      <xdr:nvSpPr>
        <xdr:cNvPr id="376" name="楕円 375"/>
        <xdr:cNvSpPr/>
      </xdr:nvSpPr>
      <xdr:spPr>
        <a:xfrm>
          <a:off x="6921500" y="990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50582</xdr:rowOff>
    </xdr:from>
    <xdr:ext cx="469744" cy="259045"/>
    <xdr:sp macro="" textlink="">
      <xdr:nvSpPr>
        <xdr:cNvPr id="377" name="テキスト ボックス 376"/>
        <xdr:cNvSpPr txBox="1"/>
      </xdr:nvSpPr>
      <xdr:spPr>
        <a:xfrm>
          <a:off x="6737428" y="999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151435</xdr:rowOff>
    </xdr:from>
    <xdr:to>
      <xdr:col>54</xdr:col>
      <xdr:colOff>189865</xdr:colOff>
      <xdr:row>79</xdr:row>
      <xdr:rowOff>34900</xdr:rowOff>
    </xdr:to>
    <xdr:cxnSp macro="">
      <xdr:nvCxnSpPr>
        <xdr:cNvPr id="401" name="直線コネクタ 400"/>
        <xdr:cNvCxnSpPr/>
      </xdr:nvCxnSpPr>
      <xdr:spPr>
        <a:xfrm flipV="1">
          <a:off x="10475595" y="11981485"/>
          <a:ext cx="1270" cy="15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38727</xdr:rowOff>
    </xdr:from>
    <xdr:ext cx="378565" cy="259045"/>
    <xdr:sp macro="" textlink="">
      <xdr:nvSpPr>
        <xdr:cNvPr id="402" name="商工費最小値テキスト"/>
        <xdr:cNvSpPr txBox="1"/>
      </xdr:nvSpPr>
      <xdr:spPr>
        <a:xfrm>
          <a:off x="10528300" y="13583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34900</xdr:rowOff>
    </xdr:from>
    <xdr:to>
      <xdr:col>55</xdr:col>
      <xdr:colOff>88900</xdr:colOff>
      <xdr:row>79</xdr:row>
      <xdr:rowOff>34900</xdr:rowOff>
    </xdr:to>
    <xdr:cxnSp macro="">
      <xdr:nvCxnSpPr>
        <xdr:cNvPr id="403" name="直線コネクタ 402"/>
        <xdr:cNvCxnSpPr/>
      </xdr:nvCxnSpPr>
      <xdr:spPr>
        <a:xfrm>
          <a:off x="10388600" y="1357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98112</xdr:rowOff>
    </xdr:from>
    <xdr:ext cx="599010" cy="259045"/>
    <xdr:sp macro="" textlink="">
      <xdr:nvSpPr>
        <xdr:cNvPr id="404" name="商工費最大値テキスト"/>
        <xdr:cNvSpPr txBox="1"/>
      </xdr:nvSpPr>
      <xdr:spPr>
        <a:xfrm>
          <a:off x="10528300" y="1175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151435</xdr:rowOff>
    </xdr:from>
    <xdr:to>
      <xdr:col>55</xdr:col>
      <xdr:colOff>88900</xdr:colOff>
      <xdr:row>69</xdr:row>
      <xdr:rowOff>151435</xdr:rowOff>
    </xdr:to>
    <xdr:cxnSp macro="">
      <xdr:nvCxnSpPr>
        <xdr:cNvPr id="405" name="直線コネクタ 404"/>
        <xdr:cNvCxnSpPr/>
      </xdr:nvCxnSpPr>
      <xdr:spPr>
        <a:xfrm>
          <a:off x="10388600" y="11981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30429</xdr:rowOff>
    </xdr:from>
    <xdr:to>
      <xdr:col>55</xdr:col>
      <xdr:colOff>0</xdr:colOff>
      <xdr:row>79</xdr:row>
      <xdr:rowOff>34480</xdr:rowOff>
    </xdr:to>
    <xdr:cxnSp macro="">
      <xdr:nvCxnSpPr>
        <xdr:cNvPr id="406" name="直線コネクタ 405"/>
        <xdr:cNvCxnSpPr/>
      </xdr:nvCxnSpPr>
      <xdr:spPr>
        <a:xfrm flipV="1">
          <a:off x="9639300" y="13574979"/>
          <a:ext cx="838200" cy="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154664</xdr:rowOff>
    </xdr:from>
    <xdr:ext cx="534377" cy="259045"/>
    <xdr:sp macro="" textlink="">
      <xdr:nvSpPr>
        <xdr:cNvPr id="407" name="商工費平均値テキスト"/>
        <xdr:cNvSpPr txBox="1"/>
      </xdr:nvSpPr>
      <xdr:spPr>
        <a:xfrm>
          <a:off x="10528300" y="13184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131787</xdr:rowOff>
    </xdr:from>
    <xdr:to>
      <xdr:col>55</xdr:col>
      <xdr:colOff>50800</xdr:colOff>
      <xdr:row>78</xdr:row>
      <xdr:rowOff>61937</xdr:rowOff>
    </xdr:to>
    <xdr:sp macro="" textlink="">
      <xdr:nvSpPr>
        <xdr:cNvPr id="408" name="フローチャート: 判断 407"/>
        <xdr:cNvSpPr/>
      </xdr:nvSpPr>
      <xdr:spPr>
        <a:xfrm>
          <a:off x="104267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22644</xdr:rowOff>
    </xdr:from>
    <xdr:to>
      <xdr:col>50</xdr:col>
      <xdr:colOff>114300</xdr:colOff>
      <xdr:row>79</xdr:row>
      <xdr:rowOff>34480</xdr:rowOff>
    </xdr:to>
    <xdr:cxnSp macro="">
      <xdr:nvCxnSpPr>
        <xdr:cNvPr id="409" name="直線コネクタ 408"/>
        <xdr:cNvCxnSpPr/>
      </xdr:nvCxnSpPr>
      <xdr:spPr>
        <a:xfrm>
          <a:off x="8750300" y="13567194"/>
          <a:ext cx="889000" cy="1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166663</xdr:rowOff>
    </xdr:from>
    <xdr:to>
      <xdr:col>50</xdr:col>
      <xdr:colOff>165100</xdr:colOff>
      <xdr:row>78</xdr:row>
      <xdr:rowOff>96813</xdr:rowOff>
    </xdr:to>
    <xdr:sp macro="" textlink="">
      <xdr:nvSpPr>
        <xdr:cNvPr id="410" name="フローチャート: 判断 409"/>
        <xdr:cNvSpPr/>
      </xdr:nvSpPr>
      <xdr:spPr>
        <a:xfrm>
          <a:off x="9588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113340</xdr:rowOff>
    </xdr:from>
    <xdr:ext cx="534377" cy="259045"/>
    <xdr:sp macro="" textlink="">
      <xdr:nvSpPr>
        <xdr:cNvPr id="411" name="テキスト ボックス 410"/>
        <xdr:cNvSpPr txBox="1"/>
      </xdr:nvSpPr>
      <xdr:spPr>
        <a:xfrm>
          <a:off x="9372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22644</xdr:rowOff>
    </xdr:from>
    <xdr:to>
      <xdr:col>45</xdr:col>
      <xdr:colOff>177800</xdr:colOff>
      <xdr:row>79</xdr:row>
      <xdr:rowOff>29756</xdr:rowOff>
    </xdr:to>
    <xdr:cxnSp macro="">
      <xdr:nvCxnSpPr>
        <xdr:cNvPr id="412" name="直線コネクタ 411"/>
        <xdr:cNvCxnSpPr/>
      </xdr:nvCxnSpPr>
      <xdr:spPr>
        <a:xfrm flipV="1">
          <a:off x="7861300" y="13567194"/>
          <a:ext cx="889000" cy="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86043</xdr:rowOff>
    </xdr:from>
    <xdr:to>
      <xdr:col>46</xdr:col>
      <xdr:colOff>38100</xdr:colOff>
      <xdr:row>78</xdr:row>
      <xdr:rowOff>16193</xdr:rowOff>
    </xdr:to>
    <xdr:sp macro="" textlink="">
      <xdr:nvSpPr>
        <xdr:cNvPr id="413" name="フローチャート: 判断 412"/>
        <xdr:cNvSpPr/>
      </xdr:nvSpPr>
      <xdr:spPr>
        <a:xfrm>
          <a:off x="8699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32720</xdr:rowOff>
    </xdr:from>
    <xdr:ext cx="534377" cy="259045"/>
    <xdr:sp macro="" textlink="">
      <xdr:nvSpPr>
        <xdr:cNvPr id="414" name="テキスト ボックス 413"/>
        <xdr:cNvSpPr txBox="1"/>
      </xdr:nvSpPr>
      <xdr:spPr>
        <a:xfrm>
          <a:off x="8483111" y="130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25564</xdr:rowOff>
    </xdr:from>
    <xdr:to>
      <xdr:col>41</xdr:col>
      <xdr:colOff>50800</xdr:colOff>
      <xdr:row>79</xdr:row>
      <xdr:rowOff>29756</xdr:rowOff>
    </xdr:to>
    <xdr:cxnSp macro="">
      <xdr:nvCxnSpPr>
        <xdr:cNvPr id="415" name="直線コネクタ 414"/>
        <xdr:cNvCxnSpPr/>
      </xdr:nvCxnSpPr>
      <xdr:spPr>
        <a:xfrm>
          <a:off x="6972300" y="13570114"/>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71540</xdr:rowOff>
    </xdr:from>
    <xdr:to>
      <xdr:col>41</xdr:col>
      <xdr:colOff>101600</xdr:colOff>
      <xdr:row>78</xdr:row>
      <xdr:rowOff>1690</xdr:rowOff>
    </xdr:to>
    <xdr:sp macro="" textlink="">
      <xdr:nvSpPr>
        <xdr:cNvPr id="416" name="フローチャート: 判断 415"/>
        <xdr:cNvSpPr/>
      </xdr:nvSpPr>
      <xdr:spPr>
        <a:xfrm>
          <a:off x="7810500" y="1327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18217</xdr:rowOff>
    </xdr:from>
    <xdr:ext cx="534377" cy="259045"/>
    <xdr:sp macro="" textlink="">
      <xdr:nvSpPr>
        <xdr:cNvPr id="417" name="テキスト ボックス 416"/>
        <xdr:cNvSpPr txBox="1"/>
      </xdr:nvSpPr>
      <xdr:spPr>
        <a:xfrm>
          <a:off x="7594111" y="1304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111455</xdr:rowOff>
    </xdr:from>
    <xdr:to>
      <xdr:col>36</xdr:col>
      <xdr:colOff>165100</xdr:colOff>
      <xdr:row>78</xdr:row>
      <xdr:rowOff>41605</xdr:rowOff>
    </xdr:to>
    <xdr:sp macro="" textlink="">
      <xdr:nvSpPr>
        <xdr:cNvPr id="418" name="フローチャート: 判断 417"/>
        <xdr:cNvSpPr/>
      </xdr:nvSpPr>
      <xdr:spPr>
        <a:xfrm>
          <a:off x="6921500" y="1331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58132</xdr:rowOff>
    </xdr:from>
    <xdr:ext cx="534377" cy="259045"/>
    <xdr:sp macro="" textlink="">
      <xdr:nvSpPr>
        <xdr:cNvPr id="419" name="テキスト ボックス 418"/>
        <xdr:cNvSpPr txBox="1"/>
      </xdr:nvSpPr>
      <xdr:spPr>
        <a:xfrm>
          <a:off x="6705111" y="1308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151079</xdr:rowOff>
    </xdr:from>
    <xdr:to>
      <xdr:col>55</xdr:col>
      <xdr:colOff>50800</xdr:colOff>
      <xdr:row>79</xdr:row>
      <xdr:rowOff>81229</xdr:rowOff>
    </xdr:to>
    <xdr:sp macro="" textlink="">
      <xdr:nvSpPr>
        <xdr:cNvPr id="425" name="楕円 424"/>
        <xdr:cNvSpPr/>
      </xdr:nvSpPr>
      <xdr:spPr>
        <a:xfrm>
          <a:off x="10426700" y="1352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66006</xdr:rowOff>
    </xdr:from>
    <xdr:ext cx="469744" cy="259045"/>
    <xdr:sp macro="" textlink="">
      <xdr:nvSpPr>
        <xdr:cNvPr id="426" name="商工費該当値テキスト"/>
        <xdr:cNvSpPr txBox="1"/>
      </xdr:nvSpPr>
      <xdr:spPr>
        <a:xfrm>
          <a:off x="10528300" y="1343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155130</xdr:rowOff>
    </xdr:from>
    <xdr:to>
      <xdr:col>50</xdr:col>
      <xdr:colOff>165100</xdr:colOff>
      <xdr:row>79</xdr:row>
      <xdr:rowOff>85280</xdr:rowOff>
    </xdr:to>
    <xdr:sp macro="" textlink="">
      <xdr:nvSpPr>
        <xdr:cNvPr id="427" name="楕円 426"/>
        <xdr:cNvSpPr/>
      </xdr:nvSpPr>
      <xdr:spPr>
        <a:xfrm>
          <a:off x="9588500" y="1352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76407</xdr:rowOff>
    </xdr:from>
    <xdr:ext cx="378565" cy="259045"/>
    <xdr:sp macro="" textlink="">
      <xdr:nvSpPr>
        <xdr:cNvPr id="428" name="テキスト ボックス 427"/>
        <xdr:cNvSpPr txBox="1"/>
      </xdr:nvSpPr>
      <xdr:spPr>
        <a:xfrm>
          <a:off x="9450017" y="13620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143294</xdr:rowOff>
    </xdr:from>
    <xdr:to>
      <xdr:col>46</xdr:col>
      <xdr:colOff>38100</xdr:colOff>
      <xdr:row>79</xdr:row>
      <xdr:rowOff>73444</xdr:rowOff>
    </xdr:to>
    <xdr:sp macro="" textlink="">
      <xdr:nvSpPr>
        <xdr:cNvPr id="429" name="楕円 428"/>
        <xdr:cNvSpPr/>
      </xdr:nvSpPr>
      <xdr:spPr>
        <a:xfrm>
          <a:off x="8699500" y="1351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64571</xdr:rowOff>
    </xdr:from>
    <xdr:ext cx="469744" cy="259045"/>
    <xdr:sp macro="" textlink="">
      <xdr:nvSpPr>
        <xdr:cNvPr id="430" name="テキスト ボックス 429"/>
        <xdr:cNvSpPr txBox="1"/>
      </xdr:nvSpPr>
      <xdr:spPr>
        <a:xfrm>
          <a:off x="8515428" y="1360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150406</xdr:rowOff>
    </xdr:from>
    <xdr:to>
      <xdr:col>41</xdr:col>
      <xdr:colOff>101600</xdr:colOff>
      <xdr:row>79</xdr:row>
      <xdr:rowOff>80556</xdr:rowOff>
    </xdr:to>
    <xdr:sp macro="" textlink="">
      <xdr:nvSpPr>
        <xdr:cNvPr id="431" name="楕円 430"/>
        <xdr:cNvSpPr/>
      </xdr:nvSpPr>
      <xdr:spPr>
        <a:xfrm>
          <a:off x="7810500" y="1352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71683</xdr:rowOff>
    </xdr:from>
    <xdr:ext cx="469744" cy="259045"/>
    <xdr:sp macro="" textlink="">
      <xdr:nvSpPr>
        <xdr:cNvPr id="432" name="テキスト ボックス 431"/>
        <xdr:cNvSpPr txBox="1"/>
      </xdr:nvSpPr>
      <xdr:spPr>
        <a:xfrm>
          <a:off x="7626428" y="1361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146214</xdr:rowOff>
    </xdr:from>
    <xdr:to>
      <xdr:col>36</xdr:col>
      <xdr:colOff>165100</xdr:colOff>
      <xdr:row>79</xdr:row>
      <xdr:rowOff>76364</xdr:rowOff>
    </xdr:to>
    <xdr:sp macro="" textlink="">
      <xdr:nvSpPr>
        <xdr:cNvPr id="433" name="楕円 432"/>
        <xdr:cNvSpPr/>
      </xdr:nvSpPr>
      <xdr:spPr>
        <a:xfrm>
          <a:off x="6921500" y="1351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67491</xdr:rowOff>
    </xdr:from>
    <xdr:ext cx="469744" cy="259045"/>
    <xdr:sp macro="" textlink="">
      <xdr:nvSpPr>
        <xdr:cNvPr id="434" name="テキスト ボックス 433"/>
        <xdr:cNvSpPr txBox="1"/>
      </xdr:nvSpPr>
      <xdr:spPr>
        <a:xfrm>
          <a:off x="6737428" y="1361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27335</xdr:rowOff>
    </xdr:from>
    <xdr:to>
      <xdr:col>54</xdr:col>
      <xdr:colOff>189865</xdr:colOff>
      <xdr:row>98</xdr:row>
      <xdr:rowOff>106271</xdr:rowOff>
    </xdr:to>
    <xdr:cxnSp macro="">
      <xdr:nvCxnSpPr>
        <xdr:cNvPr id="458" name="直線コネクタ 457"/>
        <xdr:cNvCxnSpPr/>
      </xdr:nvCxnSpPr>
      <xdr:spPr>
        <a:xfrm flipV="1">
          <a:off x="10475595" y="15629285"/>
          <a:ext cx="1270" cy="1279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110098</xdr:rowOff>
    </xdr:from>
    <xdr:ext cx="534377" cy="259045"/>
    <xdr:sp macro="" textlink="">
      <xdr:nvSpPr>
        <xdr:cNvPr id="459" name="土木費最小値テキスト"/>
        <xdr:cNvSpPr txBox="1"/>
      </xdr:nvSpPr>
      <xdr:spPr>
        <a:xfrm>
          <a:off x="10528300" y="169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106271</xdr:rowOff>
    </xdr:from>
    <xdr:to>
      <xdr:col>55</xdr:col>
      <xdr:colOff>88900</xdr:colOff>
      <xdr:row>98</xdr:row>
      <xdr:rowOff>106271</xdr:rowOff>
    </xdr:to>
    <xdr:cxnSp macro="">
      <xdr:nvCxnSpPr>
        <xdr:cNvPr id="460" name="直線コネクタ 459"/>
        <xdr:cNvCxnSpPr/>
      </xdr:nvCxnSpPr>
      <xdr:spPr>
        <a:xfrm>
          <a:off x="10388600" y="1690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145462</xdr:rowOff>
    </xdr:from>
    <xdr:ext cx="599010" cy="259045"/>
    <xdr:sp macro="" textlink="">
      <xdr:nvSpPr>
        <xdr:cNvPr id="461" name="土木費最大値テキスト"/>
        <xdr:cNvSpPr txBox="1"/>
      </xdr:nvSpPr>
      <xdr:spPr>
        <a:xfrm>
          <a:off x="10528300" y="1540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27335</xdr:rowOff>
    </xdr:from>
    <xdr:to>
      <xdr:col>55</xdr:col>
      <xdr:colOff>88900</xdr:colOff>
      <xdr:row>91</xdr:row>
      <xdr:rowOff>27335</xdr:rowOff>
    </xdr:to>
    <xdr:cxnSp macro="">
      <xdr:nvCxnSpPr>
        <xdr:cNvPr id="462" name="直線コネクタ 461"/>
        <xdr:cNvCxnSpPr/>
      </xdr:nvCxnSpPr>
      <xdr:spPr>
        <a:xfrm>
          <a:off x="10388600" y="156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2685</xdr:rowOff>
    </xdr:from>
    <xdr:to>
      <xdr:col>55</xdr:col>
      <xdr:colOff>0</xdr:colOff>
      <xdr:row>97</xdr:row>
      <xdr:rowOff>11805</xdr:rowOff>
    </xdr:to>
    <xdr:cxnSp macro="">
      <xdr:nvCxnSpPr>
        <xdr:cNvPr id="463" name="直線コネクタ 462"/>
        <xdr:cNvCxnSpPr/>
      </xdr:nvCxnSpPr>
      <xdr:spPr>
        <a:xfrm>
          <a:off x="9639300" y="16633335"/>
          <a:ext cx="838200" cy="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98945</xdr:rowOff>
    </xdr:from>
    <xdr:ext cx="534377" cy="259045"/>
    <xdr:sp macro="" textlink="">
      <xdr:nvSpPr>
        <xdr:cNvPr id="464" name="土木費平均値テキスト"/>
        <xdr:cNvSpPr txBox="1"/>
      </xdr:nvSpPr>
      <xdr:spPr>
        <a:xfrm>
          <a:off x="10528300" y="1638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76068</xdr:rowOff>
    </xdr:from>
    <xdr:to>
      <xdr:col>55</xdr:col>
      <xdr:colOff>50800</xdr:colOff>
      <xdr:row>97</xdr:row>
      <xdr:rowOff>6218</xdr:rowOff>
    </xdr:to>
    <xdr:sp macro="" textlink="">
      <xdr:nvSpPr>
        <xdr:cNvPr id="465" name="フローチャート: 判断 464"/>
        <xdr:cNvSpPr/>
      </xdr:nvSpPr>
      <xdr:spPr>
        <a:xfrm>
          <a:off x="104267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1512</xdr:rowOff>
    </xdr:from>
    <xdr:to>
      <xdr:col>50</xdr:col>
      <xdr:colOff>114300</xdr:colOff>
      <xdr:row>97</xdr:row>
      <xdr:rowOff>2685</xdr:rowOff>
    </xdr:to>
    <xdr:cxnSp macro="">
      <xdr:nvCxnSpPr>
        <xdr:cNvPr id="466" name="直線コネクタ 465"/>
        <xdr:cNvCxnSpPr/>
      </xdr:nvCxnSpPr>
      <xdr:spPr>
        <a:xfrm>
          <a:off x="8750300" y="16632162"/>
          <a:ext cx="889000" cy="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105832</xdr:rowOff>
    </xdr:from>
    <xdr:to>
      <xdr:col>50</xdr:col>
      <xdr:colOff>165100</xdr:colOff>
      <xdr:row>97</xdr:row>
      <xdr:rowOff>35982</xdr:rowOff>
    </xdr:to>
    <xdr:sp macro="" textlink="">
      <xdr:nvSpPr>
        <xdr:cNvPr id="467" name="フローチャート: 判断 466"/>
        <xdr:cNvSpPr/>
      </xdr:nvSpPr>
      <xdr:spPr>
        <a:xfrm>
          <a:off x="9588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52509</xdr:rowOff>
    </xdr:from>
    <xdr:ext cx="534377" cy="259045"/>
    <xdr:sp macro="" textlink="">
      <xdr:nvSpPr>
        <xdr:cNvPr id="468" name="テキスト ボックス 467"/>
        <xdr:cNvSpPr txBox="1"/>
      </xdr:nvSpPr>
      <xdr:spPr>
        <a:xfrm>
          <a:off x="9372111" y="1634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155488</xdr:rowOff>
    </xdr:from>
    <xdr:to>
      <xdr:col>45</xdr:col>
      <xdr:colOff>177800</xdr:colOff>
      <xdr:row>97</xdr:row>
      <xdr:rowOff>1512</xdr:rowOff>
    </xdr:to>
    <xdr:cxnSp macro="">
      <xdr:nvCxnSpPr>
        <xdr:cNvPr id="469" name="直線コネクタ 468"/>
        <xdr:cNvCxnSpPr/>
      </xdr:nvCxnSpPr>
      <xdr:spPr>
        <a:xfrm>
          <a:off x="7861300" y="16614688"/>
          <a:ext cx="889000" cy="1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93639</xdr:rowOff>
    </xdr:from>
    <xdr:to>
      <xdr:col>46</xdr:col>
      <xdr:colOff>38100</xdr:colOff>
      <xdr:row>96</xdr:row>
      <xdr:rowOff>23789</xdr:rowOff>
    </xdr:to>
    <xdr:sp macro="" textlink="">
      <xdr:nvSpPr>
        <xdr:cNvPr id="470" name="フローチャート: 判断 469"/>
        <xdr:cNvSpPr/>
      </xdr:nvSpPr>
      <xdr:spPr>
        <a:xfrm>
          <a:off x="8699500" y="1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40316</xdr:rowOff>
    </xdr:from>
    <xdr:ext cx="534377" cy="259045"/>
    <xdr:sp macro="" textlink="">
      <xdr:nvSpPr>
        <xdr:cNvPr id="471" name="テキスト ボックス 470"/>
        <xdr:cNvSpPr txBox="1"/>
      </xdr:nvSpPr>
      <xdr:spPr>
        <a:xfrm>
          <a:off x="8483111" y="1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155488</xdr:rowOff>
    </xdr:from>
    <xdr:to>
      <xdr:col>41</xdr:col>
      <xdr:colOff>50800</xdr:colOff>
      <xdr:row>97</xdr:row>
      <xdr:rowOff>27815</xdr:rowOff>
    </xdr:to>
    <xdr:cxnSp macro="">
      <xdr:nvCxnSpPr>
        <xdr:cNvPr id="472" name="直線コネクタ 471"/>
        <xdr:cNvCxnSpPr/>
      </xdr:nvCxnSpPr>
      <xdr:spPr>
        <a:xfrm flipV="1">
          <a:off x="6972300" y="16614688"/>
          <a:ext cx="889000" cy="4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110434</xdr:rowOff>
    </xdr:from>
    <xdr:to>
      <xdr:col>41</xdr:col>
      <xdr:colOff>101600</xdr:colOff>
      <xdr:row>96</xdr:row>
      <xdr:rowOff>40584</xdr:rowOff>
    </xdr:to>
    <xdr:sp macro="" textlink="">
      <xdr:nvSpPr>
        <xdr:cNvPr id="473" name="フローチャート: 判断 472"/>
        <xdr:cNvSpPr/>
      </xdr:nvSpPr>
      <xdr:spPr>
        <a:xfrm>
          <a:off x="7810500" y="163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57111</xdr:rowOff>
    </xdr:from>
    <xdr:ext cx="534377" cy="259045"/>
    <xdr:sp macro="" textlink="">
      <xdr:nvSpPr>
        <xdr:cNvPr id="474" name="テキスト ボックス 473"/>
        <xdr:cNvSpPr txBox="1"/>
      </xdr:nvSpPr>
      <xdr:spPr>
        <a:xfrm>
          <a:off x="7594111" y="1617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103431</xdr:rowOff>
    </xdr:from>
    <xdr:to>
      <xdr:col>36</xdr:col>
      <xdr:colOff>165100</xdr:colOff>
      <xdr:row>96</xdr:row>
      <xdr:rowOff>33581</xdr:rowOff>
    </xdr:to>
    <xdr:sp macro="" textlink="">
      <xdr:nvSpPr>
        <xdr:cNvPr id="475" name="フローチャート: 判断 474"/>
        <xdr:cNvSpPr/>
      </xdr:nvSpPr>
      <xdr:spPr>
        <a:xfrm>
          <a:off x="6921500" y="1639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50108</xdr:rowOff>
    </xdr:from>
    <xdr:ext cx="534377" cy="259045"/>
    <xdr:sp macro="" textlink="">
      <xdr:nvSpPr>
        <xdr:cNvPr id="476" name="テキスト ボックス 475"/>
        <xdr:cNvSpPr txBox="1"/>
      </xdr:nvSpPr>
      <xdr:spPr>
        <a:xfrm>
          <a:off x="6705111" y="161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132455</xdr:rowOff>
    </xdr:from>
    <xdr:to>
      <xdr:col>55</xdr:col>
      <xdr:colOff>50800</xdr:colOff>
      <xdr:row>97</xdr:row>
      <xdr:rowOff>62605</xdr:rowOff>
    </xdr:to>
    <xdr:sp macro="" textlink="">
      <xdr:nvSpPr>
        <xdr:cNvPr id="482" name="楕円 481"/>
        <xdr:cNvSpPr/>
      </xdr:nvSpPr>
      <xdr:spPr>
        <a:xfrm>
          <a:off x="10426700" y="1659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110882</xdr:rowOff>
    </xdr:from>
    <xdr:ext cx="534377" cy="259045"/>
    <xdr:sp macro="" textlink="">
      <xdr:nvSpPr>
        <xdr:cNvPr id="483" name="土木費該当値テキスト"/>
        <xdr:cNvSpPr txBox="1"/>
      </xdr:nvSpPr>
      <xdr:spPr>
        <a:xfrm>
          <a:off x="10528300" y="1657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123335</xdr:rowOff>
    </xdr:from>
    <xdr:to>
      <xdr:col>50</xdr:col>
      <xdr:colOff>165100</xdr:colOff>
      <xdr:row>97</xdr:row>
      <xdr:rowOff>53485</xdr:rowOff>
    </xdr:to>
    <xdr:sp macro="" textlink="">
      <xdr:nvSpPr>
        <xdr:cNvPr id="484" name="楕円 483"/>
        <xdr:cNvSpPr/>
      </xdr:nvSpPr>
      <xdr:spPr>
        <a:xfrm>
          <a:off x="9588500" y="1658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44612</xdr:rowOff>
    </xdr:from>
    <xdr:ext cx="534377" cy="259045"/>
    <xdr:sp macro="" textlink="">
      <xdr:nvSpPr>
        <xdr:cNvPr id="485" name="テキスト ボックス 484"/>
        <xdr:cNvSpPr txBox="1"/>
      </xdr:nvSpPr>
      <xdr:spPr>
        <a:xfrm>
          <a:off x="9372111" y="1667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122162</xdr:rowOff>
    </xdr:from>
    <xdr:to>
      <xdr:col>46</xdr:col>
      <xdr:colOff>38100</xdr:colOff>
      <xdr:row>97</xdr:row>
      <xdr:rowOff>52312</xdr:rowOff>
    </xdr:to>
    <xdr:sp macro="" textlink="">
      <xdr:nvSpPr>
        <xdr:cNvPr id="486" name="楕円 485"/>
        <xdr:cNvSpPr/>
      </xdr:nvSpPr>
      <xdr:spPr>
        <a:xfrm>
          <a:off x="8699500" y="1658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43439</xdr:rowOff>
    </xdr:from>
    <xdr:ext cx="534377" cy="259045"/>
    <xdr:sp macro="" textlink="">
      <xdr:nvSpPr>
        <xdr:cNvPr id="487" name="テキスト ボックス 486"/>
        <xdr:cNvSpPr txBox="1"/>
      </xdr:nvSpPr>
      <xdr:spPr>
        <a:xfrm>
          <a:off x="8483111" y="1667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104688</xdr:rowOff>
    </xdr:from>
    <xdr:to>
      <xdr:col>41</xdr:col>
      <xdr:colOff>101600</xdr:colOff>
      <xdr:row>97</xdr:row>
      <xdr:rowOff>34838</xdr:rowOff>
    </xdr:to>
    <xdr:sp macro="" textlink="">
      <xdr:nvSpPr>
        <xdr:cNvPr id="488" name="楕円 487"/>
        <xdr:cNvSpPr/>
      </xdr:nvSpPr>
      <xdr:spPr>
        <a:xfrm>
          <a:off x="7810500" y="1656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25965</xdr:rowOff>
    </xdr:from>
    <xdr:ext cx="534377" cy="259045"/>
    <xdr:sp macro="" textlink="">
      <xdr:nvSpPr>
        <xdr:cNvPr id="489" name="テキスト ボックス 488"/>
        <xdr:cNvSpPr txBox="1"/>
      </xdr:nvSpPr>
      <xdr:spPr>
        <a:xfrm>
          <a:off x="7594111" y="166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148465</xdr:rowOff>
    </xdr:from>
    <xdr:to>
      <xdr:col>36</xdr:col>
      <xdr:colOff>165100</xdr:colOff>
      <xdr:row>97</xdr:row>
      <xdr:rowOff>78615</xdr:rowOff>
    </xdr:to>
    <xdr:sp macro="" textlink="">
      <xdr:nvSpPr>
        <xdr:cNvPr id="490" name="楕円 489"/>
        <xdr:cNvSpPr/>
      </xdr:nvSpPr>
      <xdr:spPr>
        <a:xfrm>
          <a:off x="6921500" y="1660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69742</xdr:rowOff>
    </xdr:from>
    <xdr:ext cx="534377" cy="259045"/>
    <xdr:sp macro="" textlink="">
      <xdr:nvSpPr>
        <xdr:cNvPr id="491" name="テキスト ボックス 490"/>
        <xdr:cNvSpPr txBox="1"/>
      </xdr:nvSpPr>
      <xdr:spPr>
        <a:xfrm>
          <a:off x="6705111" y="1670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169285</xdr:rowOff>
    </xdr:from>
    <xdr:to>
      <xdr:col>85</xdr:col>
      <xdr:colOff>126364</xdr:colOff>
      <xdr:row>37</xdr:row>
      <xdr:rowOff>146196</xdr:rowOff>
    </xdr:to>
    <xdr:cxnSp macro="">
      <xdr:nvCxnSpPr>
        <xdr:cNvPr id="515" name="直線コネクタ 514"/>
        <xdr:cNvCxnSpPr/>
      </xdr:nvCxnSpPr>
      <xdr:spPr>
        <a:xfrm flipV="1">
          <a:off x="16317595" y="5141335"/>
          <a:ext cx="1269" cy="134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150023</xdr:rowOff>
    </xdr:from>
    <xdr:ext cx="534377" cy="259045"/>
    <xdr:sp macro="" textlink="">
      <xdr:nvSpPr>
        <xdr:cNvPr id="516" name="消防費最小値テキスト"/>
        <xdr:cNvSpPr txBox="1"/>
      </xdr:nvSpPr>
      <xdr:spPr>
        <a:xfrm>
          <a:off x="16370300" y="649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146196</xdr:rowOff>
    </xdr:from>
    <xdr:to>
      <xdr:col>86</xdr:col>
      <xdr:colOff>25400</xdr:colOff>
      <xdr:row>37</xdr:row>
      <xdr:rowOff>146196</xdr:rowOff>
    </xdr:to>
    <xdr:cxnSp macro="">
      <xdr:nvCxnSpPr>
        <xdr:cNvPr id="517" name="直線コネクタ 516"/>
        <xdr:cNvCxnSpPr/>
      </xdr:nvCxnSpPr>
      <xdr:spPr>
        <a:xfrm>
          <a:off x="16230600" y="648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115962</xdr:rowOff>
    </xdr:from>
    <xdr:ext cx="534377" cy="259045"/>
    <xdr:sp macro="" textlink="">
      <xdr:nvSpPr>
        <xdr:cNvPr id="518" name="消防費最大値テキスト"/>
        <xdr:cNvSpPr txBox="1"/>
      </xdr:nvSpPr>
      <xdr:spPr>
        <a:xfrm>
          <a:off x="16370300" y="491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169285</xdr:rowOff>
    </xdr:from>
    <xdr:to>
      <xdr:col>86</xdr:col>
      <xdr:colOff>25400</xdr:colOff>
      <xdr:row>29</xdr:row>
      <xdr:rowOff>169285</xdr:rowOff>
    </xdr:to>
    <xdr:cxnSp macro="">
      <xdr:nvCxnSpPr>
        <xdr:cNvPr id="519" name="直線コネクタ 518"/>
        <xdr:cNvCxnSpPr/>
      </xdr:nvCxnSpPr>
      <xdr:spPr>
        <a:xfrm>
          <a:off x="16230600" y="514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42964</xdr:rowOff>
    </xdr:from>
    <xdr:to>
      <xdr:col>85</xdr:col>
      <xdr:colOff>127000</xdr:colOff>
      <xdr:row>37</xdr:row>
      <xdr:rowOff>92627</xdr:rowOff>
    </xdr:to>
    <xdr:cxnSp macro="">
      <xdr:nvCxnSpPr>
        <xdr:cNvPr id="520" name="直線コネクタ 519"/>
        <xdr:cNvCxnSpPr/>
      </xdr:nvCxnSpPr>
      <xdr:spPr>
        <a:xfrm>
          <a:off x="15481300" y="6386614"/>
          <a:ext cx="838200" cy="4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45578</xdr:rowOff>
    </xdr:from>
    <xdr:ext cx="534377" cy="259045"/>
    <xdr:sp macro="" textlink="">
      <xdr:nvSpPr>
        <xdr:cNvPr id="521" name="消防費平均値テキスト"/>
        <xdr:cNvSpPr txBox="1"/>
      </xdr:nvSpPr>
      <xdr:spPr>
        <a:xfrm>
          <a:off x="16370300" y="6046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22701</xdr:rowOff>
    </xdr:from>
    <xdr:to>
      <xdr:col>85</xdr:col>
      <xdr:colOff>177800</xdr:colOff>
      <xdr:row>36</xdr:row>
      <xdr:rowOff>124301</xdr:rowOff>
    </xdr:to>
    <xdr:sp macro="" textlink="">
      <xdr:nvSpPr>
        <xdr:cNvPr id="522" name="フローチャート: 判断 521"/>
        <xdr:cNvSpPr/>
      </xdr:nvSpPr>
      <xdr:spPr>
        <a:xfrm>
          <a:off x="16268700" y="619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42964</xdr:rowOff>
    </xdr:from>
    <xdr:to>
      <xdr:col>81</xdr:col>
      <xdr:colOff>50800</xdr:colOff>
      <xdr:row>37</xdr:row>
      <xdr:rowOff>123031</xdr:rowOff>
    </xdr:to>
    <xdr:cxnSp macro="">
      <xdr:nvCxnSpPr>
        <xdr:cNvPr id="523" name="直線コネクタ 522"/>
        <xdr:cNvCxnSpPr/>
      </xdr:nvCxnSpPr>
      <xdr:spPr>
        <a:xfrm flipV="1">
          <a:off x="14592300" y="6386614"/>
          <a:ext cx="889000" cy="8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29197</xdr:rowOff>
    </xdr:from>
    <xdr:to>
      <xdr:col>81</xdr:col>
      <xdr:colOff>101600</xdr:colOff>
      <xdr:row>36</xdr:row>
      <xdr:rowOff>130797</xdr:rowOff>
    </xdr:to>
    <xdr:sp macro="" textlink="">
      <xdr:nvSpPr>
        <xdr:cNvPr id="524" name="フローチャート: 判断 523"/>
        <xdr:cNvSpPr/>
      </xdr:nvSpPr>
      <xdr:spPr>
        <a:xfrm>
          <a:off x="15430500" y="620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147324</xdr:rowOff>
    </xdr:from>
    <xdr:ext cx="534377" cy="259045"/>
    <xdr:sp macro="" textlink="">
      <xdr:nvSpPr>
        <xdr:cNvPr id="525" name="テキスト ボックス 524"/>
        <xdr:cNvSpPr txBox="1"/>
      </xdr:nvSpPr>
      <xdr:spPr>
        <a:xfrm>
          <a:off x="15214111" y="597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116078</xdr:rowOff>
    </xdr:from>
    <xdr:to>
      <xdr:col>76</xdr:col>
      <xdr:colOff>114300</xdr:colOff>
      <xdr:row>37</xdr:row>
      <xdr:rowOff>123031</xdr:rowOff>
    </xdr:to>
    <xdr:cxnSp macro="">
      <xdr:nvCxnSpPr>
        <xdr:cNvPr id="526" name="直線コネクタ 525"/>
        <xdr:cNvCxnSpPr/>
      </xdr:nvCxnSpPr>
      <xdr:spPr>
        <a:xfrm>
          <a:off x="13703300" y="6459728"/>
          <a:ext cx="889000" cy="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43256</xdr:rowOff>
    </xdr:from>
    <xdr:to>
      <xdr:col>76</xdr:col>
      <xdr:colOff>165100</xdr:colOff>
      <xdr:row>36</xdr:row>
      <xdr:rowOff>144856</xdr:rowOff>
    </xdr:to>
    <xdr:sp macro="" textlink="">
      <xdr:nvSpPr>
        <xdr:cNvPr id="527" name="フローチャート: 判断 526"/>
        <xdr:cNvSpPr/>
      </xdr:nvSpPr>
      <xdr:spPr>
        <a:xfrm>
          <a:off x="14541500" y="62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161383</xdr:rowOff>
    </xdr:from>
    <xdr:ext cx="534377" cy="259045"/>
    <xdr:sp macro="" textlink="">
      <xdr:nvSpPr>
        <xdr:cNvPr id="528" name="テキスト ボックス 527"/>
        <xdr:cNvSpPr txBox="1"/>
      </xdr:nvSpPr>
      <xdr:spPr>
        <a:xfrm>
          <a:off x="14325111" y="599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116078</xdr:rowOff>
    </xdr:from>
    <xdr:to>
      <xdr:col>71</xdr:col>
      <xdr:colOff>177800</xdr:colOff>
      <xdr:row>37</xdr:row>
      <xdr:rowOff>140424</xdr:rowOff>
    </xdr:to>
    <xdr:cxnSp macro="">
      <xdr:nvCxnSpPr>
        <xdr:cNvPr id="529" name="直線コネクタ 528"/>
        <xdr:cNvCxnSpPr/>
      </xdr:nvCxnSpPr>
      <xdr:spPr>
        <a:xfrm flipV="1">
          <a:off x="12814300" y="6459728"/>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36874</xdr:rowOff>
    </xdr:from>
    <xdr:to>
      <xdr:col>72</xdr:col>
      <xdr:colOff>38100</xdr:colOff>
      <xdr:row>35</xdr:row>
      <xdr:rowOff>138474</xdr:rowOff>
    </xdr:to>
    <xdr:sp macro="" textlink="">
      <xdr:nvSpPr>
        <xdr:cNvPr id="530" name="フローチャート: 判断 529"/>
        <xdr:cNvSpPr/>
      </xdr:nvSpPr>
      <xdr:spPr>
        <a:xfrm>
          <a:off x="13652500" y="603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155001</xdr:rowOff>
    </xdr:from>
    <xdr:ext cx="534377" cy="259045"/>
    <xdr:sp macro="" textlink="">
      <xdr:nvSpPr>
        <xdr:cNvPr id="531" name="テキスト ボックス 530"/>
        <xdr:cNvSpPr txBox="1"/>
      </xdr:nvSpPr>
      <xdr:spPr>
        <a:xfrm>
          <a:off x="13436111" y="58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52553</xdr:rowOff>
    </xdr:from>
    <xdr:to>
      <xdr:col>67</xdr:col>
      <xdr:colOff>101600</xdr:colOff>
      <xdr:row>35</xdr:row>
      <xdr:rowOff>154153</xdr:rowOff>
    </xdr:to>
    <xdr:sp macro="" textlink="">
      <xdr:nvSpPr>
        <xdr:cNvPr id="532" name="フローチャート: 判断 531"/>
        <xdr:cNvSpPr/>
      </xdr:nvSpPr>
      <xdr:spPr>
        <a:xfrm>
          <a:off x="12763500" y="6053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170680</xdr:rowOff>
    </xdr:from>
    <xdr:ext cx="534377" cy="259045"/>
    <xdr:sp macro="" textlink="">
      <xdr:nvSpPr>
        <xdr:cNvPr id="533" name="テキスト ボックス 532"/>
        <xdr:cNvSpPr txBox="1"/>
      </xdr:nvSpPr>
      <xdr:spPr>
        <a:xfrm>
          <a:off x="12547111" y="58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41827</xdr:rowOff>
    </xdr:from>
    <xdr:to>
      <xdr:col>85</xdr:col>
      <xdr:colOff>177800</xdr:colOff>
      <xdr:row>37</xdr:row>
      <xdr:rowOff>143427</xdr:rowOff>
    </xdr:to>
    <xdr:sp macro="" textlink="">
      <xdr:nvSpPr>
        <xdr:cNvPr id="539" name="楕円 538"/>
        <xdr:cNvSpPr/>
      </xdr:nvSpPr>
      <xdr:spPr>
        <a:xfrm>
          <a:off x="16268700" y="638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128204</xdr:rowOff>
    </xdr:from>
    <xdr:ext cx="534377" cy="259045"/>
    <xdr:sp macro="" textlink="">
      <xdr:nvSpPr>
        <xdr:cNvPr id="540" name="消防費該当値テキスト"/>
        <xdr:cNvSpPr txBox="1"/>
      </xdr:nvSpPr>
      <xdr:spPr>
        <a:xfrm>
          <a:off x="16370300" y="630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163614</xdr:rowOff>
    </xdr:from>
    <xdr:to>
      <xdr:col>81</xdr:col>
      <xdr:colOff>101600</xdr:colOff>
      <xdr:row>37</xdr:row>
      <xdr:rowOff>93764</xdr:rowOff>
    </xdr:to>
    <xdr:sp macro="" textlink="">
      <xdr:nvSpPr>
        <xdr:cNvPr id="541" name="楕円 540"/>
        <xdr:cNvSpPr/>
      </xdr:nvSpPr>
      <xdr:spPr>
        <a:xfrm>
          <a:off x="15430500" y="63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84891</xdr:rowOff>
    </xdr:from>
    <xdr:ext cx="534377" cy="259045"/>
    <xdr:sp macro="" textlink="">
      <xdr:nvSpPr>
        <xdr:cNvPr id="542" name="テキスト ボックス 541"/>
        <xdr:cNvSpPr txBox="1"/>
      </xdr:nvSpPr>
      <xdr:spPr>
        <a:xfrm>
          <a:off x="15214111" y="642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72231</xdr:rowOff>
    </xdr:from>
    <xdr:to>
      <xdr:col>76</xdr:col>
      <xdr:colOff>165100</xdr:colOff>
      <xdr:row>38</xdr:row>
      <xdr:rowOff>2381</xdr:rowOff>
    </xdr:to>
    <xdr:sp macro="" textlink="">
      <xdr:nvSpPr>
        <xdr:cNvPr id="543" name="楕円 542"/>
        <xdr:cNvSpPr/>
      </xdr:nvSpPr>
      <xdr:spPr>
        <a:xfrm>
          <a:off x="14541500" y="64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164958</xdr:rowOff>
    </xdr:from>
    <xdr:ext cx="534377" cy="259045"/>
    <xdr:sp macro="" textlink="">
      <xdr:nvSpPr>
        <xdr:cNvPr id="544" name="テキスト ボックス 543"/>
        <xdr:cNvSpPr txBox="1"/>
      </xdr:nvSpPr>
      <xdr:spPr>
        <a:xfrm>
          <a:off x="14325111" y="650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65278</xdr:rowOff>
    </xdr:from>
    <xdr:to>
      <xdr:col>72</xdr:col>
      <xdr:colOff>38100</xdr:colOff>
      <xdr:row>37</xdr:row>
      <xdr:rowOff>166878</xdr:rowOff>
    </xdr:to>
    <xdr:sp macro="" textlink="">
      <xdr:nvSpPr>
        <xdr:cNvPr id="545" name="楕円 544"/>
        <xdr:cNvSpPr/>
      </xdr:nvSpPr>
      <xdr:spPr>
        <a:xfrm>
          <a:off x="13652500" y="640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158005</xdr:rowOff>
    </xdr:from>
    <xdr:ext cx="534377" cy="259045"/>
    <xdr:sp macro="" textlink="">
      <xdr:nvSpPr>
        <xdr:cNvPr id="546" name="テキスト ボックス 545"/>
        <xdr:cNvSpPr txBox="1"/>
      </xdr:nvSpPr>
      <xdr:spPr>
        <a:xfrm>
          <a:off x="13436111" y="650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89624</xdr:rowOff>
    </xdr:from>
    <xdr:to>
      <xdr:col>67</xdr:col>
      <xdr:colOff>101600</xdr:colOff>
      <xdr:row>38</xdr:row>
      <xdr:rowOff>19774</xdr:rowOff>
    </xdr:to>
    <xdr:sp macro="" textlink="">
      <xdr:nvSpPr>
        <xdr:cNvPr id="547" name="楕円 546"/>
        <xdr:cNvSpPr/>
      </xdr:nvSpPr>
      <xdr:spPr>
        <a:xfrm>
          <a:off x="12763500" y="643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10901</xdr:rowOff>
    </xdr:from>
    <xdr:ext cx="534377" cy="259045"/>
    <xdr:sp macro="" textlink="">
      <xdr:nvSpPr>
        <xdr:cNvPr id="548" name="テキスト ボックス 547"/>
        <xdr:cNvSpPr txBox="1"/>
      </xdr:nvSpPr>
      <xdr:spPr>
        <a:xfrm>
          <a:off x="12547111" y="652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160373</xdr:rowOff>
    </xdr:from>
    <xdr:to>
      <xdr:col>85</xdr:col>
      <xdr:colOff>126364</xdr:colOff>
      <xdr:row>58</xdr:row>
      <xdr:rowOff>22771</xdr:rowOff>
    </xdr:to>
    <xdr:cxnSp macro="">
      <xdr:nvCxnSpPr>
        <xdr:cNvPr id="572" name="直線コネクタ 571"/>
        <xdr:cNvCxnSpPr/>
      </xdr:nvCxnSpPr>
      <xdr:spPr>
        <a:xfrm flipV="1">
          <a:off x="16317595" y="8732873"/>
          <a:ext cx="1269" cy="123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26598</xdr:rowOff>
    </xdr:from>
    <xdr:ext cx="534377" cy="259045"/>
    <xdr:sp macro="" textlink="">
      <xdr:nvSpPr>
        <xdr:cNvPr id="573" name="教育費最小値テキスト"/>
        <xdr:cNvSpPr txBox="1"/>
      </xdr:nvSpPr>
      <xdr:spPr>
        <a:xfrm>
          <a:off x="16370300" y="997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22771</xdr:rowOff>
    </xdr:from>
    <xdr:to>
      <xdr:col>86</xdr:col>
      <xdr:colOff>25400</xdr:colOff>
      <xdr:row>58</xdr:row>
      <xdr:rowOff>22771</xdr:rowOff>
    </xdr:to>
    <xdr:cxnSp macro="">
      <xdr:nvCxnSpPr>
        <xdr:cNvPr id="574" name="直線コネクタ 573"/>
        <xdr:cNvCxnSpPr/>
      </xdr:nvCxnSpPr>
      <xdr:spPr>
        <a:xfrm>
          <a:off x="16230600" y="996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107050</xdr:rowOff>
    </xdr:from>
    <xdr:ext cx="599010" cy="259045"/>
    <xdr:sp macro="" textlink="">
      <xdr:nvSpPr>
        <xdr:cNvPr id="575" name="教育費最大値テキスト"/>
        <xdr:cNvSpPr txBox="1"/>
      </xdr:nvSpPr>
      <xdr:spPr>
        <a:xfrm>
          <a:off x="16370300" y="850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160373</xdr:rowOff>
    </xdr:from>
    <xdr:to>
      <xdr:col>86</xdr:col>
      <xdr:colOff>25400</xdr:colOff>
      <xdr:row>50</xdr:row>
      <xdr:rowOff>160373</xdr:rowOff>
    </xdr:to>
    <xdr:cxnSp macro="">
      <xdr:nvCxnSpPr>
        <xdr:cNvPr id="576" name="直線コネクタ 575"/>
        <xdr:cNvCxnSpPr/>
      </xdr:nvCxnSpPr>
      <xdr:spPr>
        <a:xfrm>
          <a:off x="16230600" y="873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103444</xdr:rowOff>
    </xdr:from>
    <xdr:to>
      <xdr:col>85</xdr:col>
      <xdr:colOff>127000</xdr:colOff>
      <xdr:row>56</xdr:row>
      <xdr:rowOff>163268</xdr:rowOff>
    </xdr:to>
    <xdr:cxnSp macro="">
      <xdr:nvCxnSpPr>
        <xdr:cNvPr id="577" name="直線コネクタ 576"/>
        <xdr:cNvCxnSpPr/>
      </xdr:nvCxnSpPr>
      <xdr:spPr>
        <a:xfrm flipV="1">
          <a:off x="15481300" y="9704644"/>
          <a:ext cx="838200" cy="5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59710</xdr:rowOff>
    </xdr:from>
    <xdr:ext cx="534377" cy="259045"/>
    <xdr:sp macro="" textlink="">
      <xdr:nvSpPr>
        <xdr:cNvPr id="578" name="教育費平均値テキスト"/>
        <xdr:cNvSpPr txBox="1"/>
      </xdr:nvSpPr>
      <xdr:spPr>
        <a:xfrm>
          <a:off x="16370300" y="9489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36833</xdr:rowOff>
    </xdr:from>
    <xdr:to>
      <xdr:col>85</xdr:col>
      <xdr:colOff>177800</xdr:colOff>
      <xdr:row>56</xdr:row>
      <xdr:rowOff>138433</xdr:rowOff>
    </xdr:to>
    <xdr:sp macro="" textlink="">
      <xdr:nvSpPr>
        <xdr:cNvPr id="579" name="フローチャート: 判断 578"/>
        <xdr:cNvSpPr/>
      </xdr:nvSpPr>
      <xdr:spPr>
        <a:xfrm>
          <a:off x="16268700" y="963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163268</xdr:rowOff>
    </xdr:from>
    <xdr:to>
      <xdr:col>81</xdr:col>
      <xdr:colOff>50800</xdr:colOff>
      <xdr:row>57</xdr:row>
      <xdr:rowOff>43002</xdr:rowOff>
    </xdr:to>
    <xdr:cxnSp macro="">
      <xdr:nvCxnSpPr>
        <xdr:cNvPr id="580" name="直線コネクタ 579"/>
        <xdr:cNvCxnSpPr/>
      </xdr:nvCxnSpPr>
      <xdr:spPr>
        <a:xfrm flipV="1">
          <a:off x="14592300" y="9764468"/>
          <a:ext cx="889000" cy="5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49497</xdr:rowOff>
    </xdr:from>
    <xdr:to>
      <xdr:col>81</xdr:col>
      <xdr:colOff>101600</xdr:colOff>
      <xdr:row>56</xdr:row>
      <xdr:rowOff>151097</xdr:rowOff>
    </xdr:to>
    <xdr:sp macro="" textlink="">
      <xdr:nvSpPr>
        <xdr:cNvPr id="581" name="フローチャート: 判断 580"/>
        <xdr:cNvSpPr/>
      </xdr:nvSpPr>
      <xdr:spPr>
        <a:xfrm>
          <a:off x="15430500" y="96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167624</xdr:rowOff>
    </xdr:from>
    <xdr:ext cx="534377" cy="259045"/>
    <xdr:sp macro="" textlink="">
      <xdr:nvSpPr>
        <xdr:cNvPr id="582" name="テキスト ボックス 581"/>
        <xdr:cNvSpPr txBox="1"/>
      </xdr:nvSpPr>
      <xdr:spPr>
        <a:xfrm>
          <a:off x="15214111" y="94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153339</xdr:rowOff>
    </xdr:from>
    <xdr:to>
      <xdr:col>76</xdr:col>
      <xdr:colOff>114300</xdr:colOff>
      <xdr:row>57</xdr:row>
      <xdr:rowOff>43002</xdr:rowOff>
    </xdr:to>
    <xdr:cxnSp macro="">
      <xdr:nvCxnSpPr>
        <xdr:cNvPr id="583" name="直線コネクタ 582"/>
        <xdr:cNvCxnSpPr/>
      </xdr:nvCxnSpPr>
      <xdr:spPr>
        <a:xfrm>
          <a:off x="13703300" y="9411639"/>
          <a:ext cx="889000" cy="40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15656</xdr:rowOff>
    </xdr:from>
    <xdr:to>
      <xdr:col>76</xdr:col>
      <xdr:colOff>165100</xdr:colOff>
      <xdr:row>56</xdr:row>
      <xdr:rowOff>117256</xdr:rowOff>
    </xdr:to>
    <xdr:sp macro="" textlink="">
      <xdr:nvSpPr>
        <xdr:cNvPr id="584" name="フローチャート: 判断 583"/>
        <xdr:cNvSpPr/>
      </xdr:nvSpPr>
      <xdr:spPr>
        <a:xfrm>
          <a:off x="14541500" y="961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133783</xdr:rowOff>
    </xdr:from>
    <xdr:ext cx="534377" cy="259045"/>
    <xdr:sp macro="" textlink="">
      <xdr:nvSpPr>
        <xdr:cNvPr id="585" name="テキスト ボックス 584"/>
        <xdr:cNvSpPr txBox="1"/>
      </xdr:nvSpPr>
      <xdr:spPr>
        <a:xfrm>
          <a:off x="14325111" y="93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153339</xdr:rowOff>
    </xdr:from>
    <xdr:to>
      <xdr:col>71</xdr:col>
      <xdr:colOff>177800</xdr:colOff>
      <xdr:row>56</xdr:row>
      <xdr:rowOff>163451</xdr:rowOff>
    </xdr:to>
    <xdr:cxnSp macro="">
      <xdr:nvCxnSpPr>
        <xdr:cNvPr id="586" name="直線コネクタ 585"/>
        <xdr:cNvCxnSpPr/>
      </xdr:nvCxnSpPr>
      <xdr:spPr>
        <a:xfrm flipV="1">
          <a:off x="12814300" y="9411639"/>
          <a:ext cx="889000" cy="35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110411</xdr:rowOff>
    </xdr:from>
    <xdr:to>
      <xdr:col>72</xdr:col>
      <xdr:colOff>38100</xdr:colOff>
      <xdr:row>56</xdr:row>
      <xdr:rowOff>40561</xdr:rowOff>
    </xdr:to>
    <xdr:sp macro="" textlink="">
      <xdr:nvSpPr>
        <xdr:cNvPr id="587" name="フローチャート: 判断 586"/>
        <xdr:cNvSpPr/>
      </xdr:nvSpPr>
      <xdr:spPr>
        <a:xfrm>
          <a:off x="13652500" y="9540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31688</xdr:rowOff>
    </xdr:from>
    <xdr:ext cx="534377" cy="259045"/>
    <xdr:sp macro="" textlink="">
      <xdr:nvSpPr>
        <xdr:cNvPr id="588" name="テキスト ボックス 587"/>
        <xdr:cNvSpPr txBox="1"/>
      </xdr:nvSpPr>
      <xdr:spPr>
        <a:xfrm>
          <a:off x="13436111" y="963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127297</xdr:rowOff>
    </xdr:from>
    <xdr:to>
      <xdr:col>67</xdr:col>
      <xdr:colOff>101600</xdr:colOff>
      <xdr:row>56</xdr:row>
      <xdr:rowOff>57447</xdr:rowOff>
    </xdr:to>
    <xdr:sp macro="" textlink="">
      <xdr:nvSpPr>
        <xdr:cNvPr id="589" name="フローチャート: 判断 588"/>
        <xdr:cNvSpPr/>
      </xdr:nvSpPr>
      <xdr:spPr>
        <a:xfrm>
          <a:off x="12763500" y="955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73974</xdr:rowOff>
    </xdr:from>
    <xdr:ext cx="534377" cy="259045"/>
    <xdr:sp macro="" textlink="">
      <xdr:nvSpPr>
        <xdr:cNvPr id="590" name="テキスト ボックス 589"/>
        <xdr:cNvSpPr txBox="1"/>
      </xdr:nvSpPr>
      <xdr:spPr>
        <a:xfrm>
          <a:off x="12547111" y="933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52644</xdr:rowOff>
    </xdr:from>
    <xdr:to>
      <xdr:col>85</xdr:col>
      <xdr:colOff>177800</xdr:colOff>
      <xdr:row>56</xdr:row>
      <xdr:rowOff>154244</xdr:rowOff>
    </xdr:to>
    <xdr:sp macro="" textlink="">
      <xdr:nvSpPr>
        <xdr:cNvPr id="596" name="楕円 595"/>
        <xdr:cNvSpPr/>
      </xdr:nvSpPr>
      <xdr:spPr>
        <a:xfrm>
          <a:off x="16268700" y="965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31071</xdr:rowOff>
    </xdr:from>
    <xdr:ext cx="534377" cy="259045"/>
    <xdr:sp macro="" textlink="">
      <xdr:nvSpPr>
        <xdr:cNvPr id="597" name="教育費該当値テキスト"/>
        <xdr:cNvSpPr txBox="1"/>
      </xdr:nvSpPr>
      <xdr:spPr>
        <a:xfrm>
          <a:off x="16370300" y="963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112468</xdr:rowOff>
    </xdr:from>
    <xdr:to>
      <xdr:col>81</xdr:col>
      <xdr:colOff>101600</xdr:colOff>
      <xdr:row>57</xdr:row>
      <xdr:rowOff>42618</xdr:rowOff>
    </xdr:to>
    <xdr:sp macro="" textlink="">
      <xdr:nvSpPr>
        <xdr:cNvPr id="598" name="楕円 597"/>
        <xdr:cNvSpPr/>
      </xdr:nvSpPr>
      <xdr:spPr>
        <a:xfrm>
          <a:off x="15430500" y="97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33745</xdr:rowOff>
    </xdr:from>
    <xdr:ext cx="534377" cy="259045"/>
    <xdr:sp macro="" textlink="">
      <xdr:nvSpPr>
        <xdr:cNvPr id="599" name="テキスト ボックス 598"/>
        <xdr:cNvSpPr txBox="1"/>
      </xdr:nvSpPr>
      <xdr:spPr>
        <a:xfrm>
          <a:off x="15214111" y="980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163652</xdr:rowOff>
    </xdr:from>
    <xdr:to>
      <xdr:col>76</xdr:col>
      <xdr:colOff>165100</xdr:colOff>
      <xdr:row>57</xdr:row>
      <xdr:rowOff>93802</xdr:rowOff>
    </xdr:to>
    <xdr:sp macro="" textlink="">
      <xdr:nvSpPr>
        <xdr:cNvPr id="600" name="楕円 599"/>
        <xdr:cNvSpPr/>
      </xdr:nvSpPr>
      <xdr:spPr>
        <a:xfrm>
          <a:off x="14541500" y="97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84929</xdr:rowOff>
    </xdr:from>
    <xdr:ext cx="534377" cy="259045"/>
    <xdr:sp macro="" textlink="">
      <xdr:nvSpPr>
        <xdr:cNvPr id="601" name="テキスト ボックス 600"/>
        <xdr:cNvSpPr txBox="1"/>
      </xdr:nvSpPr>
      <xdr:spPr>
        <a:xfrm>
          <a:off x="14325111" y="98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102539</xdr:rowOff>
    </xdr:from>
    <xdr:to>
      <xdr:col>72</xdr:col>
      <xdr:colOff>38100</xdr:colOff>
      <xdr:row>55</xdr:row>
      <xdr:rowOff>32689</xdr:rowOff>
    </xdr:to>
    <xdr:sp macro="" textlink="">
      <xdr:nvSpPr>
        <xdr:cNvPr id="602" name="楕円 601"/>
        <xdr:cNvSpPr/>
      </xdr:nvSpPr>
      <xdr:spPr>
        <a:xfrm>
          <a:off x="13652500" y="936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49216</xdr:rowOff>
    </xdr:from>
    <xdr:ext cx="534377" cy="259045"/>
    <xdr:sp macro="" textlink="">
      <xdr:nvSpPr>
        <xdr:cNvPr id="603" name="テキスト ボックス 602"/>
        <xdr:cNvSpPr txBox="1"/>
      </xdr:nvSpPr>
      <xdr:spPr>
        <a:xfrm>
          <a:off x="13436111" y="913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112651</xdr:rowOff>
    </xdr:from>
    <xdr:to>
      <xdr:col>67</xdr:col>
      <xdr:colOff>101600</xdr:colOff>
      <xdr:row>57</xdr:row>
      <xdr:rowOff>42801</xdr:rowOff>
    </xdr:to>
    <xdr:sp macro="" textlink="">
      <xdr:nvSpPr>
        <xdr:cNvPr id="604" name="楕円 603"/>
        <xdr:cNvSpPr/>
      </xdr:nvSpPr>
      <xdr:spPr>
        <a:xfrm>
          <a:off x="12763500" y="971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33928</xdr:rowOff>
    </xdr:from>
    <xdr:ext cx="534377" cy="259045"/>
    <xdr:sp macro="" textlink="">
      <xdr:nvSpPr>
        <xdr:cNvPr id="605" name="テキスト ボックス 604"/>
        <xdr:cNvSpPr txBox="1"/>
      </xdr:nvSpPr>
      <xdr:spPr>
        <a:xfrm>
          <a:off x="12547111" y="980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72644</xdr:rowOff>
    </xdr:from>
    <xdr:to>
      <xdr:col>85</xdr:col>
      <xdr:colOff>126364</xdr:colOff>
      <xdr:row>79</xdr:row>
      <xdr:rowOff>44450</xdr:rowOff>
    </xdr:to>
    <xdr:cxnSp macro="">
      <xdr:nvCxnSpPr>
        <xdr:cNvPr id="629" name="直線コネクタ 628"/>
        <xdr:cNvCxnSpPr/>
      </xdr:nvCxnSpPr>
      <xdr:spPr>
        <a:xfrm flipV="1">
          <a:off x="16317595" y="12074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79519</xdr:rowOff>
    </xdr:from>
    <xdr:ext cx="249299" cy="259045"/>
    <xdr:sp macro="" textlink="">
      <xdr:nvSpPr>
        <xdr:cNvPr id="630" name="災害復旧費最小値テキスト"/>
        <xdr:cNvSpPr txBox="1"/>
      </xdr:nvSpPr>
      <xdr:spPr>
        <a:xfrm>
          <a:off x="16370300" y="13624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19321</xdr:rowOff>
    </xdr:from>
    <xdr:ext cx="599010" cy="259045"/>
    <xdr:sp macro="" textlink="">
      <xdr:nvSpPr>
        <xdr:cNvPr id="632" name="災害復旧費最大値テキスト"/>
        <xdr:cNvSpPr txBox="1"/>
      </xdr:nvSpPr>
      <xdr:spPr>
        <a:xfrm>
          <a:off x="16370300" y="1184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72644</xdr:rowOff>
    </xdr:from>
    <xdr:to>
      <xdr:col>86</xdr:col>
      <xdr:colOff>25400</xdr:colOff>
      <xdr:row>70</xdr:row>
      <xdr:rowOff>72644</xdr:rowOff>
    </xdr:to>
    <xdr:cxnSp macro="">
      <xdr:nvCxnSpPr>
        <xdr:cNvPr id="633" name="直線コネクタ 632"/>
        <xdr:cNvCxnSpPr/>
      </xdr:nvCxnSpPr>
      <xdr:spPr>
        <a:xfrm>
          <a:off x="16230600" y="1207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21526</xdr:rowOff>
    </xdr:from>
    <xdr:to>
      <xdr:col>85</xdr:col>
      <xdr:colOff>127000</xdr:colOff>
      <xdr:row>79</xdr:row>
      <xdr:rowOff>28054</xdr:rowOff>
    </xdr:to>
    <xdr:cxnSp macro="">
      <xdr:nvCxnSpPr>
        <xdr:cNvPr id="634" name="直線コネクタ 633"/>
        <xdr:cNvCxnSpPr/>
      </xdr:nvCxnSpPr>
      <xdr:spPr>
        <a:xfrm>
          <a:off x="15481300" y="13566076"/>
          <a:ext cx="838200" cy="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168419</xdr:rowOff>
    </xdr:from>
    <xdr:ext cx="469744" cy="259045"/>
    <xdr:sp macro="" textlink="">
      <xdr:nvSpPr>
        <xdr:cNvPr id="635" name="災害復旧費平均値テキスト"/>
        <xdr:cNvSpPr txBox="1"/>
      </xdr:nvSpPr>
      <xdr:spPr>
        <a:xfrm>
          <a:off x="16370300" y="13370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145542</xdr:rowOff>
    </xdr:from>
    <xdr:to>
      <xdr:col>85</xdr:col>
      <xdr:colOff>177800</xdr:colOff>
      <xdr:row>79</xdr:row>
      <xdr:rowOff>75692</xdr:rowOff>
    </xdr:to>
    <xdr:sp macro="" textlink="">
      <xdr:nvSpPr>
        <xdr:cNvPr id="636" name="フローチャート: 判断 635"/>
        <xdr:cNvSpPr/>
      </xdr:nvSpPr>
      <xdr:spPr>
        <a:xfrm>
          <a:off x="162687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21526</xdr:rowOff>
    </xdr:from>
    <xdr:to>
      <xdr:col>81</xdr:col>
      <xdr:colOff>50800</xdr:colOff>
      <xdr:row>79</xdr:row>
      <xdr:rowOff>44323</xdr:rowOff>
    </xdr:to>
    <xdr:cxnSp macro="">
      <xdr:nvCxnSpPr>
        <xdr:cNvPr id="637" name="直線コネクタ 636"/>
        <xdr:cNvCxnSpPr/>
      </xdr:nvCxnSpPr>
      <xdr:spPr>
        <a:xfrm flipV="1">
          <a:off x="14592300" y="13566076"/>
          <a:ext cx="889000" cy="2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123292</xdr:rowOff>
    </xdr:from>
    <xdr:to>
      <xdr:col>81</xdr:col>
      <xdr:colOff>101600</xdr:colOff>
      <xdr:row>79</xdr:row>
      <xdr:rowOff>53442</xdr:rowOff>
    </xdr:to>
    <xdr:sp macro="" textlink="">
      <xdr:nvSpPr>
        <xdr:cNvPr id="638" name="フローチャート: 判断 637"/>
        <xdr:cNvSpPr/>
      </xdr:nvSpPr>
      <xdr:spPr>
        <a:xfrm>
          <a:off x="15430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69969</xdr:rowOff>
    </xdr:from>
    <xdr:ext cx="469744" cy="259045"/>
    <xdr:sp macro="" textlink="">
      <xdr:nvSpPr>
        <xdr:cNvPr id="639" name="テキスト ボックス 638"/>
        <xdr:cNvSpPr txBox="1"/>
      </xdr:nvSpPr>
      <xdr:spPr>
        <a:xfrm>
          <a:off x="15246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44259</xdr:rowOff>
    </xdr:from>
    <xdr:to>
      <xdr:col>76</xdr:col>
      <xdr:colOff>114300</xdr:colOff>
      <xdr:row>79</xdr:row>
      <xdr:rowOff>44323</xdr:rowOff>
    </xdr:to>
    <xdr:cxnSp macro="">
      <xdr:nvCxnSpPr>
        <xdr:cNvPr id="640" name="直線コネクタ 639"/>
        <xdr:cNvCxnSpPr/>
      </xdr:nvCxnSpPr>
      <xdr:spPr>
        <a:xfrm>
          <a:off x="13703300" y="13588809"/>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69635</xdr:rowOff>
    </xdr:from>
    <xdr:to>
      <xdr:col>76</xdr:col>
      <xdr:colOff>165100</xdr:colOff>
      <xdr:row>78</xdr:row>
      <xdr:rowOff>171235</xdr:rowOff>
    </xdr:to>
    <xdr:sp macro="" textlink="">
      <xdr:nvSpPr>
        <xdr:cNvPr id="641" name="フローチャート: 判断 640"/>
        <xdr:cNvSpPr/>
      </xdr:nvSpPr>
      <xdr:spPr>
        <a:xfrm>
          <a:off x="14541500" y="1344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16312</xdr:rowOff>
    </xdr:from>
    <xdr:ext cx="469744" cy="259045"/>
    <xdr:sp macro="" textlink="">
      <xdr:nvSpPr>
        <xdr:cNvPr id="642" name="テキスト ボックス 641"/>
        <xdr:cNvSpPr txBox="1"/>
      </xdr:nvSpPr>
      <xdr:spPr>
        <a:xfrm>
          <a:off x="14357428" y="1321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44259</xdr:rowOff>
    </xdr:from>
    <xdr:to>
      <xdr:col>71</xdr:col>
      <xdr:colOff>177800</xdr:colOff>
      <xdr:row>79</xdr:row>
      <xdr:rowOff>44450</xdr:rowOff>
    </xdr:to>
    <xdr:cxnSp macro="">
      <xdr:nvCxnSpPr>
        <xdr:cNvPr id="643" name="直線コネクタ 642"/>
        <xdr:cNvCxnSpPr/>
      </xdr:nvCxnSpPr>
      <xdr:spPr>
        <a:xfrm flipV="1">
          <a:off x="12814300" y="13588809"/>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8916</xdr:rowOff>
    </xdr:from>
    <xdr:to>
      <xdr:col>72</xdr:col>
      <xdr:colOff>38100</xdr:colOff>
      <xdr:row>78</xdr:row>
      <xdr:rowOff>110516</xdr:rowOff>
    </xdr:to>
    <xdr:sp macro="" textlink="">
      <xdr:nvSpPr>
        <xdr:cNvPr id="644" name="フローチャート: 判断 643"/>
        <xdr:cNvSpPr/>
      </xdr:nvSpPr>
      <xdr:spPr>
        <a:xfrm>
          <a:off x="13652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127043</xdr:rowOff>
    </xdr:from>
    <xdr:ext cx="534377" cy="259045"/>
    <xdr:sp macro="" textlink="">
      <xdr:nvSpPr>
        <xdr:cNvPr id="645" name="テキスト ボックス 644"/>
        <xdr:cNvSpPr txBox="1"/>
      </xdr:nvSpPr>
      <xdr:spPr>
        <a:xfrm>
          <a:off x="13436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48400</xdr:rowOff>
    </xdr:from>
    <xdr:to>
      <xdr:col>67</xdr:col>
      <xdr:colOff>101600</xdr:colOff>
      <xdr:row>78</xdr:row>
      <xdr:rowOff>150000</xdr:rowOff>
    </xdr:to>
    <xdr:sp macro="" textlink="">
      <xdr:nvSpPr>
        <xdr:cNvPr id="646" name="フローチャート: 判断 645"/>
        <xdr:cNvSpPr/>
      </xdr:nvSpPr>
      <xdr:spPr>
        <a:xfrm>
          <a:off x="12763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166527</xdr:rowOff>
    </xdr:from>
    <xdr:ext cx="469744" cy="259045"/>
    <xdr:sp macro="" textlink="">
      <xdr:nvSpPr>
        <xdr:cNvPr id="647" name="テキスト ボックス 646"/>
        <xdr:cNvSpPr txBox="1"/>
      </xdr:nvSpPr>
      <xdr:spPr>
        <a:xfrm>
          <a:off x="12579428"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148704</xdr:rowOff>
    </xdr:from>
    <xdr:to>
      <xdr:col>85</xdr:col>
      <xdr:colOff>177800</xdr:colOff>
      <xdr:row>79</xdr:row>
      <xdr:rowOff>78854</xdr:rowOff>
    </xdr:to>
    <xdr:sp macro="" textlink="">
      <xdr:nvSpPr>
        <xdr:cNvPr id="653" name="楕円 652"/>
        <xdr:cNvSpPr/>
      </xdr:nvSpPr>
      <xdr:spPr>
        <a:xfrm>
          <a:off x="16268700" y="1352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123969</xdr:rowOff>
    </xdr:from>
    <xdr:ext cx="469744" cy="259045"/>
    <xdr:sp macro="" textlink="">
      <xdr:nvSpPr>
        <xdr:cNvPr id="654" name="災害復旧費該当値テキスト"/>
        <xdr:cNvSpPr txBox="1"/>
      </xdr:nvSpPr>
      <xdr:spPr>
        <a:xfrm>
          <a:off x="16370300" y="1349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142176</xdr:rowOff>
    </xdr:from>
    <xdr:to>
      <xdr:col>81</xdr:col>
      <xdr:colOff>101600</xdr:colOff>
      <xdr:row>79</xdr:row>
      <xdr:rowOff>72326</xdr:rowOff>
    </xdr:to>
    <xdr:sp macro="" textlink="">
      <xdr:nvSpPr>
        <xdr:cNvPr id="655" name="楕円 654"/>
        <xdr:cNvSpPr/>
      </xdr:nvSpPr>
      <xdr:spPr>
        <a:xfrm>
          <a:off x="15430500" y="1351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63453</xdr:rowOff>
    </xdr:from>
    <xdr:ext cx="469744" cy="259045"/>
    <xdr:sp macro="" textlink="">
      <xdr:nvSpPr>
        <xdr:cNvPr id="656" name="テキスト ボックス 655"/>
        <xdr:cNvSpPr txBox="1"/>
      </xdr:nvSpPr>
      <xdr:spPr>
        <a:xfrm>
          <a:off x="15246428" y="1360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164973</xdr:rowOff>
    </xdr:from>
    <xdr:to>
      <xdr:col>76</xdr:col>
      <xdr:colOff>165100</xdr:colOff>
      <xdr:row>79</xdr:row>
      <xdr:rowOff>95123</xdr:rowOff>
    </xdr:to>
    <xdr:sp macro="" textlink="">
      <xdr:nvSpPr>
        <xdr:cNvPr id="657" name="楕円 656"/>
        <xdr:cNvSpPr/>
      </xdr:nvSpPr>
      <xdr:spPr>
        <a:xfrm>
          <a:off x="14541500" y="1353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86250</xdr:rowOff>
    </xdr:from>
    <xdr:ext cx="313932" cy="259045"/>
    <xdr:sp macro="" textlink="">
      <xdr:nvSpPr>
        <xdr:cNvPr id="658" name="テキスト ボックス 657"/>
        <xdr:cNvSpPr txBox="1"/>
      </xdr:nvSpPr>
      <xdr:spPr>
        <a:xfrm>
          <a:off x="14435333" y="13630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164909</xdr:rowOff>
    </xdr:from>
    <xdr:to>
      <xdr:col>72</xdr:col>
      <xdr:colOff>38100</xdr:colOff>
      <xdr:row>79</xdr:row>
      <xdr:rowOff>95059</xdr:rowOff>
    </xdr:to>
    <xdr:sp macro="" textlink="">
      <xdr:nvSpPr>
        <xdr:cNvPr id="659" name="楕円 658"/>
        <xdr:cNvSpPr/>
      </xdr:nvSpPr>
      <xdr:spPr>
        <a:xfrm>
          <a:off x="13652500" y="1353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86186</xdr:rowOff>
    </xdr:from>
    <xdr:ext cx="313932" cy="259045"/>
    <xdr:sp macro="" textlink="">
      <xdr:nvSpPr>
        <xdr:cNvPr id="660" name="テキスト ボックス 659"/>
        <xdr:cNvSpPr txBox="1"/>
      </xdr:nvSpPr>
      <xdr:spPr>
        <a:xfrm>
          <a:off x="13546333" y="13630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96715</xdr:rowOff>
    </xdr:from>
    <xdr:to>
      <xdr:col>85</xdr:col>
      <xdr:colOff>126364</xdr:colOff>
      <xdr:row>99</xdr:row>
      <xdr:rowOff>31313</xdr:rowOff>
    </xdr:to>
    <xdr:cxnSp macro="">
      <xdr:nvCxnSpPr>
        <xdr:cNvPr id="686" name="直線コネクタ 685"/>
        <xdr:cNvCxnSpPr/>
      </xdr:nvCxnSpPr>
      <xdr:spPr>
        <a:xfrm flipV="1">
          <a:off x="16317595" y="15527215"/>
          <a:ext cx="1269" cy="1477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35140</xdr:rowOff>
    </xdr:from>
    <xdr:ext cx="469744" cy="259045"/>
    <xdr:sp macro="" textlink="">
      <xdr:nvSpPr>
        <xdr:cNvPr id="687" name="公債費最小値テキスト"/>
        <xdr:cNvSpPr txBox="1"/>
      </xdr:nvSpPr>
      <xdr:spPr>
        <a:xfrm>
          <a:off x="16370300" y="1700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31313</xdr:rowOff>
    </xdr:from>
    <xdr:to>
      <xdr:col>86</xdr:col>
      <xdr:colOff>25400</xdr:colOff>
      <xdr:row>99</xdr:row>
      <xdr:rowOff>31313</xdr:rowOff>
    </xdr:to>
    <xdr:cxnSp macro="">
      <xdr:nvCxnSpPr>
        <xdr:cNvPr id="688" name="直線コネクタ 687"/>
        <xdr:cNvCxnSpPr/>
      </xdr:nvCxnSpPr>
      <xdr:spPr>
        <a:xfrm>
          <a:off x="16230600" y="1700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43392</xdr:rowOff>
    </xdr:from>
    <xdr:ext cx="599010" cy="259045"/>
    <xdr:sp macro="" textlink="">
      <xdr:nvSpPr>
        <xdr:cNvPr id="689" name="公債費最大値テキスト"/>
        <xdr:cNvSpPr txBox="1"/>
      </xdr:nvSpPr>
      <xdr:spPr>
        <a:xfrm>
          <a:off x="16370300" y="1530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195,641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96715</xdr:rowOff>
    </xdr:from>
    <xdr:to>
      <xdr:col>86</xdr:col>
      <xdr:colOff>25400</xdr:colOff>
      <xdr:row>90</xdr:row>
      <xdr:rowOff>96715</xdr:rowOff>
    </xdr:to>
    <xdr:cxnSp macro="">
      <xdr:nvCxnSpPr>
        <xdr:cNvPr id="690" name="直線コネクタ 689"/>
        <xdr:cNvCxnSpPr/>
      </xdr:nvCxnSpPr>
      <xdr:spPr>
        <a:xfrm>
          <a:off x="16230600" y="1552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7821</xdr:rowOff>
    </xdr:from>
    <xdr:to>
      <xdr:col>85</xdr:col>
      <xdr:colOff>127000</xdr:colOff>
      <xdr:row>98</xdr:row>
      <xdr:rowOff>15653</xdr:rowOff>
    </xdr:to>
    <xdr:cxnSp macro="">
      <xdr:nvCxnSpPr>
        <xdr:cNvPr id="691" name="直線コネクタ 690"/>
        <xdr:cNvCxnSpPr/>
      </xdr:nvCxnSpPr>
      <xdr:spPr>
        <a:xfrm>
          <a:off x="15481300" y="16809921"/>
          <a:ext cx="838200" cy="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133402</xdr:rowOff>
    </xdr:from>
    <xdr:ext cx="534377" cy="259045"/>
    <xdr:sp macro="" textlink="">
      <xdr:nvSpPr>
        <xdr:cNvPr id="692" name="公債費平均値テキスト"/>
        <xdr:cNvSpPr txBox="1"/>
      </xdr:nvSpPr>
      <xdr:spPr>
        <a:xfrm>
          <a:off x="16370300" y="1642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110525</xdr:rowOff>
    </xdr:from>
    <xdr:to>
      <xdr:col>85</xdr:col>
      <xdr:colOff>177800</xdr:colOff>
      <xdr:row>97</xdr:row>
      <xdr:rowOff>40675</xdr:rowOff>
    </xdr:to>
    <xdr:sp macro="" textlink="">
      <xdr:nvSpPr>
        <xdr:cNvPr id="693" name="フローチャート: 判断 692"/>
        <xdr:cNvSpPr/>
      </xdr:nvSpPr>
      <xdr:spPr>
        <a:xfrm>
          <a:off x="162687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6845</xdr:rowOff>
    </xdr:from>
    <xdr:to>
      <xdr:col>81</xdr:col>
      <xdr:colOff>50800</xdr:colOff>
      <xdr:row>98</xdr:row>
      <xdr:rowOff>7821</xdr:rowOff>
    </xdr:to>
    <xdr:cxnSp macro="">
      <xdr:nvCxnSpPr>
        <xdr:cNvPr id="694" name="直線コネクタ 693"/>
        <xdr:cNvCxnSpPr/>
      </xdr:nvCxnSpPr>
      <xdr:spPr>
        <a:xfrm>
          <a:off x="14592300" y="16808945"/>
          <a:ext cx="889000" cy="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104239</xdr:rowOff>
    </xdr:from>
    <xdr:to>
      <xdr:col>81</xdr:col>
      <xdr:colOff>101600</xdr:colOff>
      <xdr:row>97</xdr:row>
      <xdr:rowOff>34389</xdr:rowOff>
    </xdr:to>
    <xdr:sp macro="" textlink="">
      <xdr:nvSpPr>
        <xdr:cNvPr id="695" name="フローチャート: 判断 694"/>
        <xdr:cNvSpPr/>
      </xdr:nvSpPr>
      <xdr:spPr>
        <a:xfrm>
          <a:off x="15430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50916</xdr:rowOff>
    </xdr:from>
    <xdr:ext cx="534377" cy="259045"/>
    <xdr:sp macro="" textlink="">
      <xdr:nvSpPr>
        <xdr:cNvPr id="696" name="テキスト ボックス 695"/>
        <xdr:cNvSpPr txBox="1"/>
      </xdr:nvSpPr>
      <xdr:spPr>
        <a:xfrm>
          <a:off x="15214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5352</xdr:rowOff>
    </xdr:from>
    <xdr:to>
      <xdr:col>76</xdr:col>
      <xdr:colOff>114300</xdr:colOff>
      <xdr:row>98</xdr:row>
      <xdr:rowOff>6845</xdr:rowOff>
    </xdr:to>
    <xdr:cxnSp macro="">
      <xdr:nvCxnSpPr>
        <xdr:cNvPr id="697" name="直線コネクタ 696"/>
        <xdr:cNvCxnSpPr/>
      </xdr:nvCxnSpPr>
      <xdr:spPr>
        <a:xfrm>
          <a:off x="13703300" y="16807452"/>
          <a:ext cx="889000" cy="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75961</xdr:rowOff>
    </xdr:from>
    <xdr:to>
      <xdr:col>76</xdr:col>
      <xdr:colOff>165100</xdr:colOff>
      <xdr:row>97</xdr:row>
      <xdr:rowOff>6111</xdr:rowOff>
    </xdr:to>
    <xdr:sp macro="" textlink="">
      <xdr:nvSpPr>
        <xdr:cNvPr id="698" name="フローチャート: 判断 697"/>
        <xdr:cNvSpPr/>
      </xdr:nvSpPr>
      <xdr:spPr>
        <a:xfrm>
          <a:off x="14541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22638</xdr:rowOff>
    </xdr:from>
    <xdr:ext cx="534377" cy="259045"/>
    <xdr:sp macro="" textlink="">
      <xdr:nvSpPr>
        <xdr:cNvPr id="699" name="テキスト ボックス 698"/>
        <xdr:cNvSpPr txBox="1"/>
      </xdr:nvSpPr>
      <xdr:spPr>
        <a:xfrm>
          <a:off x="14325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5352</xdr:rowOff>
    </xdr:from>
    <xdr:to>
      <xdr:col>71</xdr:col>
      <xdr:colOff>177800</xdr:colOff>
      <xdr:row>98</xdr:row>
      <xdr:rowOff>7531</xdr:rowOff>
    </xdr:to>
    <xdr:cxnSp macro="">
      <xdr:nvCxnSpPr>
        <xdr:cNvPr id="700" name="直線コネクタ 699"/>
        <xdr:cNvCxnSpPr/>
      </xdr:nvCxnSpPr>
      <xdr:spPr>
        <a:xfrm flipV="1">
          <a:off x="12814300" y="16807452"/>
          <a:ext cx="889000" cy="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137035</xdr:rowOff>
    </xdr:from>
    <xdr:to>
      <xdr:col>72</xdr:col>
      <xdr:colOff>38100</xdr:colOff>
      <xdr:row>96</xdr:row>
      <xdr:rowOff>67185</xdr:rowOff>
    </xdr:to>
    <xdr:sp macro="" textlink="">
      <xdr:nvSpPr>
        <xdr:cNvPr id="701" name="フローチャート: 判断 700"/>
        <xdr:cNvSpPr/>
      </xdr:nvSpPr>
      <xdr:spPr>
        <a:xfrm>
          <a:off x="13652500" y="1642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83712</xdr:rowOff>
    </xdr:from>
    <xdr:ext cx="534377" cy="259045"/>
    <xdr:sp macro="" textlink="">
      <xdr:nvSpPr>
        <xdr:cNvPr id="702" name="テキスト ボックス 701"/>
        <xdr:cNvSpPr txBox="1"/>
      </xdr:nvSpPr>
      <xdr:spPr>
        <a:xfrm>
          <a:off x="13436111" y="1620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119959</xdr:rowOff>
    </xdr:from>
    <xdr:to>
      <xdr:col>67</xdr:col>
      <xdr:colOff>101600</xdr:colOff>
      <xdr:row>96</xdr:row>
      <xdr:rowOff>50109</xdr:rowOff>
    </xdr:to>
    <xdr:sp macro="" textlink="">
      <xdr:nvSpPr>
        <xdr:cNvPr id="703" name="フローチャート: 判断 702"/>
        <xdr:cNvSpPr/>
      </xdr:nvSpPr>
      <xdr:spPr>
        <a:xfrm>
          <a:off x="12763500" y="1640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66636</xdr:rowOff>
    </xdr:from>
    <xdr:ext cx="534377" cy="259045"/>
    <xdr:sp macro="" textlink="">
      <xdr:nvSpPr>
        <xdr:cNvPr id="704" name="テキスト ボックス 703"/>
        <xdr:cNvSpPr txBox="1"/>
      </xdr:nvSpPr>
      <xdr:spPr>
        <a:xfrm>
          <a:off x="12547111" y="1618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136303</xdr:rowOff>
    </xdr:from>
    <xdr:to>
      <xdr:col>85</xdr:col>
      <xdr:colOff>177800</xdr:colOff>
      <xdr:row>98</xdr:row>
      <xdr:rowOff>66453</xdr:rowOff>
    </xdr:to>
    <xdr:sp macro="" textlink="">
      <xdr:nvSpPr>
        <xdr:cNvPr id="710" name="楕円 709"/>
        <xdr:cNvSpPr/>
      </xdr:nvSpPr>
      <xdr:spPr>
        <a:xfrm>
          <a:off x="16268700" y="1676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114730</xdr:rowOff>
    </xdr:from>
    <xdr:ext cx="534377" cy="259045"/>
    <xdr:sp macro="" textlink="">
      <xdr:nvSpPr>
        <xdr:cNvPr id="711" name="公債費該当値テキスト"/>
        <xdr:cNvSpPr txBox="1"/>
      </xdr:nvSpPr>
      <xdr:spPr>
        <a:xfrm>
          <a:off x="16370300" y="167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128471</xdr:rowOff>
    </xdr:from>
    <xdr:to>
      <xdr:col>81</xdr:col>
      <xdr:colOff>101600</xdr:colOff>
      <xdr:row>98</xdr:row>
      <xdr:rowOff>58621</xdr:rowOff>
    </xdr:to>
    <xdr:sp macro="" textlink="">
      <xdr:nvSpPr>
        <xdr:cNvPr id="712" name="楕円 711"/>
        <xdr:cNvSpPr/>
      </xdr:nvSpPr>
      <xdr:spPr>
        <a:xfrm>
          <a:off x="15430500" y="1675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49748</xdr:rowOff>
    </xdr:from>
    <xdr:ext cx="534377" cy="259045"/>
    <xdr:sp macro="" textlink="">
      <xdr:nvSpPr>
        <xdr:cNvPr id="713" name="テキスト ボックス 712"/>
        <xdr:cNvSpPr txBox="1"/>
      </xdr:nvSpPr>
      <xdr:spPr>
        <a:xfrm>
          <a:off x="15214111" y="1685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127495</xdr:rowOff>
    </xdr:from>
    <xdr:to>
      <xdr:col>76</xdr:col>
      <xdr:colOff>165100</xdr:colOff>
      <xdr:row>98</xdr:row>
      <xdr:rowOff>57645</xdr:rowOff>
    </xdr:to>
    <xdr:sp macro="" textlink="">
      <xdr:nvSpPr>
        <xdr:cNvPr id="714" name="楕円 713"/>
        <xdr:cNvSpPr/>
      </xdr:nvSpPr>
      <xdr:spPr>
        <a:xfrm>
          <a:off x="14541500" y="167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48772</xdr:rowOff>
    </xdr:from>
    <xdr:ext cx="534377" cy="259045"/>
    <xdr:sp macro="" textlink="">
      <xdr:nvSpPr>
        <xdr:cNvPr id="715" name="テキスト ボックス 714"/>
        <xdr:cNvSpPr txBox="1"/>
      </xdr:nvSpPr>
      <xdr:spPr>
        <a:xfrm>
          <a:off x="14325111" y="1685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126002</xdr:rowOff>
    </xdr:from>
    <xdr:to>
      <xdr:col>72</xdr:col>
      <xdr:colOff>38100</xdr:colOff>
      <xdr:row>98</xdr:row>
      <xdr:rowOff>56152</xdr:rowOff>
    </xdr:to>
    <xdr:sp macro="" textlink="">
      <xdr:nvSpPr>
        <xdr:cNvPr id="716" name="楕円 715"/>
        <xdr:cNvSpPr/>
      </xdr:nvSpPr>
      <xdr:spPr>
        <a:xfrm>
          <a:off x="13652500" y="1675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47279</xdr:rowOff>
    </xdr:from>
    <xdr:ext cx="534377" cy="259045"/>
    <xdr:sp macro="" textlink="">
      <xdr:nvSpPr>
        <xdr:cNvPr id="717" name="テキスト ボックス 716"/>
        <xdr:cNvSpPr txBox="1"/>
      </xdr:nvSpPr>
      <xdr:spPr>
        <a:xfrm>
          <a:off x="13436111" y="1684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128181</xdr:rowOff>
    </xdr:from>
    <xdr:to>
      <xdr:col>67</xdr:col>
      <xdr:colOff>101600</xdr:colOff>
      <xdr:row>98</xdr:row>
      <xdr:rowOff>58331</xdr:rowOff>
    </xdr:to>
    <xdr:sp macro="" textlink="">
      <xdr:nvSpPr>
        <xdr:cNvPr id="718" name="楕円 717"/>
        <xdr:cNvSpPr/>
      </xdr:nvSpPr>
      <xdr:spPr>
        <a:xfrm>
          <a:off x="12763500" y="1675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49458</xdr:rowOff>
    </xdr:from>
    <xdr:ext cx="534377" cy="259045"/>
    <xdr:sp macro="" textlink="">
      <xdr:nvSpPr>
        <xdr:cNvPr id="719" name="テキスト ボックス 718"/>
        <xdr:cNvSpPr txBox="1"/>
      </xdr:nvSpPr>
      <xdr:spPr>
        <a:xfrm>
          <a:off x="12547111" y="1685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29058</xdr:rowOff>
    </xdr:from>
    <xdr:to>
      <xdr:col>116</xdr:col>
      <xdr:colOff>62864</xdr:colOff>
      <xdr:row>38</xdr:row>
      <xdr:rowOff>139700</xdr:rowOff>
    </xdr:to>
    <xdr:cxnSp macro="">
      <xdr:nvCxnSpPr>
        <xdr:cNvPr id="741" name="直線コネクタ 740"/>
        <xdr:cNvCxnSpPr/>
      </xdr:nvCxnSpPr>
      <xdr:spPr>
        <a:xfrm flipV="1">
          <a:off x="22159595" y="5172558"/>
          <a:ext cx="1269" cy="1482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147185</xdr:rowOff>
    </xdr:from>
    <xdr:ext cx="469744" cy="259045"/>
    <xdr:sp macro="" textlink="">
      <xdr:nvSpPr>
        <xdr:cNvPr id="744" name="諸支出金最大値テキスト"/>
        <xdr:cNvSpPr txBox="1"/>
      </xdr:nvSpPr>
      <xdr:spPr>
        <a:xfrm>
          <a:off x="22212300" y="494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29058</xdr:rowOff>
    </xdr:from>
    <xdr:to>
      <xdr:col>116</xdr:col>
      <xdr:colOff>152400</xdr:colOff>
      <xdr:row>30</xdr:row>
      <xdr:rowOff>29058</xdr:rowOff>
    </xdr:to>
    <xdr:cxnSp macro="">
      <xdr:nvCxnSpPr>
        <xdr:cNvPr id="745" name="直線コネクタ 744"/>
        <xdr:cNvCxnSpPr/>
      </xdr:nvCxnSpPr>
      <xdr:spPr>
        <a:xfrm>
          <a:off x="22072600" y="517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49141</xdr:rowOff>
    </xdr:from>
    <xdr:ext cx="378565" cy="259045"/>
    <xdr:sp macro="" textlink="">
      <xdr:nvSpPr>
        <xdr:cNvPr id="747" name="諸支出金平均値テキスト"/>
        <xdr:cNvSpPr txBox="1"/>
      </xdr:nvSpPr>
      <xdr:spPr>
        <a:xfrm>
          <a:off x="22212300" y="6392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26264</xdr:rowOff>
    </xdr:from>
    <xdr:to>
      <xdr:col>116</xdr:col>
      <xdr:colOff>114300</xdr:colOff>
      <xdr:row>38</xdr:row>
      <xdr:rowOff>127864</xdr:rowOff>
    </xdr:to>
    <xdr:sp macro="" textlink="">
      <xdr:nvSpPr>
        <xdr:cNvPr id="748" name="フローチャート: 判断 747"/>
        <xdr:cNvSpPr/>
      </xdr:nvSpPr>
      <xdr:spPr>
        <a:xfrm>
          <a:off x="221107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50" name="フローチャート: 判断 749"/>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51" name="テキスト ボックス 750"/>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42266</xdr:rowOff>
    </xdr:from>
    <xdr:to>
      <xdr:col>107</xdr:col>
      <xdr:colOff>101600</xdr:colOff>
      <xdr:row>38</xdr:row>
      <xdr:rowOff>143866</xdr:rowOff>
    </xdr:to>
    <xdr:sp macro="" textlink="">
      <xdr:nvSpPr>
        <xdr:cNvPr id="753" name="フローチャート: 判断 752"/>
        <xdr:cNvSpPr/>
      </xdr:nvSpPr>
      <xdr:spPr>
        <a:xfrm>
          <a:off x="20383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160393</xdr:rowOff>
    </xdr:from>
    <xdr:ext cx="378565" cy="259045"/>
    <xdr:sp macro="" textlink="">
      <xdr:nvSpPr>
        <xdr:cNvPr id="754" name="テキスト ボックス 753"/>
        <xdr:cNvSpPr txBox="1"/>
      </xdr:nvSpPr>
      <xdr:spPr>
        <a:xfrm>
          <a:off x="20245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120447</xdr:rowOff>
    </xdr:from>
    <xdr:to>
      <xdr:col>102</xdr:col>
      <xdr:colOff>165100</xdr:colOff>
      <xdr:row>37</xdr:row>
      <xdr:rowOff>50597</xdr:rowOff>
    </xdr:to>
    <xdr:sp macro="" textlink="">
      <xdr:nvSpPr>
        <xdr:cNvPr id="756" name="フローチャート: 判断 755"/>
        <xdr:cNvSpPr/>
      </xdr:nvSpPr>
      <xdr:spPr>
        <a:xfrm>
          <a:off x="19494500" y="6292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67124</xdr:rowOff>
    </xdr:from>
    <xdr:ext cx="378565" cy="259045"/>
    <xdr:sp macro="" textlink="">
      <xdr:nvSpPr>
        <xdr:cNvPr id="757" name="テキスト ボックス 756"/>
        <xdr:cNvSpPr txBox="1"/>
      </xdr:nvSpPr>
      <xdr:spPr>
        <a:xfrm>
          <a:off x="19356017" y="6067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89814</xdr:rowOff>
    </xdr:from>
    <xdr:to>
      <xdr:col>98</xdr:col>
      <xdr:colOff>38100</xdr:colOff>
      <xdr:row>35</xdr:row>
      <xdr:rowOff>19964</xdr:rowOff>
    </xdr:to>
    <xdr:sp macro="" textlink="">
      <xdr:nvSpPr>
        <xdr:cNvPr id="758" name="フローチャート: 判断 757"/>
        <xdr:cNvSpPr/>
      </xdr:nvSpPr>
      <xdr:spPr>
        <a:xfrm>
          <a:off x="18605500" y="591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36491</xdr:rowOff>
    </xdr:from>
    <xdr:ext cx="469744" cy="259045"/>
    <xdr:sp macro="" textlink="">
      <xdr:nvSpPr>
        <xdr:cNvPr id="759" name="テキスト ボックス 758"/>
        <xdr:cNvSpPr txBox="1"/>
      </xdr:nvSpPr>
      <xdr:spPr>
        <a:xfrm>
          <a:off x="18421428" y="569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4691</xdr:rowOff>
    </xdr:from>
    <xdr:ext cx="249299" cy="259045"/>
    <xdr:sp macro="" textlink="">
      <xdr:nvSpPr>
        <xdr:cNvPr id="766" name="諸支出金該当値テキスト"/>
        <xdr:cNvSpPr txBox="1"/>
      </xdr:nvSpPr>
      <xdr:spPr>
        <a:xfrm>
          <a:off x="22212300" y="65197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目的別歳出の主たる特徴として住民１人あたりの議会費が高く、類似団体内平均を上回り、全国平均、三重県内平均と比較して</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倍程度となっている。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総務費が類似団体内平均と比較して低いものの、全国平均、三重県平均と比較して高い理由としては、総務費内で町独自事業である町史編纂に係る事業を実施していることが要因である。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公債費については類似団体平均の約半分と低い水準であるが、来年度以降は過去に発行した大規模事業の元金償還が開始するため、金額が増加する見込みである。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三重県朝日町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当初予算において財政調整基金からの繰り入れを前提とした予算計上をしているが、庁舎建設基金への積み立てなどを優先し、最終的に財政調整基金への積み立て額が繰り入れ額を大幅に下回り、全ての数値で前年度より悪化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引き続き経常的経費の削減を中心とした計画的な財政運営に努める。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三重県朝日町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において黒字であり健全な財政運営が維持されているが、今後も引き続き各会計において適切な歳入の確保に努める必要があり、保険料・料金等の見直し等を適切に行い、健全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4385138</v>
      </c>
      <c r="BO4" s="410"/>
      <c r="BP4" s="410"/>
      <c r="BQ4" s="410"/>
      <c r="BR4" s="410"/>
      <c r="BS4" s="410"/>
      <c r="BT4" s="410"/>
      <c r="BU4" s="411"/>
      <c r="BV4" s="409">
        <v>4471691</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6.6</v>
      </c>
      <c r="CU4" s="416"/>
      <c r="CV4" s="416"/>
      <c r="CW4" s="416"/>
      <c r="CX4" s="416"/>
      <c r="CY4" s="416"/>
      <c r="CZ4" s="416"/>
      <c r="DA4" s="417"/>
      <c r="DB4" s="415">
        <v>7.3</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4180213</v>
      </c>
      <c r="BO5" s="447"/>
      <c r="BP5" s="447"/>
      <c r="BQ5" s="447"/>
      <c r="BR5" s="447"/>
      <c r="BS5" s="447"/>
      <c r="BT5" s="447"/>
      <c r="BU5" s="448"/>
      <c r="BV5" s="446">
        <v>4254865</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76</v>
      </c>
      <c r="CU5" s="444"/>
      <c r="CV5" s="444"/>
      <c r="CW5" s="444"/>
      <c r="CX5" s="444"/>
      <c r="CY5" s="444"/>
      <c r="CZ5" s="444"/>
      <c r="DA5" s="445"/>
      <c r="DB5" s="443">
        <v>83.9</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204925</v>
      </c>
      <c r="BO6" s="447"/>
      <c r="BP6" s="447"/>
      <c r="BQ6" s="447"/>
      <c r="BR6" s="447"/>
      <c r="BS6" s="447"/>
      <c r="BT6" s="447"/>
      <c r="BU6" s="448"/>
      <c r="BV6" s="446">
        <v>216826</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81.3</v>
      </c>
      <c r="CU6" s="484"/>
      <c r="CV6" s="484"/>
      <c r="CW6" s="484"/>
      <c r="CX6" s="484"/>
      <c r="CY6" s="484"/>
      <c r="CZ6" s="484"/>
      <c r="DA6" s="485"/>
      <c r="DB6" s="483">
        <v>89.6</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87</v>
      </c>
      <c r="AV7" s="479"/>
      <c r="AW7" s="479"/>
      <c r="AX7" s="479"/>
      <c r="AY7" s="480" t="s">
        <v>99</v>
      </c>
      <c r="AZ7" s="481"/>
      <c r="BA7" s="481"/>
      <c r="BB7" s="481"/>
      <c r="BC7" s="481"/>
      <c r="BD7" s="481"/>
      <c r="BE7" s="481"/>
      <c r="BF7" s="481"/>
      <c r="BG7" s="481"/>
      <c r="BH7" s="481"/>
      <c r="BI7" s="481"/>
      <c r="BJ7" s="481"/>
      <c r="BK7" s="481"/>
      <c r="BL7" s="481"/>
      <c r="BM7" s="482"/>
      <c r="BN7" s="446">
        <v>18507</v>
      </c>
      <c r="BO7" s="447"/>
      <c r="BP7" s="447"/>
      <c r="BQ7" s="447"/>
      <c r="BR7" s="447"/>
      <c r="BS7" s="447"/>
      <c r="BT7" s="447"/>
      <c r="BU7" s="448"/>
      <c r="BV7" s="446">
        <v>10049</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2830352</v>
      </c>
      <c r="CU7" s="447"/>
      <c r="CV7" s="447"/>
      <c r="CW7" s="447"/>
      <c r="CX7" s="447"/>
      <c r="CY7" s="447"/>
      <c r="CZ7" s="447"/>
      <c r="DA7" s="448"/>
      <c r="DB7" s="446">
        <v>2837471</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186418</v>
      </c>
      <c r="BO8" s="447"/>
      <c r="BP8" s="447"/>
      <c r="BQ8" s="447"/>
      <c r="BR8" s="447"/>
      <c r="BS8" s="447"/>
      <c r="BT8" s="447"/>
      <c r="BU8" s="448"/>
      <c r="BV8" s="446">
        <v>206777</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0.8</v>
      </c>
      <c r="CU8" s="487"/>
      <c r="CV8" s="487"/>
      <c r="CW8" s="487"/>
      <c r="CX8" s="487"/>
      <c r="CY8" s="487"/>
      <c r="CZ8" s="487"/>
      <c r="DA8" s="488"/>
      <c r="DB8" s="486">
        <v>0.78</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10560</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-20359</v>
      </c>
      <c r="BO9" s="447"/>
      <c r="BP9" s="447"/>
      <c r="BQ9" s="447"/>
      <c r="BR9" s="447"/>
      <c r="BS9" s="447"/>
      <c r="BT9" s="447"/>
      <c r="BU9" s="448"/>
      <c r="BV9" s="446">
        <v>-49316</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7.9</v>
      </c>
      <c r="CU9" s="444"/>
      <c r="CV9" s="444"/>
      <c r="CW9" s="444"/>
      <c r="CX9" s="444"/>
      <c r="CY9" s="444"/>
      <c r="CZ9" s="444"/>
      <c r="DA9" s="445"/>
      <c r="DB9" s="443">
        <v>7.9</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9626</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95</v>
      </c>
      <c r="AV10" s="479"/>
      <c r="AW10" s="479"/>
      <c r="AX10" s="479"/>
      <c r="AY10" s="480" t="s">
        <v>114</v>
      </c>
      <c r="AZ10" s="481"/>
      <c r="BA10" s="481"/>
      <c r="BB10" s="481"/>
      <c r="BC10" s="481"/>
      <c r="BD10" s="481"/>
      <c r="BE10" s="481"/>
      <c r="BF10" s="481"/>
      <c r="BG10" s="481"/>
      <c r="BH10" s="481"/>
      <c r="BI10" s="481"/>
      <c r="BJ10" s="481"/>
      <c r="BK10" s="481"/>
      <c r="BL10" s="481"/>
      <c r="BM10" s="482"/>
      <c r="BN10" s="446">
        <v>243403</v>
      </c>
      <c r="BO10" s="447"/>
      <c r="BP10" s="447"/>
      <c r="BQ10" s="447"/>
      <c r="BR10" s="447"/>
      <c r="BS10" s="447"/>
      <c r="BT10" s="447"/>
      <c r="BU10" s="448"/>
      <c r="BV10" s="446">
        <v>378553</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95</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x14ac:dyDescent="0.15">
      <c r="A12" s="166"/>
      <c r="B12" s="506" t="s">
        <v>122</v>
      </c>
      <c r="C12" s="507"/>
      <c r="D12" s="507"/>
      <c r="E12" s="507"/>
      <c r="F12" s="507"/>
      <c r="G12" s="507"/>
      <c r="H12" s="507"/>
      <c r="I12" s="507"/>
      <c r="J12" s="507"/>
      <c r="K12" s="508"/>
      <c r="L12" s="515" t="s">
        <v>123</v>
      </c>
      <c r="M12" s="516"/>
      <c r="N12" s="516"/>
      <c r="O12" s="516"/>
      <c r="P12" s="516"/>
      <c r="Q12" s="517"/>
      <c r="R12" s="518">
        <v>10764</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95</v>
      </c>
      <c r="AV12" s="479"/>
      <c r="AW12" s="479"/>
      <c r="AX12" s="479"/>
      <c r="AY12" s="480" t="s">
        <v>127</v>
      </c>
      <c r="AZ12" s="481"/>
      <c r="BA12" s="481"/>
      <c r="BB12" s="481"/>
      <c r="BC12" s="481"/>
      <c r="BD12" s="481"/>
      <c r="BE12" s="481"/>
      <c r="BF12" s="481"/>
      <c r="BG12" s="481"/>
      <c r="BH12" s="481"/>
      <c r="BI12" s="481"/>
      <c r="BJ12" s="481"/>
      <c r="BK12" s="481"/>
      <c r="BL12" s="481"/>
      <c r="BM12" s="482"/>
      <c r="BN12" s="446">
        <v>350000</v>
      </c>
      <c r="BO12" s="447"/>
      <c r="BP12" s="447"/>
      <c r="BQ12" s="447"/>
      <c r="BR12" s="447"/>
      <c r="BS12" s="447"/>
      <c r="BT12" s="447"/>
      <c r="BU12" s="448"/>
      <c r="BV12" s="446">
        <v>350000</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121</v>
      </c>
      <c r="CU12" s="487"/>
      <c r="CV12" s="487"/>
      <c r="CW12" s="487"/>
      <c r="CX12" s="487"/>
      <c r="CY12" s="487"/>
      <c r="CZ12" s="487"/>
      <c r="DA12" s="488"/>
      <c r="DB12" s="486" t="s">
        <v>121</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129</v>
      </c>
      <c r="N13" s="535"/>
      <c r="O13" s="535"/>
      <c r="P13" s="535"/>
      <c r="Q13" s="536"/>
      <c r="R13" s="527">
        <v>10598</v>
      </c>
      <c r="S13" s="528"/>
      <c r="T13" s="528"/>
      <c r="U13" s="528"/>
      <c r="V13" s="529"/>
      <c r="W13" s="462" t="s">
        <v>130</v>
      </c>
      <c r="X13" s="463"/>
      <c r="Y13" s="463"/>
      <c r="Z13" s="463"/>
      <c r="AA13" s="463"/>
      <c r="AB13" s="453"/>
      <c r="AC13" s="497">
        <v>47</v>
      </c>
      <c r="AD13" s="498"/>
      <c r="AE13" s="498"/>
      <c r="AF13" s="498"/>
      <c r="AG13" s="537"/>
      <c r="AH13" s="497">
        <v>58</v>
      </c>
      <c r="AI13" s="498"/>
      <c r="AJ13" s="498"/>
      <c r="AK13" s="498"/>
      <c r="AL13" s="499"/>
      <c r="AM13" s="475" t="s">
        <v>131</v>
      </c>
      <c r="AN13" s="476"/>
      <c r="AO13" s="476"/>
      <c r="AP13" s="476"/>
      <c r="AQ13" s="476"/>
      <c r="AR13" s="476"/>
      <c r="AS13" s="476"/>
      <c r="AT13" s="477"/>
      <c r="AU13" s="478" t="s">
        <v>132</v>
      </c>
      <c r="AV13" s="479"/>
      <c r="AW13" s="479"/>
      <c r="AX13" s="479"/>
      <c r="AY13" s="480" t="s">
        <v>133</v>
      </c>
      <c r="AZ13" s="481"/>
      <c r="BA13" s="481"/>
      <c r="BB13" s="481"/>
      <c r="BC13" s="481"/>
      <c r="BD13" s="481"/>
      <c r="BE13" s="481"/>
      <c r="BF13" s="481"/>
      <c r="BG13" s="481"/>
      <c r="BH13" s="481"/>
      <c r="BI13" s="481"/>
      <c r="BJ13" s="481"/>
      <c r="BK13" s="481"/>
      <c r="BL13" s="481"/>
      <c r="BM13" s="482"/>
      <c r="BN13" s="446">
        <v>-126956</v>
      </c>
      <c r="BO13" s="447"/>
      <c r="BP13" s="447"/>
      <c r="BQ13" s="447"/>
      <c r="BR13" s="447"/>
      <c r="BS13" s="447"/>
      <c r="BT13" s="447"/>
      <c r="BU13" s="448"/>
      <c r="BV13" s="446">
        <v>-20763</v>
      </c>
      <c r="BW13" s="447"/>
      <c r="BX13" s="447"/>
      <c r="BY13" s="447"/>
      <c r="BZ13" s="447"/>
      <c r="CA13" s="447"/>
      <c r="CB13" s="447"/>
      <c r="CC13" s="448"/>
      <c r="CD13" s="449" t="s">
        <v>134</v>
      </c>
      <c r="CE13" s="450"/>
      <c r="CF13" s="450"/>
      <c r="CG13" s="450"/>
      <c r="CH13" s="450"/>
      <c r="CI13" s="450"/>
      <c r="CJ13" s="450"/>
      <c r="CK13" s="450"/>
      <c r="CL13" s="450"/>
      <c r="CM13" s="450"/>
      <c r="CN13" s="450"/>
      <c r="CO13" s="450"/>
      <c r="CP13" s="450"/>
      <c r="CQ13" s="450"/>
      <c r="CR13" s="450"/>
      <c r="CS13" s="451"/>
      <c r="CT13" s="443">
        <v>6</v>
      </c>
      <c r="CU13" s="444"/>
      <c r="CV13" s="444"/>
      <c r="CW13" s="444"/>
      <c r="CX13" s="444"/>
      <c r="CY13" s="444"/>
      <c r="CZ13" s="444"/>
      <c r="DA13" s="445"/>
      <c r="DB13" s="443">
        <v>6.6</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135</v>
      </c>
      <c r="M14" s="525"/>
      <c r="N14" s="525"/>
      <c r="O14" s="525"/>
      <c r="P14" s="525"/>
      <c r="Q14" s="526"/>
      <c r="R14" s="527">
        <v>10634</v>
      </c>
      <c r="S14" s="528"/>
      <c r="T14" s="528"/>
      <c r="U14" s="528"/>
      <c r="V14" s="529"/>
      <c r="W14" s="436"/>
      <c r="X14" s="437"/>
      <c r="Y14" s="437"/>
      <c r="Z14" s="437"/>
      <c r="AA14" s="437"/>
      <c r="AB14" s="426"/>
      <c r="AC14" s="530">
        <v>1</v>
      </c>
      <c r="AD14" s="531"/>
      <c r="AE14" s="531"/>
      <c r="AF14" s="531"/>
      <c r="AG14" s="532"/>
      <c r="AH14" s="530">
        <v>1.4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136</v>
      </c>
      <c r="CE14" s="539"/>
      <c r="CF14" s="539"/>
      <c r="CG14" s="539"/>
      <c r="CH14" s="539"/>
      <c r="CI14" s="539"/>
      <c r="CJ14" s="539"/>
      <c r="CK14" s="539"/>
      <c r="CL14" s="539"/>
      <c r="CM14" s="539"/>
      <c r="CN14" s="539"/>
      <c r="CO14" s="539"/>
      <c r="CP14" s="539"/>
      <c r="CQ14" s="539"/>
      <c r="CR14" s="539"/>
      <c r="CS14" s="540"/>
      <c r="CT14" s="541" t="s">
        <v>121</v>
      </c>
      <c r="CU14" s="542"/>
      <c r="CV14" s="542"/>
      <c r="CW14" s="542"/>
      <c r="CX14" s="542"/>
      <c r="CY14" s="542"/>
      <c r="CZ14" s="542"/>
      <c r="DA14" s="543"/>
      <c r="DB14" s="541" t="s">
        <v>121</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129</v>
      </c>
      <c r="N15" s="535"/>
      <c r="O15" s="535"/>
      <c r="P15" s="535"/>
      <c r="Q15" s="536"/>
      <c r="R15" s="527">
        <v>10493</v>
      </c>
      <c r="S15" s="528"/>
      <c r="T15" s="528"/>
      <c r="U15" s="528"/>
      <c r="V15" s="529"/>
      <c r="W15" s="462" t="s">
        <v>137</v>
      </c>
      <c r="X15" s="463"/>
      <c r="Y15" s="463"/>
      <c r="Z15" s="463"/>
      <c r="AA15" s="463"/>
      <c r="AB15" s="453"/>
      <c r="AC15" s="497">
        <v>1732</v>
      </c>
      <c r="AD15" s="498"/>
      <c r="AE15" s="498"/>
      <c r="AF15" s="498"/>
      <c r="AG15" s="537"/>
      <c r="AH15" s="497">
        <v>1615</v>
      </c>
      <c r="AI15" s="498"/>
      <c r="AJ15" s="498"/>
      <c r="AK15" s="498"/>
      <c r="AL15" s="499"/>
      <c r="AM15" s="475"/>
      <c r="AN15" s="476"/>
      <c r="AO15" s="476"/>
      <c r="AP15" s="476"/>
      <c r="AQ15" s="476"/>
      <c r="AR15" s="476"/>
      <c r="AS15" s="476"/>
      <c r="AT15" s="477"/>
      <c r="AU15" s="478"/>
      <c r="AV15" s="479"/>
      <c r="AW15" s="479"/>
      <c r="AX15" s="479"/>
      <c r="AY15" s="406" t="s">
        <v>138</v>
      </c>
      <c r="AZ15" s="407"/>
      <c r="BA15" s="407"/>
      <c r="BB15" s="407"/>
      <c r="BC15" s="407"/>
      <c r="BD15" s="407"/>
      <c r="BE15" s="407"/>
      <c r="BF15" s="407"/>
      <c r="BG15" s="407"/>
      <c r="BH15" s="407"/>
      <c r="BI15" s="407"/>
      <c r="BJ15" s="407"/>
      <c r="BK15" s="407"/>
      <c r="BL15" s="407"/>
      <c r="BM15" s="408"/>
      <c r="BN15" s="409">
        <v>1754099</v>
      </c>
      <c r="BO15" s="410"/>
      <c r="BP15" s="410"/>
      <c r="BQ15" s="410"/>
      <c r="BR15" s="410"/>
      <c r="BS15" s="410"/>
      <c r="BT15" s="410"/>
      <c r="BU15" s="411"/>
      <c r="BV15" s="409">
        <v>1709717</v>
      </c>
      <c r="BW15" s="410"/>
      <c r="BX15" s="410"/>
      <c r="BY15" s="410"/>
      <c r="BZ15" s="410"/>
      <c r="CA15" s="410"/>
      <c r="CB15" s="410"/>
      <c r="CC15" s="411"/>
      <c r="CD15" s="544" t="s">
        <v>139</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140</v>
      </c>
      <c r="M16" s="555"/>
      <c r="N16" s="555"/>
      <c r="O16" s="555"/>
      <c r="P16" s="555"/>
      <c r="Q16" s="556"/>
      <c r="R16" s="547" t="s">
        <v>141</v>
      </c>
      <c r="S16" s="548"/>
      <c r="T16" s="548"/>
      <c r="U16" s="548"/>
      <c r="V16" s="549"/>
      <c r="W16" s="436"/>
      <c r="X16" s="437"/>
      <c r="Y16" s="437"/>
      <c r="Z16" s="437"/>
      <c r="AA16" s="437"/>
      <c r="AB16" s="426"/>
      <c r="AC16" s="530">
        <v>36.700000000000003</v>
      </c>
      <c r="AD16" s="531"/>
      <c r="AE16" s="531"/>
      <c r="AF16" s="531"/>
      <c r="AG16" s="532"/>
      <c r="AH16" s="530">
        <v>37.9</v>
      </c>
      <c r="AI16" s="531"/>
      <c r="AJ16" s="531"/>
      <c r="AK16" s="531"/>
      <c r="AL16" s="533"/>
      <c r="AM16" s="475"/>
      <c r="AN16" s="476"/>
      <c r="AO16" s="476"/>
      <c r="AP16" s="476"/>
      <c r="AQ16" s="476"/>
      <c r="AR16" s="476"/>
      <c r="AS16" s="476"/>
      <c r="AT16" s="477"/>
      <c r="AU16" s="478"/>
      <c r="AV16" s="479"/>
      <c r="AW16" s="479"/>
      <c r="AX16" s="479"/>
      <c r="AY16" s="480" t="s">
        <v>142</v>
      </c>
      <c r="AZ16" s="481"/>
      <c r="BA16" s="481"/>
      <c r="BB16" s="481"/>
      <c r="BC16" s="481"/>
      <c r="BD16" s="481"/>
      <c r="BE16" s="481"/>
      <c r="BF16" s="481"/>
      <c r="BG16" s="481"/>
      <c r="BH16" s="481"/>
      <c r="BI16" s="481"/>
      <c r="BJ16" s="481"/>
      <c r="BK16" s="481"/>
      <c r="BL16" s="481"/>
      <c r="BM16" s="482"/>
      <c r="BN16" s="446">
        <v>2126449</v>
      </c>
      <c r="BO16" s="447"/>
      <c r="BP16" s="447"/>
      <c r="BQ16" s="447"/>
      <c r="BR16" s="447"/>
      <c r="BS16" s="447"/>
      <c r="BT16" s="447"/>
      <c r="BU16" s="448"/>
      <c r="BV16" s="446">
        <v>2143960</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143</v>
      </c>
      <c r="N17" s="551"/>
      <c r="O17" s="551"/>
      <c r="P17" s="551"/>
      <c r="Q17" s="552"/>
      <c r="R17" s="547" t="s">
        <v>144</v>
      </c>
      <c r="S17" s="548"/>
      <c r="T17" s="548"/>
      <c r="U17" s="548"/>
      <c r="V17" s="549"/>
      <c r="W17" s="462" t="s">
        <v>145</v>
      </c>
      <c r="X17" s="463"/>
      <c r="Y17" s="463"/>
      <c r="Z17" s="463"/>
      <c r="AA17" s="463"/>
      <c r="AB17" s="453"/>
      <c r="AC17" s="497">
        <v>2944</v>
      </c>
      <c r="AD17" s="498"/>
      <c r="AE17" s="498"/>
      <c r="AF17" s="498"/>
      <c r="AG17" s="537"/>
      <c r="AH17" s="497">
        <v>2592</v>
      </c>
      <c r="AI17" s="498"/>
      <c r="AJ17" s="498"/>
      <c r="AK17" s="498"/>
      <c r="AL17" s="499"/>
      <c r="AM17" s="475"/>
      <c r="AN17" s="476"/>
      <c r="AO17" s="476"/>
      <c r="AP17" s="476"/>
      <c r="AQ17" s="476"/>
      <c r="AR17" s="476"/>
      <c r="AS17" s="476"/>
      <c r="AT17" s="477"/>
      <c r="AU17" s="478"/>
      <c r="AV17" s="479"/>
      <c r="AW17" s="479"/>
      <c r="AX17" s="479"/>
      <c r="AY17" s="480" t="s">
        <v>146</v>
      </c>
      <c r="AZ17" s="481"/>
      <c r="BA17" s="481"/>
      <c r="BB17" s="481"/>
      <c r="BC17" s="481"/>
      <c r="BD17" s="481"/>
      <c r="BE17" s="481"/>
      <c r="BF17" s="481"/>
      <c r="BG17" s="481"/>
      <c r="BH17" s="481"/>
      <c r="BI17" s="481"/>
      <c r="BJ17" s="481"/>
      <c r="BK17" s="481"/>
      <c r="BL17" s="481"/>
      <c r="BM17" s="482"/>
      <c r="BN17" s="446">
        <v>2271816</v>
      </c>
      <c r="BO17" s="447"/>
      <c r="BP17" s="447"/>
      <c r="BQ17" s="447"/>
      <c r="BR17" s="447"/>
      <c r="BS17" s="447"/>
      <c r="BT17" s="447"/>
      <c r="BU17" s="448"/>
      <c r="BV17" s="446">
        <v>2216962</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147</v>
      </c>
      <c r="C18" s="489"/>
      <c r="D18" s="489"/>
      <c r="E18" s="558"/>
      <c r="F18" s="558"/>
      <c r="G18" s="558"/>
      <c r="H18" s="558"/>
      <c r="I18" s="558"/>
      <c r="J18" s="558"/>
      <c r="K18" s="558"/>
      <c r="L18" s="559">
        <v>5.99</v>
      </c>
      <c r="M18" s="559"/>
      <c r="N18" s="559"/>
      <c r="O18" s="559"/>
      <c r="P18" s="559"/>
      <c r="Q18" s="559"/>
      <c r="R18" s="560"/>
      <c r="S18" s="560"/>
      <c r="T18" s="560"/>
      <c r="U18" s="560"/>
      <c r="V18" s="561"/>
      <c r="W18" s="464"/>
      <c r="X18" s="465"/>
      <c r="Y18" s="465"/>
      <c r="Z18" s="465"/>
      <c r="AA18" s="465"/>
      <c r="AB18" s="456"/>
      <c r="AC18" s="562">
        <v>62.3</v>
      </c>
      <c r="AD18" s="563"/>
      <c r="AE18" s="563"/>
      <c r="AF18" s="563"/>
      <c r="AG18" s="564"/>
      <c r="AH18" s="562">
        <v>60.8</v>
      </c>
      <c r="AI18" s="563"/>
      <c r="AJ18" s="563"/>
      <c r="AK18" s="563"/>
      <c r="AL18" s="565"/>
      <c r="AM18" s="475"/>
      <c r="AN18" s="476"/>
      <c r="AO18" s="476"/>
      <c r="AP18" s="476"/>
      <c r="AQ18" s="476"/>
      <c r="AR18" s="476"/>
      <c r="AS18" s="476"/>
      <c r="AT18" s="477"/>
      <c r="AU18" s="478"/>
      <c r="AV18" s="479"/>
      <c r="AW18" s="479"/>
      <c r="AX18" s="479"/>
      <c r="AY18" s="480" t="s">
        <v>148</v>
      </c>
      <c r="AZ18" s="481"/>
      <c r="BA18" s="481"/>
      <c r="BB18" s="481"/>
      <c r="BC18" s="481"/>
      <c r="BD18" s="481"/>
      <c r="BE18" s="481"/>
      <c r="BF18" s="481"/>
      <c r="BG18" s="481"/>
      <c r="BH18" s="481"/>
      <c r="BI18" s="481"/>
      <c r="BJ18" s="481"/>
      <c r="BK18" s="481"/>
      <c r="BL18" s="481"/>
      <c r="BM18" s="482"/>
      <c r="BN18" s="446">
        <v>2201687</v>
      </c>
      <c r="BO18" s="447"/>
      <c r="BP18" s="447"/>
      <c r="BQ18" s="447"/>
      <c r="BR18" s="447"/>
      <c r="BS18" s="447"/>
      <c r="BT18" s="447"/>
      <c r="BU18" s="448"/>
      <c r="BV18" s="446">
        <v>2446539</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149</v>
      </c>
      <c r="C19" s="489"/>
      <c r="D19" s="489"/>
      <c r="E19" s="558"/>
      <c r="F19" s="558"/>
      <c r="G19" s="558"/>
      <c r="H19" s="558"/>
      <c r="I19" s="558"/>
      <c r="J19" s="558"/>
      <c r="K19" s="558"/>
      <c r="L19" s="566">
        <v>1763</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150</v>
      </c>
      <c r="AZ19" s="481"/>
      <c r="BA19" s="481"/>
      <c r="BB19" s="481"/>
      <c r="BC19" s="481"/>
      <c r="BD19" s="481"/>
      <c r="BE19" s="481"/>
      <c r="BF19" s="481"/>
      <c r="BG19" s="481"/>
      <c r="BH19" s="481"/>
      <c r="BI19" s="481"/>
      <c r="BJ19" s="481"/>
      <c r="BK19" s="481"/>
      <c r="BL19" s="481"/>
      <c r="BM19" s="482"/>
      <c r="BN19" s="446">
        <v>3538466</v>
      </c>
      <c r="BO19" s="447"/>
      <c r="BP19" s="447"/>
      <c r="BQ19" s="447"/>
      <c r="BR19" s="447"/>
      <c r="BS19" s="447"/>
      <c r="BT19" s="447"/>
      <c r="BU19" s="448"/>
      <c r="BV19" s="446">
        <v>3640086</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151</v>
      </c>
      <c r="C20" s="489"/>
      <c r="D20" s="489"/>
      <c r="E20" s="558"/>
      <c r="F20" s="558"/>
      <c r="G20" s="558"/>
      <c r="H20" s="558"/>
      <c r="I20" s="558"/>
      <c r="J20" s="558"/>
      <c r="K20" s="558"/>
      <c r="L20" s="566">
        <v>3852</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152</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153</v>
      </c>
      <c r="C22" s="581"/>
      <c r="D22" s="582"/>
      <c r="E22" s="458" t="s">
        <v>1</v>
      </c>
      <c r="F22" s="463"/>
      <c r="G22" s="463"/>
      <c r="H22" s="463"/>
      <c r="I22" s="463"/>
      <c r="J22" s="463"/>
      <c r="K22" s="453"/>
      <c r="L22" s="458" t="s">
        <v>154</v>
      </c>
      <c r="M22" s="463"/>
      <c r="N22" s="463"/>
      <c r="O22" s="463"/>
      <c r="P22" s="453"/>
      <c r="Q22" s="589" t="s">
        <v>155</v>
      </c>
      <c r="R22" s="590"/>
      <c r="S22" s="590"/>
      <c r="T22" s="590"/>
      <c r="U22" s="590"/>
      <c r="V22" s="591"/>
      <c r="W22" s="595" t="s">
        <v>156</v>
      </c>
      <c r="X22" s="581"/>
      <c r="Y22" s="582"/>
      <c r="Z22" s="458" t="s">
        <v>1</v>
      </c>
      <c r="AA22" s="463"/>
      <c r="AB22" s="463"/>
      <c r="AC22" s="463"/>
      <c r="AD22" s="463"/>
      <c r="AE22" s="463"/>
      <c r="AF22" s="463"/>
      <c r="AG22" s="453"/>
      <c r="AH22" s="608" t="s">
        <v>157</v>
      </c>
      <c r="AI22" s="463"/>
      <c r="AJ22" s="463"/>
      <c r="AK22" s="463"/>
      <c r="AL22" s="453"/>
      <c r="AM22" s="608" t="s">
        <v>158</v>
      </c>
      <c r="AN22" s="609"/>
      <c r="AO22" s="609"/>
      <c r="AP22" s="609"/>
      <c r="AQ22" s="609"/>
      <c r="AR22" s="610"/>
      <c r="AS22" s="589" t="s">
        <v>155</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159</v>
      </c>
      <c r="AZ23" s="407"/>
      <c r="BA23" s="407"/>
      <c r="BB23" s="407"/>
      <c r="BC23" s="407"/>
      <c r="BD23" s="407"/>
      <c r="BE23" s="407"/>
      <c r="BF23" s="407"/>
      <c r="BG23" s="407"/>
      <c r="BH23" s="407"/>
      <c r="BI23" s="407"/>
      <c r="BJ23" s="407"/>
      <c r="BK23" s="407"/>
      <c r="BL23" s="407"/>
      <c r="BM23" s="408"/>
      <c r="BN23" s="446">
        <v>4144929</v>
      </c>
      <c r="BO23" s="447"/>
      <c r="BP23" s="447"/>
      <c r="BQ23" s="447"/>
      <c r="BR23" s="447"/>
      <c r="BS23" s="447"/>
      <c r="BT23" s="447"/>
      <c r="BU23" s="448"/>
      <c r="BV23" s="446">
        <v>4100033</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160</v>
      </c>
      <c r="F24" s="476"/>
      <c r="G24" s="476"/>
      <c r="H24" s="476"/>
      <c r="I24" s="476"/>
      <c r="J24" s="476"/>
      <c r="K24" s="477"/>
      <c r="L24" s="497">
        <v>1</v>
      </c>
      <c r="M24" s="498"/>
      <c r="N24" s="498"/>
      <c r="O24" s="498"/>
      <c r="P24" s="537"/>
      <c r="Q24" s="497">
        <v>8370</v>
      </c>
      <c r="R24" s="498"/>
      <c r="S24" s="498"/>
      <c r="T24" s="498"/>
      <c r="U24" s="498"/>
      <c r="V24" s="537"/>
      <c r="W24" s="596"/>
      <c r="X24" s="584"/>
      <c r="Y24" s="585"/>
      <c r="Z24" s="496" t="s">
        <v>161</v>
      </c>
      <c r="AA24" s="476"/>
      <c r="AB24" s="476"/>
      <c r="AC24" s="476"/>
      <c r="AD24" s="476"/>
      <c r="AE24" s="476"/>
      <c r="AF24" s="476"/>
      <c r="AG24" s="477"/>
      <c r="AH24" s="497">
        <v>86</v>
      </c>
      <c r="AI24" s="498"/>
      <c r="AJ24" s="498"/>
      <c r="AK24" s="498"/>
      <c r="AL24" s="537"/>
      <c r="AM24" s="497">
        <v>265912</v>
      </c>
      <c r="AN24" s="498"/>
      <c r="AO24" s="498"/>
      <c r="AP24" s="498"/>
      <c r="AQ24" s="498"/>
      <c r="AR24" s="537"/>
      <c r="AS24" s="497">
        <v>3092</v>
      </c>
      <c r="AT24" s="498"/>
      <c r="AU24" s="498"/>
      <c r="AV24" s="498"/>
      <c r="AW24" s="498"/>
      <c r="AX24" s="499"/>
      <c r="AY24" s="616" t="s">
        <v>162</v>
      </c>
      <c r="AZ24" s="617"/>
      <c r="BA24" s="617"/>
      <c r="BB24" s="617"/>
      <c r="BC24" s="617"/>
      <c r="BD24" s="617"/>
      <c r="BE24" s="617"/>
      <c r="BF24" s="617"/>
      <c r="BG24" s="617"/>
      <c r="BH24" s="617"/>
      <c r="BI24" s="617"/>
      <c r="BJ24" s="617"/>
      <c r="BK24" s="617"/>
      <c r="BL24" s="617"/>
      <c r="BM24" s="618"/>
      <c r="BN24" s="446">
        <v>2792744</v>
      </c>
      <c r="BO24" s="447"/>
      <c r="BP24" s="447"/>
      <c r="BQ24" s="447"/>
      <c r="BR24" s="447"/>
      <c r="BS24" s="447"/>
      <c r="BT24" s="447"/>
      <c r="BU24" s="448"/>
      <c r="BV24" s="446">
        <v>2713889</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163</v>
      </c>
      <c r="F25" s="476"/>
      <c r="G25" s="476"/>
      <c r="H25" s="476"/>
      <c r="I25" s="476"/>
      <c r="J25" s="476"/>
      <c r="K25" s="477"/>
      <c r="L25" s="497">
        <v>1</v>
      </c>
      <c r="M25" s="498"/>
      <c r="N25" s="498"/>
      <c r="O25" s="498"/>
      <c r="P25" s="537"/>
      <c r="Q25" s="497">
        <v>6450</v>
      </c>
      <c r="R25" s="498"/>
      <c r="S25" s="498"/>
      <c r="T25" s="498"/>
      <c r="U25" s="498"/>
      <c r="V25" s="537"/>
      <c r="W25" s="596"/>
      <c r="X25" s="584"/>
      <c r="Y25" s="585"/>
      <c r="Z25" s="496" t="s">
        <v>164</v>
      </c>
      <c r="AA25" s="476"/>
      <c r="AB25" s="476"/>
      <c r="AC25" s="476"/>
      <c r="AD25" s="476"/>
      <c r="AE25" s="476"/>
      <c r="AF25" s="476"/>
      <c r="AG25" s="477"/>
      <c r="AH25" s="497" t="s">
        <v>121</v>
      </c>
      <c r="AI25" s="498"/>
      <c r="AJ25" s="498"/>
      <c r="AK25" s="498"/>
      <c r="AL25" s="537"/>
      <c r="AM25" s="497" t="s">
        <v>165</v>
      </c>
      <c r="AN25" s="498"/>
      <c r="AO25" s="498"/>
      <c r="AP25" s="498"/>
      <c r="AQ25" s="498"/>
      <c r="AR25" s="537"/>
      <c r="AS25" s="497" t="s">
        <v>121</v>
      </c>
      <c r="AT25" s="498"/>
      <c r="AU25" s="498"/>
      <c r="AV25" s="498"/>
      <c r="AW25" s="498"/>
      <c r="AX25" s="499"/>
      <c r="AY25" s="406" t="s">
        <v>166</v>
      </c>
      <c r="AZ25" s="407"/>
      <c r="BA25" s="407"/>
      <c r="BB25" s="407"/>
      <c r="BC25" s="407"/>
      <c r="BD25" s="407"/>
      <c r="BE25" s="407"/>
      <c r="BF25" s="407"/>
      <c r="BG25" s="407"/>
      <c r="BH25" s="407"/>
      <c r="BI25" s="407"/>
      <c r="BJ25" s="407"/>
      <c r="BK25" s="407"/>
      <c r="BL25" s="407"/>
      <c r="BM25" s="408"/>
      <c r="BN25" s="409">
        <v>9155</v>
      </c>
      <c r="BO25" s="410"/>
      <c r="BP25" s="410"/>
      <c r="BQ25" s="410"/>
      <c r="BR25" s="410"/>
      <c r="BS25" s="410"/>
      <c r="BT25" s="410"/>
      <c r="BU25" s="411"/>
      <c r="BV25" s="409">
        <v>29050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167</v>
      </c>
      <c r="F26" s="476"/>
      <c r="G26" s="476"/>
      <c r="H26" s="476"/>
      <c r="I26" s="476"/>
      <c r="J26" s="476"/>
      <c r="K26" s="477"/>
      <c r="L26" s="497">
        <v>1</v>
      </c>
      <c r="M26" s="498"/>
      <c r="N26" s="498"/>
      <c r="O26" s="498"/>
      <c r="P26" s="537"/>
      <c r="Q26" s="497">
        <v>5710</v>
      </c>
      <c r="R26" s="498"/>
      <c r="S26" s="498"/>
      <c r="T26" s="498"/>
      <c r="U26" s="498"/>
      <c r="V26" s="537"/>
      <c r="W26" s="596"/>
      <c r="X26" s="584"/>
      <c r="Y26" s="585"/>
      <c r="Z26" s="496" t="s">
        <v>168</v>
      </c>
      <c r="AA26" s="606"/>
      <c r="AB26" s="606"/>
      <c r="AC26" s="606"/>
      <c r="AD26" s="606"/>
      <c r="AE26" s="606"/>
      <c r="AF26" s="606"/>
      <c r="AG26" s="607"/>
      <c r="AH26" s="497">
        <v>2</v>
      </c>
      <c r="AI26" s="498"/>
      <c r="AJ26" s="498"/>
      <c r="AK26" s="498"/>
      <c r="AL26" s="537"/>
      <c r="AM26" s="497" t="s">
        <v>169</v>
      </c>
      <c r="AN26" s="498"/>
      <c r="AO26" s="498"/>
      <c r="AP26" s="498"/>
      <c r="AQ26" s="498"/>
      <c r="AR26" s="537"/>
      <c r="AS26" s="497" t="s">
        <v>170</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121</v>
      </c>
      <c r="BO26" s="447"/>
      <c r="BP26" s="447"/>
      <c r="BQ26" s="447"/>
      <c r="BR26" s="447"/>
      <c r="BS26" s="447"/>
      <c r="BT26" s="447"/>
      <c r="BU26" s="448"/>
      <c r="BV26" s="446" t="s">
        <v>165</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172</v>
      </c>
      <c r="F27" s="476"/>
      <c r="G27" s="476"/>
      <c r="H27" s="476"/>
      <c r="I27" s="476"/>
      <c r="J27" s="476"/>
      <c r="K27" s="477"/>
      <c r="L27" s="497">
        <v>1</v>
      </c>
      <c r="M27" s="498"/>
      <c r="N27" s="498"/>
      <c r="O27" s="498"/>
      <c r="P27" s="537"/>
      <c r="Q27" s="497">
        <v>3050</v>
      </c>
      <c r="R27" s="498"/>
      <c r="S27" s="498"/>
      <c r="T27" s="498"/>
      <c r="U27" s="498"/>
      <c r="V27" s="537"/>
      <c r="W27" s="596"/>
      <c r="X27" s="584"/>
      <c r="Y27" s="585"/>
      <c r="Z27" s="496" t="s">
        <v>173</v>
      </c>
      <c r="AA27" s="476"/>
      <c r="AB27" s="476"/>
      <c r="AC27" s="476"/>
      <c r="AD27" s="476"/>
      <c r="AE27" s="476"/>
      <c r="AF27" s="476"/>
      <c r="AG27" s="477"/>
      <c r="AH27" s="497">
        <v>9</v>
      </c>
      <c r="AI27" s="498"/>
      <c r="AJ27" s="498"/>
      <c r="AK27" s="498"/>
      <c r="AL27" s="537"/>
      <c r="AM27" s="497">
        <v>22158</v>
      </c>
      <c r="AN27" s="498"/>
      <c r="AO27" s="498"/>
      <c r="AP27" s="498"/>
      <c r="AQ27" s="498"/>
      <c r="AR27" s="537"/>
      <c r="AS27" s="497">
        <v>2462</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v>191148</v>
      </c>
      <c r="BO27" s="620"/>
      <c r="BP27" s="620"/>
      <c r="BQ27" s="620"/>
      <c r="BR27" s="620"/>
      <c r="BS27" s="620"/>
      <c r="BT27" s="620"/>
      <c r="BU27" s="621"/>
      <c r="BV27" s="619">
        <v>179306</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175</v>
      </c>
      <c r="F28" s="476"/>
      <c r="G28" s="476"/>
      <c r="H28" s="476"/>
      <c r="I28" s="476"/>
      <c r="J28" s="476"/>
      <c r="K28" s="477"/>
      <c r="L28" s="497">
        <v>1</v>
      </c>
      <c r="M28" s="498"/>
      <c r="N28" s="498"/>
      <c r="O28" s="498"/>
      <c r="P28" s="537"/>
      <c r="Q28" s="497">
        <v>2360</v>
      </c>
      <c r="R28" s="498"/>
      <c r="S28" s="498"/>
      <c r="T28" s="498"/>
      <c r="U28" s="498"/>
      <c r="V28" s="537"/>
      <c r="W28" s="596"/>
      <c r="X28" s="584"/>
      <c r="Y28" s="585"/>
      <c r="Z28" s="496" t="s">
        <v>176</v>
      </c>
      <c r="AA28" s="476"/>
      <c r="AB28" s="476"/>
      <c r="AC28" s="476"/>
      <c r="AD28" s="476"/>
      <c r="AE28" s="476"/>
      <c r="AF28" s="476"/>
      <c r="AG28" s="477"/>
      <c r="AH28" s="497" t="s">
        <v>165</v>
      </c>
      <c r="AI28" s="498"/>
      <c r="AJ28" s="498"/>
      <c r="AK28" s="498"/>
      <c r="AL28" s="537"/>
      <c r="AM28" s="497" t="s">
        <v>121</v>
      </c>
      <c r="AN28" s="498"/>
      <c r="AO28" s="498"/>
      <c r="AP28" s="498"/>
      <c r="AQ28" s="498"/>
      <c r="AR28" s="537"/>
      <c r="AS28" s="497" t="s">
        <v>165</v>
      </c>
      <c r="AT28" s="498"/>
      <c r="AU28" s="498"/>
      <c r="AV28" s="498"/>
      <c r="AW28" s="498"/>
      <c r="AX28" s="499"/>
      <c r="AY28" s="622" t="s">
        <v>177</v>
      </c>
      <c r="AZ28" s="623"/>
      <c r="BA28" s="623"/>
      <c r="BB28" s="624"/>
      <c r="BC28" s="406" t="s">
        <v>41</v>
      </c>
      <c r="BD28" s="407"/>
      <c r="BE28" s="407"/>
      <c r="BF28" s="407"/>
      <c r="BG28" s="407"/>
      <c r="BH28" s="407"/>
      <c r="BI28" s="407"/>
      <c r="BJ28" s="407"/>
      <c r="BK28" s="407"/>
      <c r="BL28" s="407"/>
      <c r="BM28" s="408"/>
      <c r="BN28" s="409">
        <v>991327</v>
      </c>
      <c r="BO28" s="410"/>
      <c r="BP28" s="410"/>
      <c r="BQ28" s="410"/>
      <c r="BR28" s="410"/>
      <c r="BS28" s="410"/>
      <c r="BT28" s="410"/>
      <c r="BU28" s="411"/>
      <c r="BV28" s="409">
        <v>1097924</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178</v>
      </c>
      <c r="F29" s="476"/>
      <c r="G29" s="476"/>
      <c r="H29" s="476"/>
      <c r="I29" s="476"/>
      <c r="J29" s="476"/>
      <c r="K29" s="477"/>
      <c r="L29" s="497">
        <v>9</v>
      </c>
      <c r="M29" s="498"/>
      <c r="N29" s="498"/>
      <c r="O29" s="498"/>
      <c r="P29" s="537"/>
      <c r="Q29" s="497">
        <v>2120</v>
      </c>
      <c r="R29" s="498"/>
      <c r="S29" s="498"/>
      <c r="T29" s="498"/>
      <c r="U29" s="498"/>
      <c r="V29" s="537"/>
      <c r="W29" s="597"/>
      <c r="X29" s="598"/>
      <c r="Y29" s="599"/>
      <c r="Z29" s="496" t="s">
        <v>179</v>
      </c>
      <c r="AA29" s="476"/>
      <c r="AB29" s="476"/>
      <c r="AC29" s="476"/>
      <c r="AD29" s="476"/>
      <c r="AE29" s="476"/>
      <c r="AF29" s="476"/>
      <c r="AG29" s="477"/>
      <c r="AH29" s="497">
        <v>95</v>
      </c>
      <c r="AI29" s="498"/>
      <c r="AJ29" s="498"/>
      <c r="AK29" s="498"/>
      <c r="AL29" s="537"/>
      <c r="AM29" s="497">
        <v>288070</v>
      </c>
      <c r="AN29" s="498"/>
      <c r="AO29" s="498"/>
      <c r="AP29" s="498"/>
      <c r="AQ29" s="498"/>
      <c r="AR29" s="537"/>
      <c r="AS29" s="497">
        <v>3032</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24238</v>
      </c>
      <c r="BO29" s="447"/>
      <c r="BP29" s="447"/>
      <c r="BQ29" s="447"/>
      <c r="BR29" s="447"/>
      <c r="BS29" s="447"/>
      <c r="BT29" s="447"/>
      <c r="BU29" s="448"/>
      <c r="BV29" s="446">
        <v>24214</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100.6</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938094</v>
      </c>
      <c r="BO30" s="620"/>
      <c r="BP30" s="620"/>
      <c r="BQ30" s="620"/>
      <c r="BR30" s="620"/>
      <c r="BS30" s="620"/>
      <c r="BT30" s="620"/>
      <c r="BU30" s="621"/>
      <c r="BV30" s="619">
        <v>833144</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190</v>
      </c>
      <c r="V33" s="470"/>
      <c r="W33" s="435" t="s">
        <v>191</v>
      </c>
      <c r="X33" s="435"/>
      <c r="Y33" s="435"/>
      <c r="Z33" s="435"/>
      <c r="AA33" s="435"/>
      <c r="AB33" s="435"/>
      <c r="AC33" s="435"/>
      <c r="AD33" s="435"/>
      <c r="AE33" s="435"/>
      <c r="AF33" s="435"/>
      <c r="AG33" s="435"/>
      <c r="AH33" s="435"/>
      <c r="AI33" s="435"/>
      <c r="AJ33" s="435"/>
      <c r="AK33" s="435"/>
      <c r="AL33" s="195"/>
      <c r="AM33" s="470" t="s">
        <v>188</v>
      </c>
      <c r="AN33" s="470"/>
      <c r="AO33" s="435" t="s">
        <v>192</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196</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IF('各会計、関係団体の財政状況及び健全化判断比率'!B32="","",'各会計、関係団体の財政状況及び健全化判断比率'!B32)</f>
        <v>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三重県市町総合事務組合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墓地公園特別会計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　（一般会計）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　（退職手当特別会計）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　（デジタル地図特別会計）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　（共同研修特別会計）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　（物品特別会計）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　（公平委員会特別会計）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　（消防救急無線特別会計）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16</v>
      </c>
      <c r="BX42" s="632"/>
      <c r="BY42" s="633" t="str">
        <f>IF('各会計、関係団体の財政状況及び健全化判断比率'!B76="","",'各会計、関係団体の財政状況及び健全化判断比率'!B76)</f>
        <v>三重県後期高齢者医療広域連合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17</v>
      </c>
      <c r="BX43" s="632"/>
      <c r="BY43" s="633" t="str">
        <f>IF('各会計、関係団体の財政状況及び健全化判断比率'!B77="","",'各会計、関係団体の財政状況及び健全化判断比率'!B77)</f>
        <v>　（一般会計）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bBiRHclNofQhUd5WoS5jSZTv6PmppGn+ayJhnUOeKHq8Ca/Tx7zPFpoyxoXCSNiPPQcen18tDvR6U53/WC2Lg==" saltValue="NasWM4tynCi1ubq+zcwB5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election activeCell="CZ36" sqref="CZ36:DC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27" t="s">
        <v>555</v>
      </c>
      <c r="D34" s="1227"/>
      <c r="E34" s="1228"/>
      <c r="F34" s="32">
        <v>8.5399999999999991</v>
      </c>
      <c r="G34" s="33">
        <v>8.1</v>
      </c>
      <c r="H34" s="33">
        <v>8.02</v>
      </c>
      <c r="I34" s="33">
        <v>7.95</v>
      </c>
      <c r="J34" s="34">
        <v>8.25</v>
      </c>
      <c r="K34" s="22"/>
      <c r="L34" s="22"/>
      <c r="M34" s="22"/>
      <c r="N34" s="22"/>
      <c r="O34" s="22"/>
      <c r="P34" s="22"/>
    </row>
    <row r="35" spans="1:16" ht="39" customHeight="1" x14ac:dyDescent="0.15">
      <c r="A35" s="22"/>
      <c r="B35" s="35"/>
      <c r="C35" s="1221" t="s">
        <v>556</v>
      </c>
      <c r="D35" s="1222"/>
      <c r="E35" s="1223"/>
      <c r="F35" s="36">
        <v>9.02</v>
      </c>
      <c r="G35" s="37">
        <v>9.59</v>
      </c>
      <c r="H35" s="37">
        <v>9.01</v>
      </c>
      <c r="I35" s="37">
        <v>7.15</v>
      </c>
      <c r="J35" s="38">
        <v>6.51</v>
      </c>
      <c r="K35" s="22"/>
      <c r="L35" s="22"/>
      <c r="M35" s="22"/>
      <c r="N35" s="22"/>
      <c r="O35" s="22"/>
      <c r="P35" s="22"/>
    </row>
    <row r="36" spans="1:16" ht="39" customHeight="1" x14ac:dyDescent="0.15">
      <c r="A36" s="22"/>
      <c r="B36" s="35"/>
      <c r="C36" s="1221" t="s">
        <v>557</v>
      </c>
      <c r="D36" s="1222"/>
      <c r="E36" s="1223"/>
      <c r="F36" s="36">
        <v>0.4</v>
      </c>
      <c r="G36" s="37">
        <v>0.87</v>
      </c>
      <c r="H36" s="37">
        <v>0.62</v>
      </c>
      <c r="I36" s="37">
        <v>1.28</v>
      </c>
      <c r="J36" s="38">
        <v>1.34</v>
      </c>
      <c r="K36" s="22"/>
      <c r="L36" s="22"/>
      <c r="M36" s="22"/>
      <c r="N36" s="22"/>
      <c r="O36" s="22"/>
      <c r="P36" s="22"/>
    </row>
    <row r="37" spans="1:16" ht="39" customHeight="1" x14ac:dyDescent="0.15">
      <c r="A37" s="22"/>
      <c r="B37" s="35"/>
      <c r="C37" s="1221" t="s">
        <v>558</v>
      </c>
      <c r="D37" s="1222"/>
      <c r="E37" s="1223"/>
      <c r="F37" s="36">
        <v>3.41</v>
      </c>
      <c r="G37" s="37">
        <v>3.83</v>
      </c>
      <c r="H37" s="37">
        <v>2.84</v>
      </c>
      <c r="I37" s="37">
        <v>1.83</v>
      </c>
      <c r="J37" s="38">
        <v>0.98</v>
      </c>
      <c r="K37" s="22"/>
      <c r="L37" s="22"/>
      <c r="M37" s="22"/>
      <c r="N37" s="22"/>
      <c r="O37" s="22"/>
      <c r="P37" s="22"/>
    </row>
    <row r="38" spans="1:16" ht="39" customHeight="1" x14ac:dyDescent="0.15">
      <c r="A38" s="22"/>
      <c r="B38" s="35"/>
      <c r="C38" s="1221" t="s">
        <v>559</v>
      </c>
      <c r="D38" s="1222"/>
      <c r="E38" s="1223"/>
      <c r="F38" s="36">
        <v>0.22</v>
      </c>
      <c r="G38" s="37">
        <v>0.1</v>
      </c>
      <c r="H38" s="37">
        <v>0.21</v>
      </c>
      <c r="I38" s="37">
        <v>0.21</v>
      </c>
      <c r="J38" s="38">
        <v>0.12</v>
      </c>
      <c r="K38" s="22"/>
      <c r="L38" s="22"/>
      <c r="M38" s="22"/>
      <c r="N38" s="22"/>
      <c r="O38" s="22"/>
      <c r="P38" s="22"/>
    </row>
    <row r="39" spans="1:16" ht="39" customHeight="1" x14ac:dyDescent="0.15">
      <c r="A39" s="22"/>
      <c r="B39" s="35"/>
      <c r="C39" s="1221" t="s">
        <v>560</v>
      </c>
      <c r="D39" s="1222"/>
      <c r="E39" s="1223"/>
      <c r="F39" s="36">
        <v>0.11</v>
      </c>
      <c r="G39" s="37">
        <v>0.08</v>
      </c>
      <c r="H39" s="37">
        <v>7.0000000000000007E-2</v>
      </c>
      <c r="I39" s="37">
        <v>0.13</v>
      </c>
      <c r="J39" s="38">
        <v>7.0000000000000007E-2</v>
      </c>
      <c r="K39" s="22"/>
      <c r="L39" s="22"/>
      <c r="M39" s="22"/>
      <c r="N39" s="22"/>
      <c r="O39" s="22"/>
      <c r="P39" s="22"/>
    </row>
    <row r="40" spans="1:16" ht="39" customHeight="1" x14ac:dyDescent="0.15">
      <c r="A40" s="22"/>
      <c r="B40" s="35"/>
      <c r="C40" s="1221" t="s">
        <v>561</v>
      </c>
      <c r="D40" s="1222"/>
      <c r="E40" s="1223"/>
      <c r="F40" s="36">
        <v>0.89</v>
      </c>
      <c r="G40" s="37">
        <v>1.06</v>
      </c>
      <c r="H40" s="37">
        <v>0.48</v>
      </c>
      <c r="I40" s="37">
        <v>0.42</v>
      </c>
      <c r="J40" s="38">
        <v>0.06</v>
      </c>
      <c r="K40" s="22"/>
      <c r="L40" s="22"/>
      <c r="M40" s="22"/>
      <c r="N40" s="22"/>
      <c r="O40" s="22"/>
      <c r="P40" s="22"/>
    </row>
    <row r="41" spans="1:16" ht="39" customHeight="1" x14ac:dyDescent="0.15">
      <c r="A41" s="22"/>
      <c r="B41" s="35"/>
      <c r="C41" s="1221"/>
      <c r="D41" s="1222"/>
      <c r="E41" s="1223"/>
      <c r="F41" s="36"/>
      <c r="G41" s="37"/>
      <c r="H41" s="37"/>
      <c r="I41" s="37"/>
      <c r="J41" s="38"/>
      <c r="K41" s="22"/>
      <c r="L41" s="22"/>
      <c r="M41" s="22"/>
      <c r="N41" s="22"/>
      <c r="O41" s="22"/>
      <c r="P41" s="22"/>
    </row>
    <row r="42" spans="1:16" ht="39" customHeight="1" x14ac:dyDescent="0.15">
      <c r="A42" s="22"/>
      <c r="B42" s="39"/>
      <c r="C42" s="1221" t="s">
        <v>562</v>
      </c>
      <c r="D42" s="1222"/>
      <c r="E42" s="1223"/>
      <c r="F42" s="36" t="s">
        <v>504</v>
      </c>
      <c r="G42" s="37" t="s">
        <v>504</v>
      </c>
      <c r="H42" s="37" t="s">
        <v>504</v>
      </c>
      <c r="I42" s="37" t="s">
        <v>504</v>
      </c>
      <c r="J42" s="38" t="s">
        <v>504</v>
      </c>
      <c r="K42" s="22"/>
      <c r="L42" s="22"/>
      <c r="M42" s="22"/>
      <c r="N42" s="22"/>
      <c r="O42" s="22"/>
      <c r="P42" s="22"/>
    </row>
    <row r="43" spans="1:16" ht="39" customHeight="1" thickBot="1" x14ac:dyDescent="0.2">
      <c r="A43" s="22"/>
      <c r="B43" s="40"/>
      <c r="C43" s="1224" t="s">
        <v>563</v>
      </c>
      <c r="D43" s="1225"/>
      <c r="E43" s="1226"/>
      <c r="F43" s="41" t="s">
        <v>504</v>
      </c>
      <c r="G43" s="42" t="s">
        <v>504</v>
      </c>
      <c r="H43" s="42" t="s">
        <v>504</v>
      </c>
      <c r="I43" s="42" t="s">
        <v>504</v>
      </c>
      <c r="J43" s="43" t="s">
        <v>504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vrC1sY4A2pUruyODw7wq010kSP7V7nECJceY4Oc7FLFctL3kaXv3uwFhKpaRaYuKfAt6T7204oHdg3RPXl5hg==" saltValue="lnTbv59LrJJLIUvGGjzj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22" zoomScaleSheetLayoutView="55" workbookViewId="0">
      <selection activeCell="M51" sqref="M5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37" t="s">
        <v>10</v>
      </c>
      <c r="C45" s="1238"/>
      <c r="D45" s="58"/>
      <c r="E45" s="1243" t="s">
        <v>11</v>
      </c>
      <c r="F45" s="1243"/>
      <c r="G45" s="1243"/>
      <c r="H45" s="1243"/>
      <c r="I45" s="1243"/>
      <c r="J45" s="1244"/>
      <c r="K45" s="59">
        <v>278</v>
      </c>
      <c r="L45" s="60">
        <v>284</v>
      </c>
      <c r="M45" s="60">
        <v>279</v>
      </c>
      <c r="N45" s="60">
        <v>290</v>
      </c>
      <c r="O45" s="61">
        <v>283</v>
      </c>
      <c r="P45" s="48"/>
      <c r="Q45" s="48"/>
      <c r="R45" s="48"/>
      <c r="S45" s="48"/>
      <c r="T45" s="48"/>
      <c r="U45" s="48"/>
    </row>
    <row r="46" spans="1:21" ht="30.75" customHeight="1" x14ac:dyDescent="0.15">
      <c r="A46" s="48"/>
      <c r="B46" s="1239"/>
      <c r="C46" s="1240"/>
      <c r="D46" s="62"/>
      <c r="E46" s="1231" t="s">
        <v>12</v>
      </c>
      <c r="F46" s="1231"/>
      <c r="G46" s="1231"/>
      <c r="H46" s="1231"/>
      <c r="I46" s="1231"/>
      <c r="J46" s="1232"/>
      <c r="K46" s="63" t="s">
        <v>504</v>
      </c>
      <c r="L46" s="64" t="s">
        <v>504</v>
      </c>
      <c r="M46" s="64" t="s">
        <v>504</v>
      </c>
      <c r="N46" s="64" t="s">
        <v>504</v>
      </c>
      <c r="O46" s="65" t="s">
        <v>504</v>
      </c>
      <c r="P46" s="48"/>
      <c r="Q46" s="48"/>
      <c r="R46" s="48"/>
      <c r="S46" s="48"/>
      <c r="T46" s="48"/>
      <c r="U46" s="48"/>
    </row>
    <row r="47" spans="1:21" ht="30.75" customHeight="1" x14ac:dyDescent="0.15">
      <c r="A47" s="48"/>
      <c r="B47" s="1239"/>
      <c r="C47" s="1240"/>
      <c r="D47" s="62"/>
      <c r="E47" s="1231" t="s">
        <v>13</v>
      </c>
      <c r="F47" s="1231"/>
      <c r="G47" s="1231"/>
      <c r="H47" s="1231"/>
      <c r="I47" s="1231"/>
      <c r="J47" s="1232"/>
      <c r="K47" s="63" t="s">
        <v>504</v>
      </c>
      <c r="L47" s="64" t="s">
        <v>504</v>
      </c>
      <c r="M47" s="64" t="s">
        <v>504</v>
      </c>
      <c r="N47" s="64" t="s">
        <v>504</v>
      </c>
      <c r="O47" s="65" t="s">
        <v>504</v>
      </c>
      <c r="P47" s="48"/>
      <c r="Q47" s="48"/>
      <c r="R47" s="48"/>
      <c r="S47" s="48"/>
      <c r="T47" s="48"/>
      <c r="U47" s="48"/>
    </row>
    <row r="48" spans="1:21" ht="30.75" customHeight="1" x14ac:dyDescent="0.15">
      <c r="A48" s="48"/>
      <c r="B48" s="1239"/>
      <c r="C48" s="1240"/>
      <c r="D48" s="62"/>
      <c r="E48" s="1231" t="s">
        <v>14</v>
      </c>
      <c r="F48" s="1231"/>
      <c r="G48" s="1231"/>
      <c r="H48" s="1231"/>
      <c r="I48" s="1231"/>
      <c r="J48" s="1232"/>
      <c r="K48" s="63">
        <v>253</v>
      </c>
      <c r="L48" s="64">
        <v>261</v>
      </c>
      <c r="M48" s="64">
        <v>220</v>
      </c>
      <c r="N48" s="64">
        <v>258</v>
      </c>
      <c r="O48" s="65">
        <v>223</v>
      </c>
      <c r="P48" s="48"/>
      <c r="Q48" s="48"/>
      <c r="R48" s="48"/>
      <c r="S48" s="48"/>
      <c r="T48" s="48"/>
      <c r="U48" s="48"/>
    </row>
    <row r="49" spans="1:21" ht="30.75" customHeight="1" x14ac:dyDescent="0.15">
      <c r="A49" s="48"/>
      <c r="B49" s="1239"/>
      <c r="C49" s="1240"/>
      <c r="D49" s="62"/>
      <c r="E49" s="1231" t="s">
        <v>15</v>
      </c>
      <c r="F49" s="1231"/>
      <c r="G49" s="1231"/>
      <c r="H49" s="1231"/>
      <c r="I49" s="1231"/>
      <c r="J49" s="1232"/>
      <c r="K49" s="63">
        <v>1</v>
      </c>
      <c r="L49" s="64">
        <v>0</v>
      </c>
      <c r="M49" s="64">
        <v>0</v>
      </c>
      <c r="N49" s="64">
        <v>0</v>
      </c>
      <c r="O49" s="65">
        <v>0</v>
      </c>
      <c r="P49" s="48"/>
      <c r="Q49" s="48"/>
      <c r="R49" s="48"/>
      <c r="S49" s="48"/>
      <c r="T49" s="48"/>
      <c r="U49" s="48"/>
    </row>
    <row r="50" spans="1:21" ht="30.75" customHeight="1" x14ac:dyDescent="0.15">
      <c r="A50" s="48"/>
      <c r="B50" s="1239"/>
      <c r="C50" s="1240"/>
      <c r="D50" s="62"/>
      <c r="E50" s="1231" t="s">
        <v>16</v>
      </c>
      <c r="F50" s="1231"/>
      <c r="G50" s="1231"/>
      <c r="H50" s="1231"/>
      <c r="I50" s="1231"/>
      <c r="J50" s="1232"/>
      <c r="K50" s="63" t="s">
        <v>504</v>
      </c>
      <c r="L50" s="64" t="s">
        <v>504</v>
      </c>
      <c r="M50" s="64" t="s">
        <v>504</v>
      </c>
      <c r="N50" s="64" t="s">
        <v>504</v>
      </c>
      <c r="O50" s="65" t="s">
        <v>504</v>
      </c>
      <c r="P50" s="48"/>
      <c r="Q50" s="48"/>
      <c r="R50" s="48"/>
      <c r="S50" s="48"/>
      <c r="T50" s="48"/>
      <c r="U50" s="48"/>
    </row>
    <row r="51" spans="1:21" ht="30.75" customHeight="1" x14ac:dyDescent="0.15">
      <c r="A51" s="48"/>
      <c r="B51" s="1241"/>
      <c r="C51" s="1242"/>
      <c r="D51" s="66"/>
      <c r="E51" s="1231" t="s">
        <v>17</v>
      </c>
      <c r="F51" s="1231"/>
      <c r="G51" s="1231"/>
      <c r="H51" s="1231"/>
      <c r="I51" s="1231"/>
      <c r="J51" s="1232"/>
      <c r="K51" s="63" t="s">
        <v>504</v>
      </c>
      <c r="L51" s="64" t="s">
        <v>504</v>
      </c>
      <c r="M51" s="64" t="s">
        <v>504</v>
      </c>
      <c r="N51" s="64" t="s">
        <v>504</v>
      </c>
      <c r="O51" s="65" t="s">
        <v>504</v>
      </c>
      <c r="P51" s="48"/>
      <c r="Q51" s="48"/>
      <c r="R51" s="48"/>
      <c r="S51" s="48"/>
      <c r="T51" s="48"/>
      <c r="U51" s="48"/>
    </row>
    <row r="52" spans="1:21" ht="30.75" customHeight="1" x14ac:dyDescent="0.15">
      <c r="A52" s="48"/>
      <c r="B52" s="1229" t="s">
        <v>18</v>
      </c>
      <c r="C52" s="1230"/>
      <c r="D52" s="66"/>
      <c r="E52" s="1231" t="s">
        <v>19</v>
      </c>
      <c r="F52" s="1231"/>
      <c r="G52" s="1231"/>
      <c r="H52" s="1231"/>
      <c r="I52" s="1231"/>
      <c r="J52" s="1232"/>
      <c r="K52" s="63">
        <v>362</v>
      </c>
      <c r="L52" s="64">
        <v>375</v>
      </c>
      <c r="M52" s="64">
        <v>364</v>
      </c>
      <c r="N52" s="64">
        <v>372</v>
      </c>
      <c r="O52" s="65">
        <v>372</v>
      </c>
      <c r="P52" s="48"/>
      <c r="Q52" s="48"/>
      <c r="R52" s="48"/>
      <c r="S52" s="48"/>
      <c r="T52" s="48"/>
      <c r="U52" s="48"/>
    </row>
    <row r="53" spans="1:21" ht="30.75" customHeight="1" thickBot="1" x14ac:dyDescent="0.2">
      <c r="A53" s="48"/>
      <c r="B53" s="1233" t="s">
        <v>20</v>
      </c>
      <c r="C53" s="1234"/>
      <c r="D53" s="67"/>
      <c r="E53" s="1235" t="s">
        <v>21</v>
      </c>
      <c r="F53" s="1235"/>
      <c r="G53" s="1235"/>
      <c r="H53" s="1235"/>
      <c r="I53" s="1235"/>
      <c r="J53" s="1236"/>
      <c r="K53" s="68">
        <v>170</v>
      </c>
      <c r="L53" s="69">
        <v>170</v>
      </c>
      <c r="M53" s="69">
        <v>135</v>
      </c>
      <c r="N53" s="69">
        <v>176</v>
      </c>
      <c r="O53" s="70">
        <v>134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aIZDHVwF2NQP6DpV6yeLOL0/ciDSfoDN2UNg6DbcnlBMv9IbhkBz2NeWYlAcaFZSMJfteu/jGZTudakU3Cjf8g==" saltValue="cSSkq+jSgHcoyZtVsHyI+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1" zoomScaleSheetLayoutView="100" workbookViewId="0">
      <selection activeCell="CZ36" sqref="CZ36:DC36"/>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547</v>
      </c>
      <c r="J40" s="79" t="s">
        <v>548</v>
      </c>
      <c r="K40" s="79" t="s">
        <v>549</v>
      </c>
      <c r="L40" s="79" t="s">
        <v>550</v>
      </c>
      <c r="M40" s="80" t="s">
        <v>551</v>
      </c>
    </row>
    <row r="41" spans="2:13" ht="27.75" customHeight="1" x14ac:dyDescent="0.15">
      <c r="B41" s="1245" t="s">
        <v>23</v>
      </c>
      <c r="C41" s="1246"/>
      <c r="D41" s="81"/>
      <c r="E41" s="1251" t="s">
        <v>24</v>
      </c>
      <c r="F41" s="1251"/>
      <c r="G41" s="1251"/>
      <c r="H41" s="1252"/>
      <c r="I41" s="82">
        <v>3412</v>
      </c>
      <c r="J41" s="83">
        <v>3852</v>
      </c>
      <c r="K41" s="83">
        <v>4087</v>
      </c>
      <c r="L41" s="83">
        <v>4100</v>
      </c>
      <c r="M41" s="84">
        <v>4145</v>
      </c>
    </row>
    <row r="42" spans="2:13" ht="27.75" customHeight="1" x14ac:dyDescent="0.15">
      <c r="B42" s="1247"/>
      <c r="C42" s="1248"/>
      <c r="D42" s="85"/>
      <c r="E42" s="1253" t="s">
        <v>25</v>
      </c>
      <c r="F42" s="1253"/>
      <c r="G42" s="1253"/>
      <c r="H42" s="1254"/>
      <c r="I42" s="86" t="s">
        <v>504</v>
      </c>
      <c r="J42" s="87" t="s">
        <v>504</v>
      </c>
      <c r="K42" s="87" t="s">
        <v>504</v>
      </c>
      <c r="L42" s="87" t="s">
        <v>504</v>
      </c>
      <c r="M42" s="88" t="s">
        <v>504</v>
      </c>
    </row>
    <row r="43" spans="2:13" ht="27.75" customHeight="1" x14ac:dyDescent="0.15">
      <c r="B43" s="1247"/>
      <c r="C43" s="1248"/>
      <c r="D43" s="85"/>
      <c r="E43" s="1253" t="s">
        <v>26</v>
      </c>
      <c r="F43" s="1253"/>
      <c r="G43" s="1253"/>
      <c r="H43" s="1254"/>
      <c r="I43" s="86">
        <v>2760</v>
      </c>
      <c r="J43" s="87">
        <v>2573</v>
      </c>
      <c r="K43" s="87">
        <v>2363</v>
      </c>
      <c r="L43" s="87">
        <v>2246</v>
      </c>
      <c r="M43" s="88">
        <v>2040</v>
      </c>
    </row>
    <row r="44" spans="2:13" ht="27.75" customHeight="1" x14ac:dyDescent="0.15">
      <c r="B44" s="1247"/>
      <c r="C44" s="1248"/>
      <c r="D44" s="85"/>
      <c r="E44" s="1253" t="s">
        <v>27</v>
      </c>
      <c r="F44" s="1253"/>
      <c r="G44" s="1253"/>
      <c r="H44" s="1254"/>
      <c r="I44" s="86">
        <v>3</v>
      </c>
      <c r="J44" s="87">
        <v>4</v>
      </c>
      <c r="K44" s="87">
        <v>4</v>
      </c>
      <c r="L44" s="87">
        <v>4</v>
      </c>
      <c r="M44" s="88">
        <v>3</v>
      </c>
    </row>
    <row r="45" spans="2:13" ht="27.75" customHeight="1" x14ac:dyDescent="0.15">
      <c r="B45" s="1247"/>
      <c r="C45" s="1248"/>
      <c r="D45" s="85"/>
      <c r="E45" s="1253" t="s">
        <v>28</v>
      </c>
      <c r="F45" s="1253"/>
      <c r="G45" s="1253"/>
      <c r="H45" s="1254"/>
      <c r="I45" s="86">
        <v>179</v>
      </c>
      <c r="J45" s="87">
        <v>126</v>
      </c>
      <c r="K45" s="87">
        <v>98</v>
      </c>
      <c r="L45" s="87">
        <v>12</v>
      </c>
      <c r="M45" s="88" t="s">
        <v>504</v>
      </c>
    </row>
    <row r="46" spans="2:13" ht="27.75" customHeight="1" x14ac:dyDescent="0.15">
      <c r="B46" s="1247"/>
      <c r="C46" s="1248"/>
      <c r="D46" s="89"/>
      <c r="E46" s="1253" t="s">
        <v>29</v>
      </c>
      <c r="F46" s="1253"/>
      <c r="G46" s="1253"/>
      <c r="H46" s="1254"/>
      <c r="I46" s="86" t="s">
        <v>504</v>
      </c>
      <c r="J46" s="87" t="s">
        <v>504</v>
      </c>
      <c r="K46" s="87" t="s">
        <v>504</v>
      </c>
      <c r="L46" s="87" t="s">
        <v>504</v>
      </c>
      <c r="M46" s="88" t="s">
        <v>504</v>
      </c>
    </row>
    <row r="47" spans="2:13" ht="27.75" customHeight="1" x14ac:dyDescent="0.15">
      <c r="B47" s="1247"/>
      <c r="C47" s="1248"/>
      <c r="D47" s="90"/>
      <c r="E47" s="1255" t="s">
        <v>30</v>
      </c>
      <c r="F47" s="1256"/>
      <c r="G47" s="1256"/>
      <c r="H47" s="1257"/>
      <c r="I47" s="86" t="s">
        <v>504</v>
      </c>
      <c r="J47" s="87" t="s">
        <v>504</v>
      </c>
      <c r="K47" s="87" t="s">
        <v>504</v>
      </c>
      <c r="L47" s="87" t="s">
        <v>504</v>
      </c>
      <c r="M47" s="88" t="s">
        <v>504</v>
      </c>
    </row>
    <row r="48" spans="2:13" ht="27.75" customHeight="1" x14ac:dyDescent="0.15">
      <c r="B48" s="1247"/>
      <c r="C48" s="1248"/>
      <c r="D48" s="85"/>
      <c r="E48" s="1253" t="s">
        <v>31</v>
      </c>
      <c r="F48" s="1253"/>
      <c r="G48" s="1253"/>
      <c r="H48" s="1254"/>
      <c r="I48" s="86" t="s">
        <v>504</v>
      </c>
      <c r="J48" s="87" t="s">
        <v>504</v>
      </c>
      <c r="K48" s="87" t="s">
        <v>504</v>
      </c>
      <c r="L48" s="87" t="s">
        <v>504</v>
      </c>
      <c r="M48" s="88" t="s">
        <v>504</v>
      </c>
    </row>
    <row r="49" spans="2:13" ht="27.75" customHeight="1" x14ac:dyDescent="0.15">
      <c r="B49" s="1249"/>
      <c r="C49" s="1250"/>
      <c r="D49" s="85"/>
      <c r="E49" s="1253" t="s">
        <v>32</v>
      </c>
      <c r="F49" s="1253"/>
      <c r="G49" s="1253"/>
      <c r="H49" s="1254"/>
      <c r="I49" s="86" t="s">
        <v>504</v>
      </c>
      <c r="J49" s="87" t="s">
        <v>504</v>
      </c>
      <c r="K49" s="87" t="s">
        <v>504</v>
      </c>
      <c r="L49" s="87" t="s">
        <v>504</v>
      </c>
      <c r="M49" s="88" t="s">
        <v>504</v>
      </c>
    </row>
    <row r="50" spans="2:13" ht="27.75" customHeight="1" x14ac:dyDescent="0.15">
      <c r="B50" s="1258" t="s">
        <v>33</v>
      </c>
      <c r="C50" s="1259"/>
      <c r="D50" s="91"/>
      <c r="E50" s="1253" t="s">
        <v>34</v>
      </c>
      <c r="F50" s="1253"/>
      <c r="G50" s="1253"/>
      <c r="H50" s="1254"/>
      <c r="I50" s="86">
        <v>1852</v>
      </c>
      <c r="J50" s="87">
        <v>1842</v>
      </c>
      <c r="K50" s="87">
        <v>1992</v>
      </c>
      <c r="L50" s="87">
        <v>2112</v>
      </c>
      <c r="M50" s="88">
        <v>2133</v>
      </c>
    </row>
    <row r="51" spans="2:13" ht="27.75" customHeight="1" x14ac:dyDescent="0.15">
      <c r="B51" s="1247"/>
      <c r="C51" s="1248"/>
      <c r="D51" s="85"/>
      <c r="E51" s="1253" t="s">
        <v>35</v>
      </c>
      <c r="F51" s="1253"/>
      <c r="G51" s="1253"/>
      <c r="H51" s="1254"/>
      <c r="I51" s="86">
        <v>29</v>
      </c>
      <c r="J51" s="87">
        <v>25</v>
      </c>
      <c r="K51" s="87">
        <v>22</v>
      </c>
      <c r="L51" s="87">
        <v>18</v>
      </c>
      <c r="M51" s="88">
        <v>14</v>
      </c>
    </row>
    <row r="52" spans="2:13" ht="27.75" customHeight="1" x14ac:dyDescent="0.15">
      <c r="B52" s="1249"/>
      <c r="C52" s="1250"/>
      <c r="D52" s="85"/>
      <c r="E52" s="1253" t="s">
        <v>36</v>
      </c>
      <c r="F52" s="1253"/>
      <c r="G52" s="1253"/>
      <c r="H52" s="1254"/>
      <c r="I52" s="86">
        <v>4151</v>
      </c>
      <c r="J52" s="87">
        <v>4246</v>
      </c>
      <c r="K52" s="87">
        <v>4344</v>
      </c>
      <c r="L52" s="87">
        <v>4304</v>
      </c>
      <c r="M52" s="88">
        <v>4257</v>
      </c>
    </row>
    <row r="53" spans="2:13" ht="27.75" customHeight="1" thickBot="1" x14ac:dyDescent="0.2">
      <c r="B53" s="1260" t="s">
        <v>37</v>
      </c>
      <c r="C53" s="1261"/>
      <c r="D53" s="92"/>
      <c r="E53" s="1262" t="s">
        <v>38</v>
      </c>
      <c r="F53" s="1262"/>
      <c r="G53" s="1262"/>
      <c r="H53" s="1263"/>
      <c r="I53" s="93">
        <v>321</v>
      </c>
      <c r="J53" s="94">
        <v>441</v>
      </c>
      <c r="K53" s="94">
        <v>194</v>
      </c>
      <c r="L53" s="94">
        <v>-72</v>
      </c>
      <c r="M53" s="95">
        <v>-216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o5vyndfAucYD+/1vcQ6pft0DMFvckrjKuXRJ1oiMvOJKu0jUPAO827VM439aiSQfLEh2enjAlembDf1KR6Lcw==" saltValue="mtaIxXVBgBzG49l6tSMrG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45" zoomScale="70" zoomScaleNormal="70" zoomScaleSheetLayoutView="100" workbookViewId="0">
      <selection activeCell="C61" sqref="C61:E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549</v>
      </c>
      <c r="G54" s="104" t="s">
        <v>550</v>
      </c>
      <c r="H54" s="105" t="s">
        <v>551</v>
      </c>
    </row>
    <row r="55" spans="2:8" ht="52.5" customHeight="1" x14ac:dyDescent="0.15">
      <c r="B55" s="106"/>
      <c r="C55" s="1272" t="s">
        <v>41</v>
      </c>
      <c r="D55" s="1272"/>
      <c r="E55" s="1273"/>
      <c r="F55" s="107">
        <v>1069</v>
      </c>
      <c r="G55" s="107">
        <v>1098</v>
      </c>
      <c r="H55" s="108">
        <v>991</v>
      </c>
    </row>
    <row r="56" spans="2:8" ht="52.5" customHeight="1" x14ac:dyDescent="0.15">
      <c r="B56" s="109"/>
      <c r="C56" s="1274" t="s">
        <v>42</v>
      </c>
      <c r="D56" s="1274"/>
      <c r="E56" s="1275"/>
      <c r="F56" s="110">
        <v>24</v>
      </c>
      <c r="G56" s="110">
        <v>24</v>
      </c>
      <c r="H56" s="111">
        <v>24</v>
      </c>
    </row>
    <row r="57" spans="2:8" ht="53.25" customHeight="1" x14ac:dyDescent="0.15">
      <c r="B57" s="109"/>
      <c r="C57" s="1276" t="s">
        <v>43</v>
      </c>
      <c r="D57" s="1276"/>
      <c r="E57" s="1277"/>
      <c r="F57" s="112">
        <v>735</v>
      </c>
      <c r="G57" s="112">
        <v>833</v>
      </c>
      <c r="H57" s="113">
        <v>938</v>
      </c>
    </row>
    <row r="58" spans="2:8" ht="45.75" customHeight="1" x14ac:dyDescent="0.15">
      <c r="B58" s="114"/>
      <c r="C58" s="1264" t="s">
        <v>580</v>
      </c>
      <c r="D58" s="1265"/>
      <c r="E58" s="1266"/>
      <c r="F58" s="115">
        <v>400</v>
      </c>
      <c r="G58" s="115">
        <v>500</v>
      </c>
      <c r="H58" s="116">
        <v>600</v>
      </c>
    </row>
    <row r="59" spans="2:8" ht="45.75" customHeight="1" x14ac:dyDescent="0.15">
      <c r="B59" s="114"/>
      <c r="C59" s="1264" t="s">
        <v>581</v>
      </c>
      <c r="D59" s="1265"/>
      <c r="E59" s="1266"/>
      <c r="F59" s="115">
        <v>150</v>
      </c>
      <c r="G59" s="115">
        <v>150</v>
      </c>
      <c r="H59" s="116">
        <v>150</v>
      </c>
    </row>
    <row r="60" spans="2:8" ht="45.75" customHeight="1" x14ac:dyDescent="0.15">
      <c r="B60" s="114"/>
      <c r="C60" s="1264" t="s">
        <v>582</v>
      </c>
      <c r="D60" s="1265"/>
      <c r="E60" s="1266"/>
      <c r="F60" s="115">
        <v>43</v>
      </c>
      <c r="G60" s="115">
        <v>43</v>
      </c>
      <c r="H60" s="116">
        <v>49</v>
      </c>
    </row>
    <row r="61" spans="2:8" ht="45.75" customHeight="1" x14ac:dyDescent="0.15">
      <c r="B61" s="114"/>
      <c r="C61" s="1264" t="s">
        <v>583</v>
      </c>
      <c r="D61" s="1265"/>
      <c r="E61" s="1266"/>
      <c r="F61" s="115">
        <v>41</v>
      </c>
      <c r="G61" s="115">
        <v>41</v>
      </c>
      <c r="H61" s="116">
        <v>41</v>
      </c>
    </row>
    <row r="62" spans="2:8" ht="45.75" customHeight="1" thickBot="1" x14ac:dyDescent="0.2">
      <c r="B62" s="117"/>
      <c r="C62" s="1267" t="s">
        <v>584</v>
      </c>
      <c r="D62" s="1268"/>
      <c r="E62" s="1269"/>
      <c r="F62" s="118">
        <v>36</v>
      </c>
      <c r="G62" s="118">
        <v>36</v>
      </c>
      <c r="H62" s="119">
        <v>36</v>
      </c>
    </row>
    <row r="63" spans="2:8" ht="52.5" customHeight="1" thickBot="1" x14ac:dyDescent="0.2">
      <c r="B63" s="120"/>
      <c r="C63" s="1270" t="s">
        <v>44</v>
      </c>
      <c r="D63" s="1270"/>
      <c r="E63" s="1271"/>
      <c r="F63" s="121">
        <v>1829</v>
      </c>
      <c r="G63" s="121">
        <v>1955</v>
      </c>
      <c r="H63" s="122">
        <v>1954</v>
      </c>
    </row>
    <row r="64" spans="2:8" ht="15" customHeight="1" x14ac:dyDescent="0.15"/>
    <row r="65" ht="0" hidden="1" customHeight="1" x14ac:dyDescent="0.15"/>
    <row r="66" ht="0" hidden="1" customHeight="1" x14ac:dyDescent="0.15"/>
  </sheetData>
  <sheetProtection algorithmName="SHA-512" hashValue="b4TfNj8TYbw3Q9jQv+EUNAbZAea+5SH/fuPtIlyN2G1AXZBPwh7Lm1blhncH3qWfNwkZrE6d1vyq/cyL/vTi3Q==" saltValue="MQmYFCY96zGHQaz/lyLD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N13" zoomScaleNormal="100" zoomScaleSheetLayoutView="55" workbookViewId="0">
      <selection activeCell="AY63" sqref="AY63"/>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597</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597</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6" t="s">
        <v>612</v>
      </c>
      <c r="AO43" s="1287"/>
      <c r="AP43" s="1287"/>
      <c r="AQ43" s="1287"/>
      <c r="AR43" s="1287"/>
      <c r="AS43" s="1287"/>
      <c r="AT43" s="1287"/>
      <c r="AU43" s="1287"/>
      <c r="AV43" s="1287"/>
      <c r="AW43" s="1287"/>
      <c r="AX43" s="1287"/>
      <c r="AY43" s="1287"/>
      <c r="AZ43" s="1287"/>
      <c r="BA43" s="1287"/>
      <c r="BB43" s="1287"/>
      <c r="BC43" s="1287"/>
      <c r="BD43" s="1287"/>
      <c r="BE43" s="1287"/>
      <c r="BF43" s="1287"/>
      <c r="BG43" s="1287"/>
      <c r="BH43" s="1287"/>
      <c r="BI43" s="1287"/>
      <c r="BJ43" s="1287"/>
      <c r="BK43" s="1287"/>
      <c r="BL43" s="1287"/>
      <c r="BM43" s="1287"/>
      <c r="BN43" s="1287"/>
      <c r="BO43" s="1287"/>
      <c r="BP43" s="1287"/>
      <c r="BQ43" s="1287"/>
      <c r="BR43" s="1287"/>
      <c r="BS43" s="1287"/>
      <c r="BT43" s="1287"/>
      <c r="BU43" s="1287"/>
      <c r="BV43" s="1287"/>
      <c r="BW43" s="1287"/>
      <c r="BX43" s="1287"/>
      <c r="BY43" s="1287"/>
      <c r="BZ43" s="1287"/>
      <c r="CA43" s="1287"/>
      <c r="CB43" s="1287"/>
      <c r="CC43" s="1287"/>
      <c r="CD43" s="1287"/>
      <c r="CE43" s="1287"/>
      <c r="CF43" s="1287"/>
      <c r="CG43" s="1287"/>
      <c r="CH43" s="1287"/>
      <c r="CI43" s="1287"/>
      <c r="CJ43" s="1287"/>
      <c r="CK43" s="1287"/>
      <c r="CL43" s="1287"/>
      <c r="CM43" s="1287"/>
      <c r="CN43" s="1287"/>
      <c r="CO43" s="1287"/>
      <c r="CP43" s="1287"/>
      <c r="CQ43" s="1287"/>
      <c r="CR43" s="1287"/>
      <c r="CS43" s="1287"/>
      <c r="CT43" s="1287"/>
      <c r="CU43" s="1287"/>
      <c r="CV43" s="1287"/>
      <c r="CW43" s="1287"/>
      <c r="CX43" s="1287"/>
      <c r="CY43" s="1287"/>
      <c r="CZ43" s="1287"/>
      <c r="DA43" s="1287"/>
      <c r="DB43" s="1287"/>
      <c r="DC43" s="1288"/>
    </row>
    <row r="44" spans="2:109" x14ac:dyDescent="0.15">
      <c r="B44" s="374"/>
      <c r="AN44" s="1289"/>
      <c r="AO44" s="1290"/>
      <c r="AP44" s="1290"/>
      <c r="AQ44" s="1290"/>
      <c r="AR44" s="1290"/>
      <c r="AS44" s="1290"/>
      <c r="AT44" s="1290"/>
      <c r="AU44" s="1290"/>
      <c r="AV44" s="1290"/>
      <c r="AW44" s="1290"/>
      <c r="AX44" s="1290"/>
      <c r="AY44" s="1290"/>
      <c r="AZ44" s="1290"/>
      <c r="BA44" s="1290"/>
      <c r="BB44" s="1290"/>
      <c r="BC44" s="1290"/>
      <c r="BD44" s="1290"/>
      <c r="BE44" s="1290"/>
      <c r="BF44" s="1290"/>
      <c r="BG44" s="1290"/>
      <c r="BH44" s="1290"/>
      <c r="BI44" s="1290"/>
      <c r="BJ44" s="1290"/>
      <c r="BK44" s="1290"/>
      <c r="BL44" s="1290"/>
      <c r="BM44" s="1290"/>
      <c r="BN44" s="1290"/>
      <c r="BO44" s="1290"/>
      <c r="BP44" s="1290"/>
      <c r="BQ44" s="1290"/>
      <c r="BR44" s="1290"/>
      <c r="BS44" s="1290"/>
      <c r="BT44" s="1290"/>
      <c r="BU44" s="1290"/>
      <c r="BV44" s="1290"/>
      <c r="BW44" s="1290"/>
      <c r="BX44" s="1290"/>
      <c r="BY44" s="1290"/>
      <c r="BZ44" s="1290"/>
      <c r="CA44" s="1290"/>
      <c r="CB44" s="1290"/>
      <c r="CC44" s="1290"/>
      <c r="CD44" s="1290"/>
      <c r="CE44" s="1290"/>
      <c r="CF44" s="1290"/>
      <c r="CG44" s="1290"/>
      <c r="CH44" s="1290"/>
      <c r="CI44" s="1290"/>
      <c r="CJ44" s="1290"/>
      <c r="CK44" s="1290"/>
      <c r="CL44" s="1290"/>
      <c r="CM44" s="1290"/>
      <c r="CN44" s="1290"/>
      <c r="CO44" s="1290"/>
      <c r="CP44" s="1290"/>
      <c r="CQ44" s="1290"/>
      <c r="CR44" s="1290"/>
      <c r="CS44" s="1290"/>
      <c r="CT44" s="1290"/>
      <c r="CU44" s="1290"/>
      <c r="CV44" s="1290"/>
      <c r="CW44" s="1290"/>
      <c r="CX44" s="1290"/>
      <c r="CY44" s="1290"/>
      <c r="CZ44" s="1290"/>
      <c r="DA44" s="1290"/>
      <c r="DB44" s="1290"/>
      <c r="DC44" s="1291"/>
    </row>
    <row r="45" spans="2:109" x14ac:dyDescent="0.15">
      <c r="B45" s="374"/>
      <c r="AN45" s="1289"/>
      <c r="AO45" s="1290"/>
      <c r="AP45" s="1290"/>
      <c r="AQ45" s="1290"/>
      <c r="AR45" s="1290"/>
      <c r="AS45" s="1290"/>
      <c r="AT45" s="1290"/>
      <c r="AU45" s="1290"/>
      <c r="AV45" s="1290"/>
      <c r="AW45" s="1290"/>
      <c r="AX45" s="1290"/>
      <c r="AY45" s="1290"/>
      <c r="AZ45" s="1290"/>
      <c r="BA45" s="1290"/>
      <c r="BB45" s="1290"/>
      <c r="BC45" s="1290"/>
      <c r="BD45" s="1290"/>
      <c r="BE45" s="1290"/>
      <c r="BF45" s="1290"/>
      <c r="BG45" s="1290"/>
      <c r="BH45" s="1290"/>
      <c r="BI45" s="1290"/>
      <c r="BJ45" s="1290"/>
      <c r="BK45" s="1290"/>
      <c r="BL45" s="1290"/>
      <c r="BM45" s="1290"/>
      <c r="BN45" s="1290"/>
      <c r="BO45" s="1290"/>
      <c r="BP45" s="1290"/>
      <c r="BQ45" s="1290"/>
      <c r="BR45" s="1290"/>
      <c r="BS45" s="1290"/>
      <c r="BT45" s="1290"/>
      <c r="BU45" s="1290"/>
      <c r="BV45" s="1290"/>
      <c r="BW45" s="1290"/>
      <c r="BX45" s="1290"/>
      <c r="BY45" s="1290"/>
      <c r="BZ45" s="1290"/>
      <c r="CA45" s="1290"/>
      <c r="CB45" s="1290"/>
      <c r="CC45" s="1290"/>
      <c r="CD45" s="1290"/>
      <c r="CE45" s="1290"/>
      <c r="CF45" s="1290"/>
      <c r="CG45" s="1290"/>
      <c r="CH45" s="1290"/>
      <c r="CI45" s="1290"/>
      <c r="CJ45" s="1290"/>
      <c r="CK45" s="1290"/>
      <c r="CL45" s="1290"/>
      <c r="CM45" s="1290"/>
      <c r="CN45" s="1290"/>
      <c r="CO45" s="1290"/>
      <c r="CP45" s="1290"/>
      <c r="CQ45" s="1290"/>
      <c r="CR45" s="1290"/>
      <c r="CS45" s="1290"/>
      <c r="CT45" s="1290"/>
      <c r="CU45" s="1290"/>
      <c r="CV45" s="1290"/>
      <c r="CW45" s="1290"/>
      <c r="CX45" s="1290"/>
      <c r="CY45" s="1290"/>
      <c r="CZ45" s="1290"/>
      <c r="DA45" s="1290"/>
      <c r="DB45" s="1290"/>
      <c r="DC45" s="1291"/>
    </row>
    <row r="46" spans="2:109" x14ac:dyDescent="0.15">
      <c r="B46" s="374"/>
      <c r="AN46" s="1289"/>
      <c r="AO46" s="1290"/>
      <c r="AP46" s="1290"/>
      <c r="AQ46" s="1290"/>
      <c r="AR46" s="1290"/>
      <c r="AS46" s="1290"/>
      <c r="AT46" s="1290"/>
      <c r="AU46" s="1290"/>
      <c r="AV46" s="1290"/>
      <c r="AW46" s="1290"/>
      <c r="AX46" s="1290"/>
      <c r="AY46" s="1290"/>
      <c r="AZ46" s="1290"/>
      <c r="BA46" s="1290"/>
      <c r="BB46" s="1290"/>
      <c r="BC46" s="1290"/>
      <c r="BD46" s="1290"/>
      <c r="BE46" s="1290"/>
      <c r="BF46" s="1290"/>
      <c r="BG46" s="1290"/>
      <c r="BH46" s="1290"/>
      <c r="BI46" s="1290"/>
      <c r="BJ46" s="1290"/>
      <c r="BK46" s="1290"/>
      <c r="BL46" s="1290"/>
      <c r="BM46" s="1290"/>
      <c r="BN46" s="1290"/>
      <c r="BO46" s="1290"/>
      <c r="BP46" s="1290"/>
      <c r="BQ46" s="1290"/>
      <c r="BR46" s="1290"/>
      <c r="BS46" s="1290"/>
      <c r="BT46" s="1290"/>
      <c r="BU46" s="1290"/>
      <c r="BV46" s="1290"/>
      <c r="BW46" s="1290"/>
      <c r="BX46" s="1290"/>
      <c r="BY46" s="1290"/>
      <c r="BZ46" s="1290"/>
      <c r="CA46" s="1290"/>
      <c r="CB46" s="1290"/>
      <c r="CC46" s="1290"/>
      <c r="CD46" s="1290"/>
      <c r="CE46" s="1290"/>
      <c r="CF46" s="1290"/>
      <c r="CG46" s="1290"/>
      <c r="CH46" s="1290"/>
      <c r="CI46" s="1290"/>
      <c r="CJ46" s="1290"/>
      <c r="CK46" s="1290"/>
      <c r="CL46" s="1290"/>
      <c r="CM46" s="1290"/>
      <c r="CN46" s="1290"/>
      <c r="CO46" s="1290"/>
      <c r="CP46" s="1290"/>
      <c r="CQ46" s="1290"/>
      <c r="CR46" s="1290"/>
      <c r="CS46" s="1290"/>
      <c r="CT46" s="1290"/>
      <c r="CU46" s="1290"/>
      <c r="CV46" s="1290"/>
      <c r="CW46" s="1290"/>
      <c r="CX46" s="1290"/>
      <c r="CY46" s="1290"/>
      <c r="CZ46" s="1290"/>
      <c r="DA46" s="1290"/>
      <c r="DB46" s="1290"/>
      <c r="DC46" s="1291"/>
    </row>
    <row r="47" spans="2:109" x14ac:dyDescent="0.15">
      <c r="B47" s="374"/>
      <c r="AN47" s="1292"/>
      <c r="AO47" s="1293"/>
      <c r="AP47" s="1293"/>
      <c r="AQ47" s="1293"/>
      <c r="AR47" s="1293"/>
      <c r="AS47" s="1293"/>
      <c r="AT47" s="1293"/>
      <c r="AU47" s="1293"/>
      <c r="AV47" s="1293"/>
      <c r="AW47" s="1293"/>
      <c r="AX47" s="1293"/>
      <c r="AY47" s="1293"/>
      <c r="AZ47" s="1293"/>
      <c r="BA47" s="1293"/>
      <c r="BB47" s="1293"/>
      <c r="BC47" s="1293"/>
      <c r="BD47" s="1293"/>
      <c r="BE47" s="1293"/>
      <c r="BF47" s="1293"/>
      <c r="BG47" s="1293"/>
      <c r="BH47" s="1293"/>
      <c r="BI47" s="1293"/>
      <c r="BJ47" s="1293"/>
      <c r="BK47" s="1293"/>
      <c r="BL47" s="1293"/>
      <c r="BM47" s="1293"/>
      <c r="BN47" s="1293"/>
      <c r="BO47" s="1293"/>
      <c r="BP47" s="1293"/>
      <c r="BQ47" s="1293"/>
      <c r="BR47" s="1293"/>
      <c r="BS47" s="1293"/>
      <c r="BT47" s="1293"/>
      <c r="BU47" s="1293"/>
      <c r="BV47" s="1293"/>
      <c r="BW47" s="1293"/>
      <c r="BX47" s="1293"/>
      <c r="BY47" s="1293"/>
      <c r="BZ47" s="1293"/>
      <c r="CA47" s="1293"/>
      <c r="CB47" s="1293"/>
      <c r="CC47" s="1293"/>
      <c r="CD47" s="1293"/>
      <c r="CE47" s="1293"/>
      <c r="CF47" s="1293"/>
      <c r="CG47" s="1293"/>
      <c r="CH47" s="1293"/>
      <c r="CI47" s="1293"/>
      <c r="CJ47" s="1293"/>
      <c r="CK47" s="1293"/>
      <c r="CL47" s="1293"/>
      <c r="CM47" s="1293"/>
      <c r="CN47" s="1293"/>
      <c r="CO47" s="1293"/>
      <c r="CP47" s="1293"/>
      <c r="CQ47" s="1293"/>
      <c r="CR47" s="1293"/>
      <c r="CS47" s="1293"/>
      <c r="CT47" s="1293"/>
      <c r="CU47" s="1293"/>
      <c r="CV47" s="1293"/>
      <c r="CW47" s="1293"/>
      <c r="CX47" s="1293"/>
      <c r="CY47" s="1293"/>
      <c r="CZ47" s="1293"/>
      <c r="DA47" s="1293"/>
      <c r="DB47" s="1293"/>
      <c r="DC47" s="1294"/>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600</v>
      </c>
    </row>
    <row r="50" spans="1:109" x14ac:dyDescent="0.15">
      <c r="B50" s="374"/>
      <c r="G50" s="1278"/>
      <c r="H50" s="1278"/>
      <c r="I50" s="1278"/>
      <c r="J50" s="1278"/>
      <c r="K50" s="384"/>
      <c r="L50" s="384"/>
      <c r="M50" s="385"/>
      <c r="N50" s="385"/>
      <c r="AN50" s="1297"/>
      <c r="AO50" s="1298"/>
      <c r="AP50" s="1298"/>
      <c r="AQ50" s="1298"/>
      <c r="AR50" s="1298"/>
      <c r="AS50" s="1298"/>
      <c r="AT50" s="1298"/>
      <c r="AU50" s="1298"/>
      <c r="AV50" s="1298"/>
      <c r="AW50" s="1298"/>
      <c r="AX50" s="1298"/>
      <c r="AY50" s="1298"/>
      <c r="AZ50" s="1298"/>
      <c r="BA50" s="1298"/>
      <c r="BB50" s="1298"/>
      <c r="BC50" s="1298"/>
      <c r="BD50" s="1298"/>
      <c r="BE50" s="1298"/>
      <c r="BF50" s="1298"/>
      <c r="BG50" s="1298"/>
      <c r="BH50" s="1298"/>
      <c r="BI50" s="1298"/>
      <c r="BJ50" s="1298"/>
      <c r="BK50" s="1298"/>
      <c r="BL50" s="1298"/>
      <c r="BM50" s="1298"/>
      <c r="BN50" s="1298"/>
      <c r="BO50" s="1299"/>
      <c r="BP50" s="1284" t="s">
        <v>547</v>
      </c>
      <c r="BQ50" s="1284"/>
      <c r="BR50" s="1284"/>
      <c r="BS50" s="1284"/>
      <c r="BT50" s="1284"/>
      <c r="BU50" s="1284"/>
      <c r="BV50" s="1284"/>
      <c r="BW50" s="1284"/>
      <c r="BX50" s="1284" t="s">
        <v>548</v>
      </c>
      <c r="BY50" s="1284"/>
      <c r="BZ50" s="1284"/>
      <c r="CA50" s="1284"/>
      <c r="CB50" s="1284"/>
      <c r="CC50" s="1284"/>
      <c r="CD50" s="1284"/>
      <c r="CE50" s="1284"/>
      <c r="CF50" s="1284" t="s">
        <v>549</v>
      </c>
      <c r="CG50" s="1284"/>
      <c r="CH50" s="1284"/>
      <c r="CI50" s="1284"/>
      <c r="CJ50" s="1284"/>
      <c r="CK50" s="1284"/>
      <c r="CL50" s="1284"/>
      <c r="CM50" s="1284"/>
      <c r="CN50" s="1284" t="s">
        <v>550</v>
      </c>
      <c r="CO50" s="1284"/>
      <c r="CP50" s="1284"/>
      <c r="CQ50" s="1284"/>
      <c r="CR50" s="1284"/>
      <c r="CS50" s="1284"/>
      <c r="CT50" s="1284"/>
      <c r="CU50" s="1284"/>
      <c r="CV50" s="1284" t="s">
        <v>551</v>
      </c>
      <c r="CW50" s="1284"/>
      <c r="CX50" s="1284"/>
      <c r="CY50" s="1284"/>
      <c r="CZ50" s="1284"/>
      <c r="DA50" s="1284"/>
      <c r="DB50" s="1284"/>
      <c r="DC50" s="1284"/>
    </row>
    <row r="51" spans="1:109" ht="13.5" customHeight="1" x14ac:dyDescent="0.15">
      <c r="B51" s="374"/>
      <c r="G51" s="1296"/>
      <c r="H51" s="1296"/>
      <c r="I51" s="1300"/>
      <c r="J51" s="1300"/>
      <c r="K51" s="1285"/>
      <c r="L51" s="1285"/>
      <c r="M51" s="1285"/>
      <c r="N51" s="1285"/>
      <c r="AM51" s="383"/>
      <c r="AN51" s="1283" t="s">
        <v>601</v>
      </c>
      <c r="AO51" s="1283"/>
      <c r="AP51" s="1283"/>
      <c r="AQ51" s="1283"/>
      <c r="AR51" s="1283"/>
      <c r="AS51" s="1283"/>
      <c r="AT51" s="1283"/>
      <c r="AU51" s="1283"/>
      <c r="AV51" s="1283"/>
      <c r="AW51" s="1283"/>
      <c r="AX51" s="1283"/>
      <c r="AY51" s="1283"/>
      <c r="AZ51" s="1283"/>
      <c r="BA51" s="1283"/>
      <c r="BB51" s="1283" t="s">
        <v>603</v>
      </c>
      <c r="BC51" s="1283"/>
      <c r="BD51" s="1283"/>
      <c r="BE51" s="1283"/>
      <c r="BF51" s="1283"/>
      <c r="BG51" s="1283"/>
      <c r="BH51" s="1283"/>
      <c r="BI51" s="1283"/>
      <c r="BJ51" s="1283"/>
      <c r="BK51" s="1283"/>
      <c r="BL51" s="1283"/>
      <c r="BM51" s="1283"/>
      <c r="BN51" s="1283"/>
      <c r="BO51" s="1283"/>
      <c r="BP51" s="1295"/>
      <c r="BQ51" s="1280"/>
      <c r="BR51" s="1280"/>
      <c r="BS51" s="1280"/>
      <c r="BT51" s="1280"/>
      <c r="BU51" s="1280"/>
      <c r="BV51" s="1280"/>
      <c r="BW51" s="1280"/>
      <c r="BX51" s="1295"/>
      <c r="BY51" s="1280"/>
      <c r="BZ51" s="1280"/>
      <c r="CA51" s="1280"/>
      <c r="CB51" s="1280"/>
      <c r="CC51" s="1280"/>
      <c r="CD51" s="1280"/>
      <c r="CE51" s="1280"/>
      <c r="CF51" s="1280">
        <v>7.8</v>
      </c>
      <c r="CG51" s="1280"/>
      <c r="CH51" s="1280"/>
      <c r="CI51" s="1280"/>
      <c r="CJ51" s="1280"/>
      <c r="CK51" s="1280"/>
      <c r="CL51" s="1280"/>
      <c r="CM51" s="1280"/>
      <c r="CN51" s="1280"/>
      <c r="CO51" s="1280"/>
      <c r="CP51" s="1280"/>
      <c r="CQ51" s="1280"/>
      <c r="CR51" s="1280"/>
      <c r="CS51" s="1280"/>
      <c r="CT51" s="1280"/>
      <c r="CU51" s="1280"/>
      <c r="CV51" s="1280"/>
      <c r="CW51" s="1280"/>
      <c r="CX51" s="1280"/>
      <c r="CY51" s="1280"/>
      <c r="CZ51" s="1280"/>
      <c r="DA51" s="1280"/>
      <c r="DB51" s="1280"/>
      <c r="DC51" s="1280"/>
    </row>
    <row r="52" spans="1:109" x14ac:dyDescent="0.15">
      <c r="B52" s="374"/>
      <c r="G52" s="1296"/>
      <c r="H52" s="1296"/>
      <c r="I52" s="1300"/>
      <c r="J52" s="1300"/>
      <c r="K52" s="1285"/>
      <c r="L52" s="1285"/>
      <c r="M52" s="1285"/>
      <c r="N52" s="1285"/>
      <c r="AM52" s="383"/>
      <c r="AN52" s="1283"/>
      <c r="AO52" s="1283"/>
      <c r="AP52" s="1283"/>
      <c r="AQ52" s="1283"/>
      <c r="AR52" s="1283"/>
      <c r="AS52" s="1283"/>
      <c r="AT52" s="1283"/>
      <c r="AU52" s="1283"/>
      <c r="AV52" s="1283"/>
      <c r="AW52" s="1283"/>
      <c r="AX52" s="1283"/>
      <c r="AY52" s="1283"/>
      <c r="AZ52" s="1283"/>
      <c r="BA52" s="1283"/>
      <c r="BB52" s="1283"/>
      <c r="BC52" s="1283"/>
      <c r="BD52" s="1283"/>
      <c r="BE52" s="1283"/>
      <c r="BF52" s="1283"/>
      <c r="BG52" s="1283"/>
      <c r="BH52" s="1283"/>
      <c r="BI52" s="1283"/>
      <c r="BJ52" s="1283"/>
      <c r="BK52" s="1283"/>
      <c r="BL52" s="1283"/>
      <c r="BM52" s="1283"/>
      <c r="BN52" s="1283"/>
      <c r="BO52" s="1283"/>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x14ac:dyDescent="0.15">
      <c r="A53" s="382"/>
      <c r="B53" s="374"/>
      <c r="G53" s="1296"/>
      <c r="H53" s="1296"/>
      <c r="I53" s="1278"/>
      <c r="J53" s="1278"/>
      <c r="K53" s="1285"/>
      <c r="L53" s="1285"/>
      <c r="M53" s="1285"/>
      <c r="N53" s="1285"/>
      <c r="AM53" s="383"/>
      <c r="AN53" s="1283"/>
      <c r="AO53" s="1283"/>
      <c r="AP53" s="1283"/>
      <c r="AQ53" s="1283"/>
      <c r="AR53" s="1283"/>
      <c r="AS53" s="1283"/>
      <c r="AT53" s="1283"/>
      <c r="AU53" s="1283"/>
      <c r="AV53" s="1283"/>
      <c r="AW53" s="1283"/>
      <c r="AX53" s="1283"/>
      <c r="AY53" s="1283"/>
      <c r="AZ53" s="1283"/>
      <c r="BA53" s="1283"/>
      <c r="BB53" s="1283" t="s">
        <v>604</v>
      </c>
      <c r="BC53" s="1283"/>
      <c r="BD53" s="1283"/>
      <c r="BE53" s="1283"/>
      <c r="BF53" s="1283"/>
      <c r="BG53" s="1283"/>
      <c r="BH53" s="1283"/>
      <c r="BI53" s="1283"/>
      <c r="BJ53" s="1283"/>
      <c r="BK53" s="1283"/>
      <c r="BL53" s="1283"/>
      <c r="BM53" s="1283"/>
      <c r="BN53" s="1283"/>
      <c r="BO53" s="1283"/>
      <c r="BP53" s="1295"/>
      <c r="BQ53" s="1280"/>
      <c r="BR53" s="1280"/>
      <c r="BS53" s="1280"/>
      <c r="BT53" s="1280"/>
      <c r="BU53" s="1280"/>
      <c r="BV53" s="1280"/>
      <c r="BW53" s="1280"/>
      <c r="BX53" s="1295"/>
      <c r="BY53" s="1280"/>
      <c r="BZ53" s="1280"/>
      <c r="CA53" s="1280"/>
      <c r="CB53" s="1280"/>
      <c r="CC53" s="1280"/>
      <c r="CD53" s="1280"/>
      <c r="CE53" s="1280"/>
      <c r="CF53" s="1280">
        <v>43.8</v>
      </c>
      <c r="CG53" s="1280"/>
      <c r="CH53" s="1280"/>
      <c r="CI53" s="1280"/>
      <c r="CJ53" s="1280"/>
      <c r="CK53" s="1280"/>
      <c r="CL53" s="1280"/>
      <c r="CM53" s="1280"/>
      <c r="CN53" s="1280">
        <v>44.4</v>
      </c>
      <c r="CO53" s="1280"/>
      <c r="CP53" s="1280"/>
      <c r="CQ53" s="1280"/>
      <c r="CR53" s="1280"/>
      <c r="CS53" s="1280"/>
      <c r="CT53" s="1280"/>
      <c r="CU53" s="1280"/>
      <c r="CV53" s="1280">
        <v>47.9</v>
      </c>
      <c r="CW53" s="1280"/>
      <c r="CX53" s="1280"/>
      <c r="CY53" s="1280"/>
      <c r="CZ53" s="1280"/>
      <c r="DA53" s="1280"/>
      <c r="DB53" s="1280"/>
      <c r="DC53" s="1280"/>
    </row>
    <row r="54" spans="1:109" x14ac:dyDescent="0.15">
      <c r="A54" s="382"/>
      <c r="B54" s="374"/>
      <c r="G54" s="1296"/>
      <c r="H54" s="1296"/>
      <c r="I54" s="1278"/>
      <c r="J54" s="1278"/>
      <c r="K54" s="1285"/>
      <c r="L54" s="1285"/>
      <c r="M54" s="1285"/>
      <c r="N54" s="1285"/>
      <c r="AM54" s="383"/>
      <c r="AN54" s="1283"/>
      <c r="AO54" s="1283"/>
      <c r="AP54" s="1283"/>
      <c r="AQ54" s="1283"/>
      <c r="AR54" s="1283"/>
      <c r="AS54" s="1283"/>
      <c r="AT54" s="1283"/>
      <c r="AU54" s="1283"/>
      <c r="AV54" s="1283"/>
      <c r="AW54" s="1283"/>
      <c r="AX54" s="1283"/>
      <c r="AY54" s="1283"/>
      <c r="AZ54" s="1283"/>
      <c r="BA54" s="1283"/>
      <c r="BB54" s="1283"/>
      <c r="BC54" s="1283"/>
      <c r="BD54" s="1283"/>
      <c r="BE54" s="1283"/>
      <c r="BF54" s="1283"/>
      <c r="BG54" s="1283"/>
      <c r="BH54" s="1283"/>
      <c r="BI54" s="1283"/>
      <c r="BJ54" s="1283"/>
      <c r="BK54" s="1283"/>
      <c r="BL54" s="1283"/>
      <c r="BM54" s="1283"/>
      <c r="BN54" s="1283"/>
      <c r="BO54" s="1283"/>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x14ac:dyDescent="0.15">
      <c r="A55" s="382"/>
      <c r="B55" s="374"/>
      <c r="G55" s="1278"/>
      <c r="H55" s="1278"/>
      <c r="I55" s="1278"/>
      <c r="J55" s="1278"/>
      <c r="K55" s="1285"/>
      <c r="L55" s="1285"/>
      <c r="M55" s="1285"/>
      <c r="N55" s="1285"/>
      <c r="AN55" s="1284" t="s">
        <v>605</v>
      </c>
      <c r="AO55" s="1284"/>
      <c r="AP55" s="1284"/>
      <c r="AQ55" s="1284"/>
      <c r="AR55" s="1284"/>
      <c r="AS55" s="1284"/>
      <c r="AT55" s="1284"/>
      <c r="AU55" s="1284"/>
      <c r="AV55" s="1284"/>
      <c r="AW55" s="1284"/>
      <c r="AX55" s="1284"/>
      <c r="AY55" s="1284"/>
      <c r="AZ55" s="1284"/>
      <c r="BA55" s="1284"/>
      <c r="BB55" s="1283" t="s">
        <v>606</v>
      </c>
      <c r="BC55" s="1283"/>
      <c r="BD55" s="1283"/>
      <c r="BE55" s="1283"/>
      <c r="BF55" s="1283"/>
      <c r="BG55" s="1283"/>
      <c r="BH55" s="1283"/>
      <c r="BI55" s="1283"/>
      <c r="BJ55" s="1283"/>
      <c r="BK55" s="1283"/>
      <c r="BL55" s="1283"/>
      <c r="BM55" s="1283"/>
      <c r="BN55" s="1283"/>
      <c r="BO55" s="1283"/>
      <c r="BP55" s="1295"/>
      <c r="BQ55" s="1280"/>
      <c r="BR55" s="1280"/>
      <c r="BS55" s="1280"/>
      <c r="BT55" s="1280"/>
      <c r="BU55" s="1280"/>
      <c r="BV55" s="1280"/>
      <c r="BW55" s="1280"/>
      <c r="BX55" s="1295"/>
      <c r="BY55" s="1280"/>
      <c r="BZ55" s="1280"/>
      <c r="CA55" s="1280"/>
      <c r="CB55" s="1280"/>
      <c r="CC55" s="1280"/>
      <c r="CD55" s="1280"/>
      <c r="CE55" s="1280"/>
      <c r="CF55" s="1280">
        <v>20.2</v>
      </c>
      <c r="CG55" s="1280"/>
      <c r="CH55" s="1280"/>
      <c r="CI55" s="1280"/>
      <c r="CJ55" s="1280"/>
      <c r="CK55" s="1280"/>
      <c r="CL55" s="1280"/>
      <c r="CM55" s="1280"/>
      <c r="CN55" s="1280">
        <v>0</v>
      </c>
      <c r="CO55" s="1280"/>
      <c r="CP55" s="1280"/>
      <c r="CQ55" s="1280"/>
      <c r="CR55" s="1280"/>
      <c r="CS55" s="1280"/>
      <c r="CT55" s="1280"/>
      <c r="CU55" s="1280"/>
      <c r="CV55" s="1280">
        <v>0</v>
      </c>
      <c r="CW55" s="1280"/>
      <c r="CX55" s="1280"/>
      <c r="CY55" s="1280"/>
      <c r="CZ55" s="1280"/>
      <c r="DA55" s="1280"/>
      <c r="DB55" s="1280"/>
      <c r="DC55" s="1280"/>
    </row>
    <row r="56" spans="1:109" x14ac:dyDescent="0.15">
      <c r="A56" s="382"/>
      <c r="B56" s="374"/>
      <c r="G56" s="1278"/>
      <c r="H56" s="1278"/>
      <c r="I56" s="1278"/>
      <c r="J56" s="1278"/>
      <c r="K56" s="1285"/>
      <c r="L56" s="1285"/>
      <c r="M56" s="1285"/>
      <c r="N56" s="1285"/>
      <c r="AN56" s="1284"/>
      <c r="AO56" s="1284"/>
      <c r="AP56" s="1284"/>
      <c r="AQ56" s="1284"/>
      <c r="AR56" s="1284"/>
      <c r="AS56" s="1284"/>
      <c r="AT56" s="1284"/>
      <c r="AU56" s="1284"/>
      <c r="AV56" s="1284"/>
      <c r="AW56" s="1284"/>
      <c r="AX56" s="1284"/>
      <c r="AY56" s="1284"/>
      <c r="AZ56" s="1284"/>
      <c r="BA56" s="1284"/>
      <c r="BB56" s="1283"/>
      <c r="BC56" s="1283"/>
      <c r="BD56" s="1283"/>
      <c r="BE56" s="1283"/>
      <c r="BF56" s="1283"/>
      <c r="BG56" s="1283"/>
      <c r="BH56" s="1283"/>
      <c r="BI56" s="1283"/>
      <c r="BJ56" s="1283"/>
      <c r="BK56" s="1283"/>
      <c r="BL56" s="1283"/>
      <c r="BM56" s="1283"/>
      <c r="BN56" s="1283"/>
      <c r="BO56" s="1283"/>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x14ac:dyDescent="0.15">
      <c r="B57" s="386"/>
      <c r="G57" s="1278"/>
      <c r="H57" s="1278"/>
      <c r="I57" s="1281"/>
      <c r="J57" s="1281"/>
      <c r="K57" s="1285"/>
      <c r="L57" s="1285"/>
      <c r="M57" s="1285"/>
      <c r="N57" s="1285"/>
      <c r="AM57" s="367"/>
      <c r="AN57" s="1284"/>
      <c r="AO57" s="1284"/>
      <c r="AP57" s="1284"/>
      <c r="AQ57" s="1284"/>
      <c r="AR57" s="1284"/>
      <c r="AS57" s="1284"/>
      <c r="AT57" s="1284"/>
      <c r="AU57" s="1284"/>
      <c r="AV57" s="1284"/>
      <c r="AW57" s="1284"/>
      <c r="AX57" s="1284"/>
      <c r="AY57" s="1284"/>
      <c r="AZ57" s="1284"/>
      <c r="BA57" s="1284"/>
      <c r="BB57" s="1283" t="s">
        <v>604</v>
      </c>
      <c r="BC57" s="1283"/>
      <c r="BD57" s="1283"/>
      <c r="BE57" s="1283"/>
      <c r="BF57" s="1283"/>
      <c r="BG57" s="1283"/>
      <c r="BH57" s="1283"/>
      <c r="BI57" s="1283"/>
      <c r="BJ57" s="1283"/>
      <c r="BK57" s="1283"/>
      <c r="BL57" s="1283"/>
      <c r="BM57" s="1283"/>
      <c r="BN57" s="1283"/>
      <c r="BO57" s="1283"/>
      <c r="BP57" s="1295"/>
      <c r="BQ57" s="1280"/>
      <c r="BR57" s="1280"/>
      <c r="BS57" s="1280"/>
      <c r="BT57" s="1280"/>
      <c r="BU57" s="1280"/>
      <c r="BV57" s="1280"/>
      <c r="BW57" s="1280"/>
      <c r="BX57" s="1295"/>
      <c r="BY57" s="1280"/>
      <c r="BZ57" s="1280"/>
      <c r="CA57" s="1280"/>
      <c r="CB57" s="1280"/>
      <c r="CC57" s="1280"/>
      <c r="CD57" s="1280"/>
      <c r="CE57" s="1280"/>
      <c r="CF57" s="1280">
        <v>55.8</v>
      </c>
      <c r="CG57" s="1280"/>
      <c r="CH57" s="1280"/>
      <c r="CI57" s="1280"/>
      <c r="CJ57" s="1280"/>
      <c r="CK57" s="1280"/>
      <c r="CL57" s="1280"/>
      <c r="CM57" s="1280"/>
      <c r="CN57" s="1280">
        <v>52.1</v>
      </c>
      <c r="CO57" s="1280"/>
      <c r="CP57" s="1280"/>
      <c r="CQ57" s="1280"/>
      <c r="CR57" s="1280"/>
      <c r="CS57" s="1280"/>
      <c r="CT57" s="1280"/>
      <c r="CU57" s="1280"/>
      <c r="CV57" s="1280">
        <v>58.2</v>
      </c>
      <c r="CW57" s="1280"/>
      <c r="CX57" s="1280"/>
      <c r="CY57" s="1280"/>
      <c r="CZ57" s="1280"/>
      <c r="DA57" s="1280"/>
      <c r="DB57" s="1280"/>
      <c r="DC57" s="1280"/>
      <c r="DD57" s="387"/>
      <c r="DE57" s="386"/>
    </row>
    <row r="58" spans="1:109" s="382" customFormat="1" x14ac:dyDescent="0.15">
      <c r="A58" s="367"/>
      <c r="B58" s="386"/>
      <c r="G58" s="1278"/>
      <c r="H58" s="1278"/>
      <c r="I58" s="1281"/>
      <c r="J58" s="1281"/>
      <c r="K58" s="1285"/>
      <c r="L58" s="1285"/>
      <c r="M58" s="1285"/>
      <c r="N58" s="1285"/>
      <c r="AM58" s="367"/>
      <c r="AN58" s="1284"/>
      <c r="AO58" s="1284"/>
      <c r="AP58" s="1284"/>
      <c r="AQ58" s="1284"/>
      <c r="AR58" s="1284"/>
      <c r="AS58" s="1284"/>
      <c r="AT58" s="1284"/>
      <c r="AU58" s="1284"/>
      <c r="AV58" s="1284"/>
      <c r="AW58" s="1284"/>
      <c r="AX58" s="1284"/>
      <c r="AY58" s="1284"/>
      <c r="AZ58" s="1284"/>
      <c r="BA58" s="1284"/>
      <c r="BB58" s="1283"/>
      <c r="BC58" s="1283"/>
      <c r="BD58" s="1283"/>
      <c r="BE58" s="1283"/>
      <c r="BF58" s="1283"/>
      <c r="BG58" s="1283"/>
      <c r="BH58" s="1283"/>
      <c r="BI58" s="1283"/>
      <c r="BJ58" s="1283"/>
      <c r="BK58" s="1283"/>
      <c r="BL58" s="1283"/>
      <c r="BM58" s="1283"/>
      <c r="BN58" s="1283"/>
      <c r="BO58" s="1283"/>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607</v>
      </c>
    </row>
    <row r="64" spans="1:109" x14ac:dyDescent="0.15">
      <c r="B64" s="374"/>
      <c r="G64" s="381"/>
      <c r="I64" s="394"/>
      <c r="J64" s="394"/>
      <c r="K64" s="394"/>
      <c r="L64" s="394"/>
      <c r="M64" s="394"/>
      <c r="N64" s="395"/>
      <c r="AM64" s="381"/>
      <c r="AN64" s="381" t="s">
        <v>599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6" t="s">
        <v>613</v>
      </c>
      <c r="AO65" s="1287"/>
      <c r="AP65" s="1287"/>
      <c r="AQ65" s="1287"/>
      <c r="AR65" s="1287"/>
      <c r="AS65" s="1287"/>
      <c r="AT65" s="1287"/>
      <c r="AU65" s="1287"/>
      <c r="AV65" s="1287"/>
      <c r="AW65" s="1287"/>
      <c r="AX65" s="1287"/>
      <c r="AY65" s="1287"/>
      <c r="AZ65" s="1287"/>
      <c r="BA65" s="1287"/>
      <c r="BB65" s="1287"/>
      <c r="BC65" s="1287"/>
      <c r="BD65" s="1287"/>
      <c r="BE65" s="1287"/>
      <c r="BF65" s="1287"/>
      <c r="BG65" s="1287"/>
      <c r="BH65" s="1287"/>
      <c r="BI65" s="1287"/>
      <c r="BJ65" s="1287"/>
      <c r="BK65" s="1287"/>
      <c r="BL65" s="1287"/>
      <c r="BM65" s="1287"/>
      <c r="BN65" s="1287"/>
      <c r="BO65" s="1287"/>
      <c r="BP65" s="1287"/>
      <c r="BQ65" s="1287"/>
      <c r="BR65" s="1287"/>
      <c r="BS65" s="1287"/>
      <c r="BT65" s="1287"/>
      <c r="BU65" s="1287"/>
      <c r="BV65" s="1287"/>
      <c r="BW65" s="1287"/>
      <c r="BX65" s="1287"/>
      <c r="BY65" s="1287"/>
      <c r="BZ65" s="1287"/>
      <c r="CA65" s="1287"/>
      <c r="CB65" s="1287"/>
      <c r="CC65" s="1287"/>
      <c r="CD65" s="1287"/>
      <c r="CE65" s="1287"/>
      <c r="CF65" s="1287"/>
      <c r="CG65" s="1287"/>
      <c r="CH65" s="1287"/>
      <c r="CI65" s="1287"/>
      <c r="CJ65" s="1287"/>
      <c r="CK65" s="1287"/>
      <c r="CL65" s="1287"/>
      <c r="CM65" s="1287"/>
      <c r="CN65" s="1287"/>
      <c r="CO65" s="1287"/>
      <c r="CP65" s="1287"/>
      <c r="CQ65" s="1287"/>
      <c r="CR65" s="1287"/>
      <c r="CS65" s="1287"/>
      <c r="CT65" s="1287"/>
      <c r="CU65" s="1287"/>
      <c r="CV65" s="1287"/>
      <c r="CW65" s="1287"/>
      <c r="CX65" s="1287"/>
      <c r="CY65" s="1287"/>
      <c r="CZ65" s="1287"/>
      <c r="DA65" s="1287"/>
      <c r="DB65" s="1287"/>
      <c r="DC65" s="1288"/>
    </row>
    <row r="66" spans="2:107" x14ac:dyDescent="0.15">
      <c r="B66" s="374"/>
      <c r="AN66" s="1289"/>
      <c r="AO66" s="1290"/>
      <c r="AP66" s="1290"/>
      <c r="AQ66" s="1290"/>
      <c r="AR66" s="1290"/>
      <c r="AS66" s="1290"/>
      <c r="AT66" s="1290"/>
      <c r="AU66" s="1290"/>
      <c r="AV66" s="1290"/>
      <c r="AW66" s="1290"/>
      <c r="AX66" s="1290"/>
      <c r="AY66" s="1290"/>
      <c r="AZ66" s="1290"/>
      <c r="BA66" s="1290"/>
      <c r="BB66" s="1290"/>
      <c r="BC66" s="1290"/>
      <c r="BD66" s="1290"/>
      <c r="BE66" s="1290"/>
      <c r="BF66" s="1290"/>
      <c r="BG66" s="1290"/>
      <c r="BH66" s="1290"/>
      <c r="BI66" s="1290"/>
      <c r="BJ66" s="1290"/>
      <c r="BK66" s="1290"/>
      <c r="BL66" s="1290"/>
      <c r="BM66" s="1290"/>
      <c r="BN66" s="1290"/>
      <c r="BO66" s="1290"/>
      <c r="BP66" s="1290"/>
      <c r="BQ66" s="1290"/>
      <c r="BR66" s="1290"/>
      <c r="BS66" s="1290"/>
      <c r="BT66" s="1290"/>
      <c r="BU66" s="1290"/>
      <c r="BV66" s="1290"/>
      <c r="BW66" s="1290"/>
      <c r="BX66" s="1290"/>
      <c r="BY66" s="1290"/>
      <c r="BZ66" s="1290"/>
      <c r="CA66" s="1290"/>
      <c r="CB66" s="1290"/>
      <c r="CC66" s="1290"/>
      <c r="CD66" s="1290"/>
      <c r="CE66" s="1290"/>
      <c r="CF66" s="1290"/>
      <c r="CG66" s="1290"/>
      <c r="CH66" s="1290"/>
      <c r="CI66" s="1290"/>
      <c r="CJ66" s="1290"/>
      <c r="CK66" s="1290"/>
      <c r="CL66" s="1290"/>
      <c r="CM66" s="1290"/>
      <c r="CN66" s="1290"/>
      <c r="CO66" s="1290"/>
      <c r="CP66" s="1290"/>
      <c r="CQ66" s="1290"/>
      <c r="CR66" s="1290"/>
      <c r="CS66" s="1290"/>
      <c r="CT66" s="1290"/>
      <c r="CU66" s="1290"/>
      <c r="CV66" s="1290"/>
      <c r="CW66" s="1290"/>
      <c r="CX66" s="1290"/>
      <c r="CY66" s="1290"/>
      <c r="CZ66" s="1290"/>
      <c r="DA66" s="1290"/>
      <c r="DB66" s="1290"/>
      <c r="DC66" s="1291"/>
    </row>
    <row r="67" spans="2:107" x14ac:dyDescent="0.15">
      <c r="B67" s="374"/>
      <c r="AN67" s="1289"/>
      <c r="AO67" s="1290"/>
      <c r="AP67" s="1290"/>
      <c r="AQ67" s="1290"/>
      <c r="AR67" s="1290"/>
      <c r="AS67" s="1290"/>
      <c r="AT67" s="1290"/>
      <c r="AU67" s="1290"/>
      <c r="AV67" s="1290"/>
      <c r="AW67" s="1290"/>
      <c r="AX67" s="1290"/>
      <c r="AY67" s="1290"/>
      <c r="AZ67" s="1290"/>
      <c r="BA67" s="1290"/>
      <c r="BB67" s="1290"/>
      <c r="BC67" s="1290"/>
      <c r="BD67" s="1290"/>
      <c r="BE67" s="1290"/>
      <c r="BF67" s="1290"/>
      <c r="BG67" s="1290"/>
      <c r="BH67" s="1290"/>
      <c r="BI67" s="1290"/>
      <c r="BJ67" s="1290"/>
      <c r="BK67" s="1290"/>
      <c r="BL67" s="1290"/>
      <c r="BM67" s="1290"/>
      <c r="BN67" s="1290"/>
      <c r="BO67" s="1290"/>
      <c r="BP67" s="1290"/>
      <c r="BQ67" s="1290"/>
      <c r="BR67" s="1290"/>
      <c r="BS67" s="1290"/>
      <c r="BT67" s="1290"/>
      <c r="BU67" s="1290"/>
      <c r="BV67" s="1290"/>
      <c r="BW67" s="1290"/>
      <c r="BX67" s="1290"/>
      <c r="BY67" s="1290"/>
      <c r="BZ67" s="1290"/>
      <c r="CA67" s="1290"/>
      <c r="CB67" s="1290"/>
      <c r="CC67" s="1290"/>
      <c r="CD67" s="1290"/>
      <c r="CE67" s="1290"/>
      <c r="CF67" s="1290"/>
      <c r="CG67" s="1290"/>
      <c r="CH67" s="1290"/>
      <c r="CI67" s="1290"/>
      <c r="CJ67" s="1290"/>
      <c r="CK67" s="1290"/>
      <c r="CL67" s="1290"/>
      <c r="CM67" s="1290"/>
      <c r="CN67" s="1290"/>
      <c r="CO67" s="1290"/>
      <c r="CP67" s="1290"/>
      <c r="CQ67" s="1290"/>
      <c r="CR67" s="1290"/>
      <c r="CS67" s="1290"/>
      <c r="CT67" s="1290"/>
      <c r="CU67" s="1290"/>
      <c r="CV67" s="1290"/>
      <c r="CW67" s="1290"/>
      <c r="CX67" s="1290"/>
      <c r="CY67" s="1290"/>
      <c r="CZ67" s="1290"/>
      <c r="DA67" s="1290"/>
      <c r="DB67" s="1290"/>
      <c r="DC67" s="1291"/>
    </row>
    <row r="68" spans="2:107" x14ac:dyDescent="0.15">
      <c r="B68" s="374"/>
      <c r="AN68" s="1289"/>
      <c r="AO68" s="1290"/>
      <c r="AP68" s="1290"/>
      <c r="AQ68" s="1290"/>
      <c r="AR68" s="1290"/>
      <c r="AS68" s="1290"/>
      <c r="AT68" s="1290"/>
      <c r="AU68" s="1290"/>
      <c r="AV68" s="1290"/>
      <c r="AW68" s="1290"/>
      <c r="AX68" s="1290"/>
      <c r="AY68" s="1290"/>
      <c r="AZ68" s="1290"/>
      <c r="BA68" s="1290"/>
      <c r="BB68" s="1290"/>
      <c r="BC68" s="1290"/>
      <c r="BD68" s="1290"/>
      <c r="BE68" s="1290"/>
      <c r="BF68" s="1290"/>
      <c r="BG68" s="1290"/>
      <c r="BH68" s="1290"/>
      <c r="BI68" s="1290"/>
      <c r="BJ68" s="1290"/>
      <c r="BK68" s="1290"/>
      <c r="BL68" s="1290"/>
      <c r="BM68" s="1290"/>
      <c r="BN68" s="1290"/>
      <c r="BO68" s="1290"/>
      <c r="BP68" s="1290"/>
      <c r="BQ68" s="1290"/>
      <c r="BR68" s="1290"/>
      <c r="BS68" s="1290"/>
      <c r="BT68" s="1290"/>
      <c r="BU68" s="1290"/>
      <c r="BV68" s="1290"/>
      <c r="BW68" s="1290"/>
      <c r="BX68" s="1290"/>
      <c r="BY68" s="1290"/>
      <c r="BZ68" s="1290"/>
      <c r="CA68" s="1290"/>
      <c r="CB68" s="1290"/>
      <c r="CC68" s="1290"/>
      <c r="CD68" s="1290"/>
      <c r="CE68" s="1290"/>
      <c r="CF68" s="1290"/>
      <c r="CG68" s="1290"/>
      <c r="CH68" s="1290"/>
      <c r="CI68" s="1290"/>
      <c r="CJ68" s="1290"/>
      <c r="CK68" s="1290"/>
      <c r="CL68" s="1290"/>
      <c r="CM68" s="1290"/>
      <c r="CN68" s="1290"/>
      <c r="CO68" s="1290"/>
      <c r="CP68" s="1290"/>
      <c r="CQ68" s="1290"/>
      <c r="CR68" s="1290"/>
      <c r="CS68" s="1290"/>
      <c r="CT68" s="1290"/>
      <c r="CU68" s="1290"/>
      <c r="CV68" s="1290"/>
      <c r="CW68" s="1290"/>
      <c r="CX68" s="1290"/>
      <c r="CY68" s="1290"/>
      <c r="CZ68" s="1290"/>
      <c r="DA68" s="1290"/>
      <c r="DB68" s="1290"/>
      <c r="DC68" s="1291"/>
    </row>
    <row r="69" spans="2:107" x14ac:dyDescent="0.15">
      <c r="B69" s="374"/>
      <c r="AN69" s="1292"/>
      <c r="AO69" s="1293"/>
      <c r="AP69" s="1293"/>
      <c r="AQ69" s="1293"/>
      <c r="AR69" s="1293"/>
      <c r="AS69" s="1293"/>
      <c r="AT69" s="1293"/>
      <c r="AU69" s="1293"/>
      <c r="AV69" s="1293"/>
      <c r="AW69" s="1293"/>
      <c r="AX69" s="1293"/>
      <c r="AY69" s="1293"/>
      <c r="AZ69" s="1293"/>
      <c r="BA69" s="1293"/>
      <c r="BB69" s="1293"/>
      <c r="BC69" s="1293"/>
      <c r="BD69" s="1293"/>
      <c r="BE69" s="1293"/>
      <c r="BF69" s="1293"/>
      <c r="BG69" s="1293"/>
      <c r="BH69" s="1293"/>
      <c r="BI69" s="1293"/>
      <c r="BJ69" s="1293"/>
      <c r="BK69" s="1293"/>
      <c r="BL69" s="1293"/>
      <c r="BM69" s="1293"/>
      <c r="BN69" s="1293"/>
      <c r="BO69" s="1293"/>
      <c r="BP69" s="1293"/>
      <c r="BQ69" s="1293"/>
      <c r="BR69" s="1293"/>
      <c r="BS69" s="1293"/>
      <c r="BT69" s="1293"/>
      <c r="BU69" s="1293"/>
      <c r="BV69" s="1293"/>
      <c r="BW69" s="1293"/>
      <c r="BX69" s="1293"/>
      <c r="BY69" s="1293"/>
      <c r="BZ69" s="1293"/>
      <c r="CA69" s="1293"/>
      <c r="CB69" s="1293"/>
      <c r="CC69" s="1293"/>
      <c r="CD69" s="1293"/>
      <c r="CE69" s="1293"/>
      <c r="CF69" s="1293"/>
      <c r="CG69" s="1293"/>
      <c r="CH69" s="1293"/>
      <c r="CI69" s="1293"/>
      <c r="CJ69" s="1293"/>
      <c r="CK69" s="1293"/>
      <c r="CL69" s="1293"/>
      <c r="CM69" s="1293"/>
      <c r="CN69" s="1293"/>
      <c r="CO69" s="1293"/>
      <c r="CP69" s="1293"/>
      <c r="CQ69" s="1293"/>
      <c r="CR69" s="1293"/>
      <c r="CS69" s="1293"/>
      <c r="CT69" s="1293"/>
      <c r="CU69" s="1293"/>
      <c r="CV69" s="1293"/>
      <c r="CW69" s="1293"/>
      <c r="CX69" s="1293"/>
      <c r="CY69" s="1293"/>
      <c r="CZ69" s="1293"/>
      <c r="DA69" s="1293"/>
      <c r="DB69" s="1293"/>
      <c r="DC69" s="1294"/>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600</v>
      </c>
    </row>
    <row r="72" spans="2:107" x14ac:dyDescent="0.15">
      <c r="B72" s="374"/>
      <c r="G72" s="1278"/>
      <c r="H72" s="1278"/>
      <c r="I72" s="1278"/>
      <c r="J72" s="1278"/>
      <c r="K72" s="384"/>
      <c r="L72" s="384"/>
      <c r="M72" s="385"/>
      <c r="N72" s="385"/>
      <c r="AN72" s="1297"/>
      <c r="AO72" s="1298"/>
      <c r="AP72" s="1298"/>
      <c r="AQ72" s="1298"/>
      <c r="AR72" s="1298"/>
      <c r="AS72" s="1298"/>
      <c r="AT72" s="1298"/>
      <c r="AU72" s="1298"/>
      <c r="AV72" s="1298"/>
      <c r="AW72" s="1298"/>
      <c r="AX72" s="1298"/>
      <c r="AY72" s="1298"/>
      <c r="AZ72" s="1298"/>
      <c r="BA72" s="1298"/>
      <c r="BB72" s="1298"/>
      <c r="BC72" s="1298"/>
      <c r="BD72" s="1298"/>
      <c r="BE72" s="1298"/>
      <c r="BF72" s="1298"/>
      <c r="BG72" s="1298"/>
      <c r="BH72" s="1298"/>
      <c r="BI72" s="1298"/>
      <c r="BJ72" s="1298"/>
      <c r="BK72" s="1298"/>
      <c r="BL72" s="1298"/>
      <c r="BM72" s="1298"/>
      <c r="BN72" s="1298"/>
      <c r="BO72" s="1299"/>
      <c r="BP72" s="1284" t="s">
        <v>547</v>
      </c>
      <c r="BQ72" s="1284"/>
      <c r="BR72" s="1284"/>
      <c r="BS72" s="1284"/>
      <c r="BT72" s="1284"/>
      <c r="BU72" s="1284"/>
      <c r="BV72" s="1284"/>
      <c r="BW72" s="1284"/>
      <c r="BX72" s="1284" t="s">
        <v>548</v>
      </c>
      <c r="BY72" s="1284"/>
      <c r="BZ72" s="1284"/>
      <c r="CA72" s="1284"/>
      <c r="CB72" s="1284"/>
      <c r="CC72" s="1284"/>
      <c r="CD72" s="1284"/>
      <c r="CE72" s="1284"/>
      <c r="CF72" s="1284" t="s">
        <v>549</v>
      </c>
      <c r="CG72" s="1284"/>
      <c r="CH72" s="1284"/>
      <c r="CI72" s="1284"/>
      <c r="CJ72" s="1284"/>
      <c r="CK72" s="1284"/>
      <c r="CL72" s="1284"/>
      <c r="CM72" s="1284"/>
      <c r="CN72" s="1284" t="s">
        <v>550</v>
      </c>
      <c r="CO72" s="1284"/>
      <c r="CP72" s="1284"/>
      <c r="CQ72" s="1284"/>
      <c r="CR72" s="1284"/>
      <c r="CS72" s="1284"/>
      <c r="CT72" s="1284"/>
      <c r="CU72" s="1284"/>
      <c r="CV72" s="1284" t="s">
        <v>551</v>
      </c>
      <c r="CW72" s="1284"/>
      <c r="CX72" s="1284"/>
      <c r="CY72" s="1284"/>
      <c r="CZ72" s="1284"/>
      <c r="DA72" s="1284"/>
      <c r="DB72" s="1284"/>
      <c r="DC72" s="1284"/>
    </row>
    <row r="73" spans="2:107" x14ac:dyDescent="0.15">
      <c r="B73" s="374"/>
      <c r="G73" s="1296"/>
      <c r="H73" s="1296"/>
      <c r="I73" s="1296"/>
      <c r="J73" s="1296"/>
      <c r="K73" s="1279"/>
      <c r="L73" s="1279"/>
      <c r="M73" s="1279"/>
      <c r="N73" s="1279"/>
      <c r="AM73" s="383"/>
      <c r="AN73" s="1283" t="s">
        <v>601</v>
      </c>
      <c r="AO73" s="1283"/>
      <c r="AP73" s="1283"/>
      <c r="AQ73" s="1283"/>
      <c r="AR73" s="1283"/>
      <c r="AS73" s="1283"/>
      <c r="AT73" s="1283"/>
      <c r="AU73" s="1283"/>
      <c r="AV73" s="1283"/>
      <c r="AW73" s="1283"/>
      <c r="AX73" s="1283"/>
      <c r="AY73" s="1283"/>
      <c r="AZ73" s="1283"/>
      <c r="BA73" s="1283"/>
      <c r="BB73" s="1283" t="s">
        <v>602</v>
      </c>
      <c r="BC73" s="1283"/>
      <c r="BD73" s="1283"/>
      <c r="BE73" s="1283"/>
      <c r="BF73" s="1283"/>
      <c r="BG73" s="1283"/>
      <c r="BH73" s="1283"/>
      <c r="BI73" s="1283"/>
      <c r="BJ73" s="1283"/>
      <c r="BK73" s="1283"/>
      <c r="BL73" s="1283"/>
      <c r="BM73" s="1283"/>
      <c r="BN73" s="1283"/>
      <c r="BO73" s="1283"/>
      <c r="BP73" s="1280">
        <v>13.2</v>
      </c>
      <c r="BQ73" s="1280"/>
      <c r="BR73" s="1280"/>
      <c r="BS73" s="1280"/>
      <c r="BT73" s="1280"/>
      <c r="BU73" s="1280"/>
      <c r="BV73" s="1280"/>
      <c r="BW73" s="1280"/>
      <c r="BX73" s="1280">
        <v>18.399999999999999</v>
      </c>
      <c r="BY73" s="1280"/>
      <c r="BZ73" s="1280"/>
      <c r="CA73" s="1280"/>
      <c r="CB73" s="1280"/>
      <c r="CC73" s="1280"/>
      <c r="CD73" s="1280"/>
      <c r="CE73" s="1280"/>
      <c r="CF73" s="1280">
        <v>7.8</v>
      </c>
      <c r="CG73" s="1280"/>
      <c r="CH73" s="1280"/>
      <c r="CI73" s="1280"/>
      <c r="CJ73" s="1280"/>
      <c r="CK73" s="1280"/>
      <c r="CL73" s="1280"/>
      <c r="CM73" s="1280"/>
      <c r="CN73" s="1280"/>
      <c r="CO73" s="1280"/>
      <c r="CP73" s="1280"/>
      <c r="CQ73" s="1280"/>
      <c r="CR73" s="1280"/>
      <c r="CS73" s="1280"/>
      <c r="CT73" s="1280"/>
      <c r="CU73" s="1280"/>
      <c r="CV73" s="1280"/>
      <c r="CW73" s="1280"/>
      <c r="CX73" s="1280"/>
      <c r="CY73" s="1280"/>
      <c r="CZ73" s="1280"/>
      <c r="DA73" s="1280"/>
      <c r="DB73" s="1280"/>
      <c r="DC73" s="1280"/>
    </row>
    <row r="74" spans="2:107" x14ac:dyDescent="0.15">
      <c r="B74" s="374"/>
      <c r="G74" s="1296"/>
      <c r="H74" s="1296"/>
      <c r="I74" s="1296"/>
      <c r="J74" s="1296"/>
      <c r="K74" s="1279"/>
      <c r="L74" s="1279"/>
      <c r="M74" s="1279"/>
      <c r="N74" s="1279"/>
      <c r="AM74" s="383"/>
      <c r="AN74" s="1283"/>
      <c r="AO74" s="1283"/>
      <c r="AP74" s="1283"/>
      <c r="AQ74" s="1283"/>
      <c r="AR74" s="1283"/>
      <c r="AS74" s="1283"/>
      <c r="AT74" s="1283"/>
      <c r="AU74" s="1283"/>
      <c r="AV74" s="1283"/>
      <c r="AW74" s="1283"/>
      <c r="AX74" s="1283"/>
      <c r="AY74" s="1283"/>
      <c r="AZ74" s="1283"/>
      <c r="BA74" s="1283"/>
      <c r="BB74" s="1283"/>
      <c r="BC74" s="1283"/>
      <c r="BD74" s="1283"/>
      <c r="BE74" s="1283"/>
      <c r="BF74" s="1283"/>
      <c r="BG74" s="1283"/>
      <c r="BH74" s="1283"/>
      <c r="BI74" s="1283"/>
      <c r="BJ74" s="1283"/>
      <c r="BK74" s="1283"/>
      <c r="BL74" s="1283"/>
      <c r="BM74" s="1283"/>
      <c r="BN74" s="1283"/>
      <c r="BO74" s="1283"/>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x14ac:dyDescent="0.15">
      <c r="B75" s="374"/>
      <c r="G75" s="1296"/>
      <c r="H75" s="1296"/>
      <c r="I75" s="1278"/>
      <c r="J75" s="1278"/>
      <c r="K75" s="1285"/>
      <c r="L75" s="1285"/>
      <c r="M75" s="1285"/>
      <c r="N75" s="1285"/>
      <c r="AM75" s="383"/>
      <c r="AN75" s="1283"/>
      <c r="AO75" s="1283"/>
      <c r="AP75" s="1283"/>
      <c r="AQ75" s="1283"/>
      <c r="AR75" s="1283"/>
      <c r="AS75" s="1283"/>
      <c r="AT75" s="1283"/>
      <c r="AU75" s="1283"/>
      <c r="AV75" s="1283"/>
      <c r="AW75" s="1283"/>
      <c r="AX75" s="1283"/>
      <c r="AY75" s="1283"/>
      <c r="AZ75" s="1283"/>
      <c r="BA75" s="1283"/>
      <c r="BB75" s="1283" t="s">
        <v>608</v>
      </c>
      <c r="BC75" s="1283"/>
      <c r="BD75" s="1283"/>
      <c r="BE75" s="1283"/>
      <c r="BF75" s="1283"/>
      <c r="BG75" s="1283"/>
      <c r="BH75" s="1283"/>
      <c r="BI75" s="1283"/>
      <c r="BJ75" s="1283"/>
      <c r="BK75" s="1283"/>
      <c r="BL75" s="1283"/>
      <c r="BM75" s="1283"/>
      <c r="BN75" s="1283"/>
      <c r="BO75" s="1283"/>
      <c r="BP75" s="1280">
        <v>8.1</v>
      </c>
      <c r="BQ75" s="1280"/>
      <c r="BR75" s="1280"/>
      <c r="BS75" s="1280"/>
      <c r="BT75" s="1280"/>
      <c r="BU75" s="1280"/>
      <c r="BV75" s="1280"/>
      <c r="BW75" s="1280"/>
      <c r="BX75" s="1280">
        <v>7.3</v>
      </c>
      <c r="BY75" s="1280"/>
      <c r="BZ75" s="1280"/>
      <c r="CA75" s="1280"/>
      <c r="CB75" s="1280"/>
      <c r="CC75" s="1280"/>
      <c r="CD75" s="1280"/>
      <c r="CE75" s="1280"/>
      <c r="CF75" s="1280">
        <v>6.5</v>
      </c>
      <c r="CG75" s="1280"/>
      <c r="CH75" s="1280"/>
      <c r="CI75" s="1280"/>
      <c r="CJ75" s="1280"/>
      <c r="CK75" s="1280"/>
      <c r="CL75" s="1280"/>
      <c r="CM75" s="1280"/>
      <c r="CN75" s="1280">
        <v>6.6</v>
      </c>
      <c r="CO75" s="1280"/>
      <c r="CP75" s="1280"/>
      <c r="CQ75" s="1280"/>
      <c r="CR75" s="1280"/>
      <c r="CS75" s="1280"/>
      <c r="CT75" s="1280"/>
      <c r="CU75" s="1280"/>
      <c r="CV75" s="1280">
        <v>6</v>
      </c>
      <c r="CW75" s="1280"/>
      <c r="CX75" s="1280"/>
      <c r="CY75" s="1280"/>
      <c r="CZ75" s="1280"/>
      <c r="DA75" s="1280"/>
      <c r="DB75" s="1280"/>
      <c r="DC75" s="1280"/>
    </row>
    <row r="76" spans="2:107" x14ac:dyDescent="0.15">
      <c r="B76" s="374"/>
      <c r="G76" s="1296"/>
      <c r="H76" s="1296"/>
      <c r="I76" s="1278"/>
      <c r="J76" s="1278"/>
      <c r="K76" s="1285"/>
      <c r="L76" s="1285"/>
      <c r="M76" s="1285"/>
      <c r="N76" s="1285"/>
      <c r="AM76" s="383"/>
      <c r="AN76" s="1283"/>
      <c r="AO76" s="1283"/>
      <c r="AP76" s="1283"/>
      <c r="AQ76" s="1283"/>
      <c r="AR76" s="1283"/>
      <c r="AS76" s="1283"/>
      <c r="AT76" s="1283"/>
      <c r="AU76" s="1283"/>
      <c r="AV76" s="1283"/>
      <c r="AW76" s="1283"/>
      <c r="AX76" s="1283"/>
      <c r="AY76" s="1283"/>
      <c r="AZ76" s="1283"/>
      <c r="BA76" s="1283"/>
      <c r="BB76" s="1283"/>
      <c r="BC76" s="1283"/>
      <c r="BD76" s="1283"/>
      <c r="BE76" s="1283"/>
      <c r="BF76" s="1283"/>
      <c r="BG76" s="1283"/>
      <c r="BH76" s="1283"/>
      <c r="BI76" s="1283"/>
      <c r="BJ76" s="1283"/>
      <c r="BK76" s="1283"/>
      <c r="BL76" s="1283"/>
      <c r="BM76" s="1283"/>
      <c r="BN76" s="1283"/>
      <c r="BO76" s="1283"/>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x14ac:dyDescent="0.15">
      <c r="B77" s="374"/>
      <c r="G77" s="1278"/>
      <c r="H77" s="1278"/>
      <c r="I77" s="1278"/>
      <c r="J77" s="1278"/>
      <c r="K77" s="1279"/>
      <c r="L77" s="1279"/>
      <c r="M77" s="1279"/>
      <c r="N77" s="1279"/>
      <c r="AN77" s="1284" t="s">
        <v>609</v>
      </c>
      <c r="AO77" s="1284"/>
      <c r="AP77" s="1284"/>
      <c r="AQ77" s="1284"/>
      <c r="AR77" s="1284"/>
      <c r="AS77" s="1284"/>
      <c r="AT77" s="1284"/>
      <c r="AU77" s="1284"/>
      <c r="AV77" s="1284"/>
      <c r="AW77" s="1284"/>
      <c r="AX77" s="1284"/>
      <c r="AY77" s="1284"/>
      <c r="AZ77" s="1284"/>
      <c r="BA77" s="1284"/>
      <c r="BB77" s="1283" t="s">
        <v>606</v>
      </c>
      <c r="BC77" s="1283"/>
      <c r="BD77" s="1283"/>
      <c r="BE77" s="1283"/>
      <c r="BF77" s="1283"/>
      <c r="BG77" s="1283"/>
      <c r="BH77" s="1283"/>
      <c r="BI77" s="1283"/>
      <c r="BJ77" s="1283"/>
      <c r="BK77" s="1283"/>
      <c r="BL77" s="1283"/>
      <c r="BM77" s="1283"/>
      <c r="BN77" s="1283"/>
      <c r="BO77" s="1283"/>
      <c r="BP77" s="1280">
        <v>20.5</v>
      </c>
      <c r="BQ77" s="1280"/>
      <c r="BR77" s="1280"/>
      <c r="BS77" s="1280"/>
      <c r="BT77" s="1280"/>
      <c r="BU77" s="1280"/>
      <c r="BV77" s="1280"/>
      <c r="BW77" s="1280"/>
      <c r="BX77" s="1280">
        <v>17.899999999999999</v>
      </c>
      <c r="BY77" s="1280"/>
      <c r="BZ77" s="1280"/>
      <c r="CA77" s="1280"/>
      <c r="CB77" s="1280"/>
      <c r="CC77" s="1280"/>
      <c r="CD77" s="1280"/>
      <c r="CE77" s="1280"/>
      <c r="CF77" s="1280">
        <v>20.2</v>
      </c>
      <c r="CG77" s="1280"/>
      <c r="CH77" s="1280"/>
      <c r="CI77" s="1280"/>
      <c r="CJ77" s="1280"/>
      <c r="CK77" s="1280"/>
      <c r="CL77" s="1280"/>
      <c r="CM77" s="1280"/>
      <c r="CN77" s="1280">
        <v>0</v>
      </c>
      <c r="CO77" s="1280"/>
      <c r="CP77" s="1280"/>
      <c r="CQ77" s="1280"/>
      <c r="CR77" s="1280"/>
      <c r="CS77" s="1280"/>
      <c r="CT77" s="1280"/>
      <c r="CU77" s="1280"/>
      <c r="CV77" s="1280">
        <v>0</v>
      </c>
      <c r="CW77" s="1280"/>
      <c r="CX77" s="1280"/>
      <c r="CY77" s="1280"/>
      <c r="CZ77" s="1280"/>
      <c r="DA77" s="1280"/>
      <c r="DB77" s="1280"/>
      <c r="DC77" s="1280"/>
    </row>
    <row r="78" spans="2:107" x14ac:dyDescent="0.15">
      <c r="B78" s="374"/>
      <c r="G78" s="1278"/>
      <c r="H78" s="1278"/>
      <c r="I78" s="1278"/>
      <c r="J78" s="1278"/>
      <c r="K78" s="1279"/>
      <c r="L78" s="1279"/>
      <c r="M78" s="1279"/>
      <c r="N78" s="1279"/>
      <c r="AN78" s="1284"/>
      <c r="AO78" s="1284"/>
      <c r="AP78" s="1284"/>
      <c r="AQ78" s="1284"/>
      <c r="AR78" s="1284"/>
      <c r="AS78" s="1284"/>
      <c r="AT78" s="1284"/>
      <c r="AU78" s="1284"/>
      <c r="AV78" s="1284"/>
      <c r="AW78" s="1284"/>
      <c r="AX78" s="1284"/>
      <c r="AY78" s="1284"/>
      <c r="AZ78" s="1284"/>
      <c r="BA78" s="1284"/>
      <c r="BB78" s="1283"/>
      <c r="BC78" s="1283"/>
      <c r="BD78" s="1283"/>
      <c r="BE78" s="1283"/>
      <c r="BF78" s="1283"/>
      <c r="BG78" s="1283"/>
      <c r="BH78" s="1283"/>
      <c r="BI78" s="1283"/>
      <c r="BJ78" s="1283"/>
      <c r="BK78" s="1283"/>
      <c r="BL78" s="1283"/>
      <c r="BM78" s="1283"/>
      <c r="BN78" s="1283"/>
      <c r="BO78" s="1283"/>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x14ac:dyDescent="0.15">
      <c r="B79" s="374"/>
      <c r="G79" s="1278"/>
      <c r="H79" s="1278"/>
      <c r="I79" s="1281"/>
      <c r="J79" s="1281"/>
      <c r="K79" s="1282"/>
      <c r="L79" s="1282"/>
      <c r="M79" s="1282"/>
      <c r="N79" s="1282"/>
      <c r="AN79" s="1284"/>
      <c r="AO79" s="1284"/>
      <c r="AP79" s="1284"/>
      <c r="AQ79" s="1284"/>
      <c r="AR79" s="1284"/>
      <c r="AS79" s="1284"/>
      <c r="AT79" s="1284"/>
      <c r="AU79" s="1284"/>
      <c r="AV79" s="1284"/>
      <c r="AW79" s="1284"/>
      <c r="AX79" s="1284"/>
      <c r="AY79" s="1284"/>
      <c r="AZ79" s="1284"/>
      <c r="BA79" s="1284"/>
      <c r="BB79" s="1283" t="s">
        <v>608</v>
      </c>
      <c r="BC79" s="1283"/>
      <c r="BD79" s="1283"/>
      <c r="BE79" s="1283"/>
      <c r="BF79" s="1283"/>
      <c r="BG79" s="1283"/>
      <c r="BH79" s="1283"/>
      <c r="BI79" s="1283"/>
      <c r="BJ79" s="1283"/>
      <c r="BK79" s="1283"/>
      <c r="BL79" s="1283"/>
      <c r="BM79" s="1283"/>
      <c r="BN79" s="1283"/>
      <c r="BO79" s="1283"/>
      <c r="BP79" s="1280">
        <v>10.5</v>
      </c>
      <c r="BQ79" s="1280"/>
      <c r="BR79" s="1280"/>
      <c r="BS79" s="1280"/>
      <c r="BT79" s="1280"/>
      <c r="BU79" s="1280"/>
      <c r="BV79" s="1280"/>
      <c r="BW79" s="1280"/>
      <c r="BX79" s="1280">
        <v>9.5</v>
      </c>
      <c r="BY79" s="1280"/>
      <c r="BZ79" s="1280"/>
      <c r="CA79" s="1280"/>
      <c r="CB79" s="1280"/>
      <c r="CC79" s="1280"/>
      <c r="CD79" s="1280"/>
      <c r="CE79" s="1280"/>
      <c r="CF79" s="1280">
        <v>9.3000000000000007</v>
      </c>
      <c r="CG79" s="1280"/>
      <c r="CH79" s="1280"/>
      <c r="CI79" s="1280"/>
      <c r="CJ79" s="1280"/>
      <c r="CK79" s="1280"/>
      <c r="CL79" s="1280"/>
      <c r="CM79" s="1280"/>
      <c r="CN79" s="1280">
        <v>7.9</v>
      </c>
      <c r="CO79" s="1280"/>
      <c r="CP79" s="1280"/>
      <c r="CQ79" s="1280"/>
      <c r="CR79" s="1280"/>
      <c r="CS79" s="1280"/>
      <c r="CT79" s="1280"/>
      <c r="CU79" s="1280"/>
      <c r="CV79" s="1280">
        <v>7.9</v>
      </c>
      <c r="CW79" s="1280"/>
      <c r="CX79" s="1280"/>
      <c r="CY79" s="1280"/>
      <c r="CZ79" s="1280"/>
      <c r="DA79" s="1280"/>
      <c r="DB79" s="1280"/>
      <c r="DC79" s="1280"/>
    </row>
    <row r="80" spans="2:107" x14ac:dyDescent="0.15">
      <c r="B80" s="374"/>
      <c r="G80" s="1278"/>
      <c r="H80" s="1278"/>
      <c r="I80" s="1281"/>
      <c r="J80" s="1281"/>
      <c r="K80" s="1282"/>
      <c r="L80" s="1282"/>
      <c r="M80" s="1282"/>
      <c r="N80" s="1282"/>
      <c r="AN80" s="1284"/>
      <c r="AO80" s="1284"/>
      <c r="AP80" s="1284"/>
      <c r="AQ80" s="1284"/>
      <c r="AR80" s="1284"/>
      <c r="AS80" s="1284"/>
      <c r="AT80" s="1284"/>
      <c r="AU80" s="1284"/>
      <c r="AV80" s="1284"/>
      <c r="AW80" s="1284"/>
      <c r="AX80" s="1284"/>
      <c r="AY80" s="1284"/>
      <c r="AZ80" s="1284"/>
      <c r="BA80" s="1284"/>
      <c r="BB80" s="1283"/>
      <c r="BC80" s="1283"/>
      <c r="BD80" s="1283"/>
      <c r="BE80" s="1283"/>
      <c r="BF80" s="1283"/>
      <c r="BG80" s="1283"/>
      <c r="BH80" s="1283"/>
      <c r="BI80" s="1283"/>
      <c r="BJ80" s="1283"/>
      <c r="BK80" s="1283"/>
      <c r="BL80" s="1283"/>
      <c r="BM80" s="1283"/>
      <c r="BN80" s="1283"/>
      <c r="BO80" s="1283"/>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lVZVgb6hv8PV6R8fSoapSqrlrGUgJqDGv7QMOysouSaORHyaFKoK1iUN/WQbSReyr347CtzwUCWxw7sbDBA3w==" saltValue="fu0V60BfACyDEjjGoprCw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14"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ksnpxL9FzsAZoK4SA4hwZ1ionDOVPHfHJgbDgSUmSFoxQXHhEzp6e/M2DlpBnBUrz94SJp5z+GFb9KrqRKvdA==" saltValue="jiP05+8lVtWZGjIpi/+Dh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BF96" zoomScaleNormal="100" zoomScaleSheetLayoutView="55" workbookViewId="0">
      <selection activeCell="P113" sqref="P113"/>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zUZVJQNDik5QfGBHrslQTKLEVuCcz20HaYsaIDRT1Tq3dXE4IuX6fU8NlICMOd2LqCkYcIj1omIRr9Nx7S9oQ==" saltValue="Vbwv8US+GhOmBLUFU+BqX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544</v>
      </c>
      <c r="G2" s="136"/>
      <c r="H2" s="137"/>
    </row>
    <row r="3" spans="1:8" x14ac:dyDescent="0.15">
      <c r="A3" s="133" t="s">
        <v>537</v>
      </c>
      <c r="B3" s="138"/>
      <c r="C3" s="139"/>
      <c r="D3" s="140">
        <v>19552</v>
      </c>
      <c r="E3" s="141"/>
      <c r="F3" s="142">
        <v>119674</v>
      </c>
      <c r="G3" s="143"/>
      <c r="H3" s="144"/>
    </row>
    <row r="4" spans="1:8" x14ac:dyDescent="0.15">
      <c r="A4" s="145"/>
      <c r="B4" s="146"/>
      <c r="C4" s="147"/>
      <c r="D4" s="148">
        <v>16407</v>
      </c>
      <c r="E4" s="149"/>
      <c r="F4" s="150">
        <v>57803</v>
      </c>
      <c r="G4" s="151"/>
      <c r="H4" s="152"/>
    </row>
    <row r="5" spans="1:8" x14ac:dyDescent="0.15">
      <c r="A5" s="133" t="s">
        <v>539</v>
      </c>
      <c r="B5" s="138"/>
      <c r="C5" s="139"/>
      <c r="D5" s="140">
        <v>77723</v>
      </c>
      <c r="E5" s="141"/>
      <c r="F5" s="142">
        <v>119685</v>
      </c>
      <c r="G5" s="143"/>
      <c r="H5" s="144"/>
    </row>
    <row r="6" spans="1:8" x14ac:dyDescent="0.15">
      <c r="A6" s="145"/>
      <c r="B6" s="146"/>
      <c r="C6" s="147"/>
      <c r="D6" s="148">
        <v>56233</v>
      </c>
      <c r="E6" s="149"/>
      <c r="F6" s="150">
        <v>68464</v>
      </c>
      <c r="G6" s="151"/>
      <c r="H6" s="152"/>
    </row>
    <row r="7" spans="1:8" x14ac:dyDescent="0.15">
      <c r="A7" s="133" t="s">
        <v>540</v>
      </c>
      <c r="B7" s="138"/>
      <c r="C7" s="139"/>
      <c r="D7" s="140">
        <v>43017</v>
      </c>
      <c r="E7" s="141"/>
      <c r="F7" s="142">
        <v>106092</v>
      </c>
      <c r="G7" s="143"/>
      <c r="H7" s="144"/>
    </row>
    <row r="8" spans="1:8" x14ac:dyDescent="0.15">
      <c r="A8" s="145"/>
      <c r="B8" s="146"/>
      <c r="C8" s="147"/>
      <c r="D8" s="148">
        <v>37752</v>
      </c>
      <c r="E8" s="149"/>
      <c r="F8" s="150">
        <v>44299</v>
      </c>
      <c r="G8" s="151"/>
      <c r="H8" s="152"/>
    </row>
    <row r="9" spans="1:8" x14ac:dyDescent="0.15">
      <c r="A9" s="133" t="s">
        <v>541</v>
      </c>
      <c r="B9" s="138"/>
      <c r="C9" s="139"/>
      <c r="D9" s="140">
        <v>25087</v>
      </c>
      <c r="E9" s="141"/>
      <c r="F9" s="142">
        <v>79466</v>
      </c>
      <c r="G9" s="143"/>
      <c r="H9" s="144"/>
    </row>
    <row r="10" spans="1:8" x14ac:dyDescent="0.15">
      <c r="A10" s="145"/>
      <c r="B10" s="146"/>
      <c r="C10" s="147"/>
      <c r="D10" s="148">
        <v>14657</v>
      </c>
      <c r="E10" s="149"/>
      <c r="F10" s="150">
        <v>44645</v>
      </c>
      <c r="G10" s="151"/>
      <c r="H10" s="152"/>
    </row>
    <row r="11" spans="1:8" x14ac:dyDescent="0.15">
      <c r="A11" s="133" t="s">
        <v>542</v>
      </c>
      <c r="B11" s="138"/>
      <c r="C11" s="139"/>
      <c r="D11" s="140">
        <v>31695</v>
      </c>
      <c r="E11" s="141"/>
      <c r="F11" s="142">
        <v>90072</v>
      </c>
      <c r="G11" s="143"/>
      <c r="H11" s="144"/>
    </row>
    <row r="12" spans="1:8" x14ac:dyDescent="0.15">
      <c r="A12" s="145"/>
      <c r="B12" s="146"/>
      <c r="C12" s="153"/>
      <c r="D12" s="148">
        <v>12522</v>
      </c>
      <c r="E12" s="149"/>
      <c r="F12" s="150">
        <v>46083</v>
      </c>
      <c r="G12" s="151"/>
      <c r="H12" s="152"/>
    </row>
    <row r="13" spans="1:8" x14ac:dyDescent="0.15">
      <c r="A13" s="133"/>
      <c r="B13" s="138"/>
      <c r="C13" s="154"/>
      <c r="D13" s="155">
        <v>39415</v>
      </c>
      <c r="E13" s="156"/>
      <c r="F13" s="157">
        <v>102998</v>
      </c>
      <c r="G13" s="158"/>
      <c r="H13" s="144"/>
    </row>
    <row r="14" spans="1:8" x14ac:dyDescent="0.15">
      <c r="A14" s="145"/>
      <c r="B14" s="146"/>
      <c r="C14" s="147"/>
      <c r="D14" s="148">
        <v>27514</v>
      </c>
      <c r="E14" s="149"/>
      <c r="F14" s="150">
        <v>52259</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9.14</v>
      </c>
      <c r="C19" s="159">
        <f>ROUND(VALUE(SUBSTITUTE(実質収支比率等に係る経年分析!G$48,"▲","-")),2)</f>
        <v>9.68</v>
      </c>
      <c r="D19" s="159">
        <f>ROUND(VALUE(SUBSTITUTE(実質収支比率等に係る経年分析!H$48,"▲","-")),2)</f>
        <v>9.09</v>
      </c>
      <c r="E19" s="159">
        <f>ROUND(VALUE(SUBSTITUTE(実質収支比率等に係る経年分析!I$48,"▲","-")),2)</f>
        <v>7.29</v>
      </c>
      <c r="F19" s="159">
        <f>ROUND(VALUE(SUBSTITUTE(実質収支比率等に係る経年分析!J$48,"▲","-")),2)</f>
        <v>6.59</v>
      </c>
    </row>
    <row r="20" spans="1:11" x14ac:dyDescent="0.15">
      <c r="A20" s="159" t="s">
        <v>48</v>
      </c>
      <c r="B20" s="159">
        <f>ROUND(VALUE(SUBSTITUTE(実質収支比率等に係る経年分析!F$47,"▲","-")),2)</f>
        <v>34.72</v>
      </c>
      <c r="C20" s="159">
        <f>ROUND(VALUE(SUBSTITUTE(実質収支比率等に係る経年分析!G$47,"▲","-")),2)</f>
        <v>36.92</v>
      </c>
      <c r="D20" s="159">
        <f>ROUND(VALUE(SUBSTITUTE(実質収支比率等に係る経年分析!H$47,"▲","-")),2)</f>
        <v>37.950000000000003</v>
      </c>
      <c r="E20" s="159">
        <f>ROUND(VALUE(SUBSTITUTE(実質収支比率等に係る経年分析!I$47,"▲","-")),2)</f>
        <v>38.69</v>
      </c>
      <c r="F20" s="159">
        <f>ROUND(VALUE(SUBSTITUTE(実質収支比率等に係る経年分析!J$47,"▲","-")),2)</f>
        <v>35.020000000000003</v>
      </c>
    </row>
    <row r="21" spans="1:11" x14ac:dyDescent="0.15">
      <c r="A21" s="159" t="s">
        <v>49</v>
      </c>
      <c r="B21" s="159">
        <f>IF(ISNUMBER(VALUE(SUBSTITUTE(実質収支比率等に係る経年分析!F$49,"▲","-"))),ROUND(VALUE(SUBSTITUTE(実質収支比率等に係る経年分析!F$49,"▲","-")),2),NA())</f>
        <v>-1.68</v>
      </c>
      <c r="C21" s="159">
        <f>IF(ISNUMBER(VALUE(SUBSTITUTE(実質収支比率等に係る経年分析!G$49,"▲","-"))),ROUND(VALUE(SUBSTITUTE(実質収支比率等に係る経年分析!G$49,"▲","-")),2),NA())</f>
        <v>2.69</v>
      </c>
      <c r="D21" s="159">
        <f>IF(ISNUMBER(VALUE(SUBSTITUTE(実質収支比率等に係る経年分析!H$49,"▲","-"))),ROUND(VALUE(SUBSTITUTE(実質収支比率等に係る経年分析!H$49,"▲","-")),2),NA())</f>
        <v>1.27</v>
      </c>
      <c r="E21" s="159">
        <f>IF(ISNUMBER(VALUE(SUBSTITUTE(実質収支比率等に係る経年分析!I$49,"▲","-"))),ROUND(VALUE(SUBSTITUTE(実質収支比率等に係る経年分析!I$49,"▲","-")),2),NA())</f>
        <v>-0.73</v>
      </c>
      <c r="F21" s="159">
        <f>IF(ISNUMBER(VALUE(SUBSTITUTE(実質収支比率等に係る経年分析!J$49,"▲","-"))),ROUND(VALUE(SUBSTITUTE(実質収支比率等に係る経年分析!J$49,"▲","-")),2),NA())</f>
        <v>-4.49</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公共下水道事業特別会計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0.89</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1.06</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0.48</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0.42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0.06</v>
      </c>
    </row>
    <row r="31" spans="1:11" x14ac:dyDescent="0.15">
      <c r="A31" s="160" t="str">
        <f>IF(連結実質赤字比率に係る赤字・黒字の構成分析!C$39="",NA(),連結実質赤字比率に係る赤字・黒字の構成分析!C$39)</f>
        <v>墓地公園特別会計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7.0000000000000007E-2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7.0000000000000007E-2</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0.12</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3.41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3.83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2.84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1.83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0.98</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0.87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0.62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1.28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1.34</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9.02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9.59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9.01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7.15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6.51</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8.5399999999999991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8.02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7.95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8.25</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362</v>
      </c>
      <c r="E42" s="161"/>
      <c r="F42" s="161"/>
      <c r="G42" s="161">
        <f>'実質公債費比率（分子）の構造'!L$52</f>
        <v>375</v>
      </c>
      <c r="H42" s="161"/>
      <c r="I42" s="161"/>
      <c r="J42" s="161">
        <f>'実質公債費比率（分子）の構造'!M$52</f>
        <v>364</v>
      </c>
      <c r="K42" s="161"/>
      <c r="L42" s="161"/>
      <c r="M42" s="161">
        <f>'実質公債費比率（分子）の構造'!N$52</f>
        <v>372</v>
      </c>
      <c r="N42" s="161"/>
      <c r="O42" s="161"/>
      <c r="P42" s="161">
        <f>'実質公債費比率（分子）の構造'!O$52</f>
        <v>372</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59</v>
      </c>
      <c r="B45" s="161">
        <f>'実質公債費比率（分子）の構造'!K$49</f>
        <v>1</v>
      </c>
      <c r="C45" s="161"/>
      <c r="D45" s="161"/>
      <c r="E45" s="161">
        <f>'実質公債費比率（分子）の構造'!L$49</f>
        <v>0</v>
      </c>
      <c r="F45" s="161"/>
      <c r="G45" s="161"/>
      <c r="H45" s="161">
        <f>'実質公債費比率（分子）の構造'!M$49</f>
        <v>0</v>
      </c>
      <c r="I45" s="161"/>
      <c r="J45" s="161"/>
      <c r="K45" s="161">
        <f>'実質公債費比率（分子）の構造'!N$49</f>
        <v>0</v>
      </c>
      <c r="L45" s="161"/>
      <c r="M45" s="161"/>
      <c r="N45" s="161">
        <f>'実質公債費比率（分子）の構造'!O$49</f>
        <v>0</v>
      </c>
      <c r="O45" s="161"/>
      <c r="P45" s="161"/>
    </row>
    <row r="46" spans="1:16" x14ac:dyDescent="0.15">
      <c r="A46" s="161" t="s">
        <v>60</v>
      </c>
      <c r="B46" s="161">
        <f>'実質公債費比率（分子）の構造'!K$48</f>
        <v>253</v>
      </c>
      <c r="C46" s="161"/>
      <c r="D46" s="161"/>
      <c r="E46" s="161">
        <f>'実質公債費比率（分子）の構造'!L$48</f>
        <v>261</v>
      </c>
      <c r="F46" s="161"/>
      <c r="G46" s="161"/>
      <c r="H46" s="161">
        <f>'実質公債費比率（分子）の構造'!M$48</f>
        <v>220</v>
      </c>
      <c r="I46" s="161"/>
      <c r="J46" s="161"/>
      <c r="K46" s="161">
        <f>'実質公債費比率（分子）の構造'!N$48</f>
        <v>258</v>
      </c>
      <c r="L46" s="161"/>
      <c r="M46" s="161"/>
      <c r="N46" s="161">
        <f>'実質公債費比率（分子）の構造'!O$48</f>
        <v>223</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278</v>
      </c>
      <c r="C49" s="161"/>
      <c r="D49" s="161"/>
      <c r="E49" s="161">
        <f>'実質公債費比率（分子）の構造'!L$45</f>
        <v>284</v>
      </c>
      <c r="F49" s="161"/>
      <c r="G49" s="161"/>
      <c r="H49" s="161">
        <f>'実質公債費比率（分子）の構造'!M$45</f>
        <v>279</v>
      </c>
      <c r="I49" s="161"/>
      <c r="J49" s="161"/>
      <c r="K49" s="161">
        <f>'実質公債費比率（分子）の構造'!N$45</f>
        <v>290</v>
      </c>
      <c r="L49" s="161"/>
      <c r="M49" s="161"/>
      <c r="N49" s="161">
        <f>'実質公債費比率（分子）の構造'!O$45</f>
        <v>283</v>
      </c>
      <c r="O49" s="161"/>
      <c r="P49" s="161"/>
    </row>
    <row r="50" spans="1:16" x14ac:dyDescent="0.15">
      <c r="A50" s="161" t="s">
        <v>64</v>
      </c>
      <c r="B50" s="161" t="e">
        <f>NA()</f>
        <v>#N/A</v>
      </c>
      <c r="C50" s="161">
        <f>IF(ISNUMBER('実質公債費比率（分子）の構造'!K$53),'実質公債費比率（分子）の構造'!K$53,NA())</f>
        <v>170</v>
      </c>
      <c r="D50" s="161" t="e">
        <f>NA()</f>
        <v>#N/A</v>
      </c>
      <c r="E50" s="161" t="e">
        <f>NA()</f>
        <v>#N/A</v>
      </c>
      <c r="F50" s="161">
        <f>IF(ISNUMBER('実質公債費比率（分子）の構造'!L$53),'実質公債費比率（分子）の構造'!L$53,NA())</f>
        <v>170</v>
      </c>
      <c r="G50" s="161" t="e">
        <f>NA()</f>
        <v>#N/A</v>
      </c>
      <c r="H50" s="161" t="e">
        <f>NA()</f>
        <v>#N/A</v>
      </c>
      <c r="I50" s="161">
        <f>IF(ISNUMBER('実質公債費比率（分子）の構造'!M$53),'実質公債費比率（分子）の構造'!M$53,NA())</f>
        <v>135</v>
      </c>
      <c r="J50" s="161" t="e">
        <f>NA()</f>
        <v>#N/A</v>
      </c>
      <c r="K50" s="161" t="e">
        <f>NA()</f>
        <v>#N/A</v>
      </c>
      <c r="L50" s="161">
        <f>IF(ISNUMBER('実質公債費比率（分子）の構造'!N$53),'実質公債費比率（分子）の構造'!N$53,NA())</f>
        <v>176</v>
      </c>
      <c r="M50" s="161" t="e">
        <f>NA()</f>
        <v>#N/A</v>
      </c>
      <c r="N50" s="161" t="e">
        <f>NA()</f>
        <v>#N/A</v>
      </c>
      <c r="O50" s="161">
        <f>IF(ISNUMBER('実質公債費比率（分子）の構造'!O$53),'実質公債費比率（分子）の構造'!O$53,NA())</f>
        <v>134</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4151</v>
      </c>
      <c r="E56" s="160"/>
      <c r="F56" s="160"/>
      <c r="G56" s="160">
        <f>'将来負担比率（分子）の構造'!J$52</f>
        <v>4246</v>
      </c>
      <c r="H56" s="160"/>
      <c r="I56" s="160"/>
      <c r="J56" s="160">
        <f>'将来負担比率（分子）の構造'!K$52</f>
        <v>4344</v>
      </c>
      <c r="K56" s="160"/>
      <c r="L56" s="160"/>
      <c r="M56" s="160">
        <f>'将来負担比率（分子）の構造'!L$52</f>
        <v>4304</v>
      </c>
      <c r="N56" s="160"/>
      <c r="O56" s="160"/>
      <c r="P56" s="160">
        <f>'将来負担比率（分子）の構造'!M$52</f>
        <v>4257</v>
      </c>
    </row>
    <row r="57" spans="1:16" x14ac:dyDescent="0.15">
      <c r="A57" s="160" t="s">
        <v>35</v>
      </c>
      <c r="B57" s="160"/>
      <c r="C57" s="160"/>
      <c r="D57" s="160">
        <f>'将来負担比率（分子）の構造'!I$51</f>
        <v>29</v>
      </c>
      <c r="E57" s="160"/>
      <c r="F57" s="160"/>
      <c r="G57" s="160">
        <f>'将来負担比率（分子）の構造'!J$51</f>
        <v>25</v>
      </c>
      <c r="H57" s="160"/>
      <c r="I57" s="160"/>
      <c r="J57" s="160">
        <f>'将来負担比率（分子）の構造'!K$51</f>
        <v>22</v>
      </c>
      <c r="K57" s="160"/>
      <c r="L57" s="160"/>
      <c r="M57" s="160">
        <f>'将来負担比率（分子）の構造'!L$51</f>
        <v>18</v>
      </c>
      <c r="N57" s="160"/>
      <c r="O57" s="160"/>
      <c r="P57" s="160">
        <f>'将来負担比率（分子）の構造'!M$51</f>
        <v>14</v>
      </c>
    </row>
    <row r="58" spans="1:16" x14ac:dyDescent="0.15">
      <c r="A58" s="160" t="s">
        <v>34</v>
      </c>
      <c r="B58" s="160"/>
      <c r="C58" s="160"/>
      <c r="D58" s="160">
        <f>'将来負担比率（分子）の構造'!I$50</f>
        <v>1852</v>
      </c>
      <c r="E58" s="160"/>
      <c r="F58" s="160"/>
      <c r="G58" s="160">
        <f>'将来負担比率（分子）の構造'!J$50</f>
        <v>1842</v>
      </c>
      <c r="H58" s="160"/>
      <c r="I58" s="160"/>
      <c r="J58" s="160">
        <f>'将来負担比率（分子）の構造'!K$50</f>
        <v>1992</v>
      </c>
      <c r="K58" s="160"/>
      <c r="L58" s="160"/>
      <c r="M58" s="160">
        <f>'将来負担比率（分子）の構造'!L$50</f>
        <v>2112</v>
      </c>
      <c r="N58" s="160"/>
      <c r="O58" s="160"/>
      <c r="P58" s="160">
        <f>'将来負担比率（分子）の構造'!M$50</f>
        <v>2133</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179</v>
      </c>
      <c r="C62" s="160"/>
      <c r="D62" s="160"/>
      <c r="E62" s="160">
        <f>'将来負担比率（分子）の構造'!J$45</f>
        <v>126</v>
      </c>
      <c r="F62" s="160"/>
      <c r="G62" s="160"/>
      <c r="H62" s="160">
        <f>'将来負担比率（分子）の構造'!K$45</f>
        <v>98</v>
      </c>
      <c r="I62" s="160"/>
      <c r="J62" s="160"/>
      <c r="K62" s="160">
        <f>'将来負担比率（分子）の構造'!L$45</f>
        <v>12</v>
      </c>
      <c r="L62" s="160"/>
      <c r="M62" s="160"/>
      <c r="N62" s="160" t="str">
        <f>'将来負担比率（分子）の構造'!M$45</f>
        <v>-</v>
      </c>
      <c r="O62" s="160"/>
      <c r="P62" s="160"/>
    </row>
    <row r="63" spans="1:16" x14ac:dyDescent="0.15">
      <c r="A63" s="160" t="s">
        <v>27</v>
      </c>
      <c r="B63" s="160">
        <f>'将来負担比率（分子）の構造'!I$44</f>
        <v>3</v>
      </c>
      <c r="C63" s="160"/>
      <c r="D63" s="160"/>
      <c r="E63" s="160">
        <f>'将来負担比率（分子）の構造'!J$44</f>
        <v>4</v>
      </c>
      <c r="F63" s="160"/>
      <c r="G63" s="160"/>
      <c r="H63" s="160">
        <f>'将来負担比率（分子）の構造'!K$44</f>
        <v>4</v>
      </c>
      <c r="I63" s="160"/>
      <c r="J63" s="160"/>
      <c r="K63" s="160">
        <f>'将来負担比率（分子）の構造'!L$44</f>
        <v>4</v>
      </c>
      <c r="L63" s="160"/>
      <c r="M63" s="160"/>
      <c r="N63" s="160">
        <f>'将来負担比率（分子）の構造'!M$44</f>
        <v>3</v>
      </c>
      <c r="O63" s="160"/>
      <c r="P63" s="160"/>
    </row>
    <row r="64" spans="1:16" x14ac:dyDescent="0.15">
      <c r="A64" s="160" t="s">
        <v>26</v>
      </c>
      <c r="B64" s="160">
        <f>'将来負担比率（分子）の構造'!I$43</f>
        <v>2760</v>
      </c>
      <c r="C64" s="160"/>
      <c r="D64" s="160"/>
      <c r="E64" s="160">
        <f>'将来負担比率（分子）の構造'!J$43</f>
        <v>2573</v>
      </c>
      <c r="F64" s="160"/>
      <c r="G64" s="160"/>
      <c r="H64" s="160">
        <f>'将来負担比率（分子）の構造'!K$43</f>
        <v>2363</v>
      </c>
      <c r="I64" s="160"/>
      <c r="J64" s="160"/>
      <c r="K64" s="160">
        <f>'将来負担比率（分子）の構造'!L$43</f>
        <v>2246</v>
      </c>
      <c r="L64" s="160"/>
      <c r="M64" s="160"/>
      <c r="N64" s="160">
        <f>'将来負担比率（分子）の構造'!M$43</f>
        <v>2040</v>
      </c>
      <c r="O64" s="160"/>
      <c r="P64" s="160"/>
    </row>
    <row r="65" spans="1:16" x14ac:dyDescent="0.15">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3412</v>
      </c>
      <c r="C66" s="160"/>
      <c r="D66" s="160"/>
      <c r="E66" s="160">
        <f>'将来負担比率（分子）の構造'!J$41</f>
        <v>3852</v>
      </c>
      <c r="F66" s="160"/>
      <c r="G66" s="160"/>
      <c r="H66" s="160">
        <f>'将来負担比率（分子）の構造'!K$41</f>
        <v>4087</v>
      </c>
      <c r="I66" s="160"/>
      <c r="J66" s="160"/>
      <c r="K66" s="160">
        <f>'将来負担比率（分子）の構造'!L$41</f>
        <v>4100</v>
      </c>
      <c r="L66" s="160"/>
      <c r="M66" s="160"/>
      <c r="N66" s="160">
        <f>'将来負担比率（分子）の構造'!M$41</f>
        <v>4145</v>
      </c>
      <c r="O66" s="160"/>
      <c r="P66" s="160"/>
    </row>
    <row r="67" spans="1:16" x14ac:dyDescent="0.15">
      <c r="A67" s="160" t="s">
        <v>68</v>
      </c>
      <c r="B67" s="160" t="e">
        <f>NA()</f>
        <v>#N/A</v>
      </c>
      <c r="C67" s="160">
        <f>IF(ISNUMBER('将来負担比率（分子）の構造'!I$53), IF('将来負担比率（分子）の構造'!I$53 &lt; 0, 0, '将来負担比率（分子）の構造'!I$53), NA())</f>
        <v>321</v>
      </c>
      <c r="D67" s="160" t="e">
        <f>NA()</f>
        <v>#N/A</v>
      </c>
      <c r="E67" s="160" t="e">
        <f>NA()</f>
        <v>#N/A</v>
      </c>
      <c r="F67" s="160">
        <f>IF(ISNUMBER('将来負担比率（分子）の構造'!J$53), IF('将来負担比率（分子）の構造'!J$53 &lt; 0, 0, '将来負担比率（分子）の構造'!J$53), NA())</f>
        <v>441</v>
      </c>
      <c r="G67" s="160" t="e">
        <f>NA()</f>
        <v>#N/A</v>
      </c>
      <c r="H67" s="160" t="e">
        <f>NA()</f>
        <v>#N/A</v>
      </c>
      <c r="I67" s="160">
        <f>IF(ISNUMBER('将来負担比率（分子）の構造'!K$53), IF('将来負担比率（分子）の構造'!K$53 &lt; 0, 0, '将来負担比率（分子）の構造'!K$53), NA())</f>
        <v>194</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1069</v>
      </c>
      <c r="C72" s="164">
        <f>基金残高に係る経年分析!G55</f>
        <v>1098</v>
      </c>
      <c r="D72" s="164">
        <f>基金残高に係る経年分析!H55</f>
        <v>991</v>
      </c>
    </row>
    <row r="73" spans="1:16" x14ac:dyDescent="0.15">
      <c r="A73" s="163" t="s">
        <v>71</v>
      </c>
      <c r="B73" s="164">
        <f>基金残高に係る経年分析!F56</f>
        <v>24</v>
      </c>
      <c r="C73" s="164">
        <f>基金残高に係る経年分析!G56</f>
        <v>24</v>
      </c>
      <c r="D73" s="164">
        <f>基金残高に係る経年分析!H56</f>
        <v>24</v>
      </c>
    </row>
    <row r="74" spans="1:16" x14ac:dyDescent="0.15">
      <c r="A74" s="163" t="s">
        <v>72</v>
      </c>
      <c r="B74" s="164">
        <f>基金残高に係る経年分析!F57</f>
        <v>735</v>
      </c>
      <c r="C74" s="164">
        <f>基金残高に係る経年分析!G57</f>
        <v>833</v>
      </c>
      <c r="D74" s="164">
        <f>基金残高に係る経年分析!H57</f>
        <v>938</v>
      </c>
    </row>
  </sheetData>
  <sheetProtection algorithmName="SHA-512" hashValue="NXCXgt4D7fXyrEPy5STKsuwYInjV//M1u61HsiK7YoNGOuVmaX/uiSJfrozp4fvXibTRdVy+G3Walj4c2ALKMQ==" saltValue="5VMJ2ppQ7xU/7dL8zrKZ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Q28" workbookViewId="0">
      <selection activeCell="CA114" sqref="CA114:CE114"/>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221</v>
      </c>
      <c r="C5" s="646"/>
      <c r="D5" s="646"/>
      <c r="E5" s="646"/>
      <c r="F5" s="646"/>
      <c r="G5" s="646"/>
      <c r="H5" s="646"/>
      <c r="I5" s="646"/>
      <c r="J5" s="646"/>
      <c r="K5" s="646"/>
      <c r="L5" s="646"/>
      <c r="M5" s="646"/>
      <c r="N5" s="646"/>
      <c r="O5" s="646"/>
      <c r="P5" s="646"/>
      <c r="Q5" s="647"/>
      <c r="R5" s="648">
        <v>2080279</v>
      </c>
      <c r="S5" s="649"/>
      <c r="T5" s="649"/>
      <c r="U5" s="649"/>
      <c r="V5" s="649"/>
      <c r="W5" s="649"/>
      <c r="X5" s="649"/>
      <c r="Y5" s="650"/>
      <c r="Z5" s="651">
        <v>47.4</v>
      </c>
      <c r="AA5" s="651"/>
      <c r="AB5" s="651"/>
      <c r="AC5" s="651"/>
      <c r="AD5" s="652">
        <v>2080279</v>
      </c>
      <c r="AE5" s="652"/>
      <c r="AF5" s="652"/>
      <c r="AG5" s="652"/>
      <c r="AH5" s="652"/>
      <c r="AI5" s="652"/>
      <c r="AJ5" s="652"/>
      <c r="AK5" s="652"/>
      <c r="AL5" s="653">
        <v>76.8</v>
      </c>
      <c r="AM5" s="654"/>
      <c r="AN5" s="654"/>
      <c r="AO5" s="655"/>
      <c r="AP5" s="645" t="s">
        <v>222</v>
      </c>
      <c r="AQ5" s="646"/>
      <c r="AR5" s="646"/>
      <c r="AS5" s="646"/>
      <c r="AT5" s="646"/>
      <c r="AU5" s="646"/>
      <c r="AV5" s="646"/>
      <c r="AW5" s="646"/>
      <c r="AX5" s="646"/>
      <c r="AY5" s="646"/>
      <c r="AZ5" s="646"/>
      <c r="BA5" s="646"/>
      <c r="BB5" s="646"/>
      <c r="BC5" s="646"/>
      <c r="BD5" s="646"/>
      <c r="BE5" s="646"/>
      <c r="BF5" s="647"/>
      <c r="BG5" s="659">
        <v>2078101</v>
      </c>
      <c r="BH5" s="660"/>
      <c r="BI5" s="660"/>
      <c r="BJ5" s="660"/>
      <c r="BK5" s="660"/>
      <c r="BL5" s="660"/>
      <c r="BM5" s="660"/>
      <c r="BN5" s="661"/>
      <c r="BO5" s="662">
        <v>99.9</v>
      </c>
      <c r="BP5" s="662"/>
      <c r="BQ5" s="662"/>
      <c r="BR5" s="662"/>
      <c r="BS5" s="663" t="s">
        <v>165</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x14ac:dyDescent="0.15">
      <c r="B6" s="656" t="s">
        <v>226</v>
      </c>
      <c r="C6" s="657"/>
      <c r="D6" s="657"/>
      <c r="E6" s="657"/>
      <c r="F6" s="657"/>
      <c r="G6" s="657"/>
      <c r="H6" s="657"/>
      <c r="I6" s="657"/>
      <c r="J6" s="657"/>
      <c r="K6" s="657"/>
      <c r="L6" s="657"/>
      <c r="M6" s="657"/>
      <c r="N6" s="657"/>
      <c r="O6" s="657"/>
      <c r="P6" s="657"/>
      <c r="Q6" s="658"/>
      <c r="R6" s="659">
        <v>26200</v>
      </c>
      <c r="S6" s="660"/>
      <c r="T6" s="660"/>
      <c r="U6" s="660"/>
      <c r="V6" s="660"/>
      <c r="W6" s="660"/>
      <c r="X6" s="660"/>
      <c r="Y6" s="661"/>
      <c r="Z6" s="662">
        <v>0.6</v>
      </c>
      <c r="AA6" s="662"/>
      <c r="AB6" s="662"/>
      <c r="AC6" s="662"/>
      <c r="AD6" s="663">
        <v>26200</v>
      </c>
      <c r="AE6" s="663"/>
      <c r="AF6" s="663"/>
      <c r="AG6" s="663"/>
      <c r="AH6" s="663"/>
      <c r="AI6" s="663"/>
      <c r="AJ6" s="663"/>
      <c r="AK6" s="663"/>
      <c r="AL6" s="664">
        <v>1</v>
      </c>
      <c r="AM6" s="665"/>
      <c r="AN6" s="665"/>
      <c r="AO6" s="666"/>
      <c r="AP6" s="656" t="s">
        <v>227</v>
      </c>
      <c r="AQ6" s="657"/>
      <c r="AR6" s="657"/>
      <c r="AS6" s="657"/>
      <c r="AT6" s="657"/>
      <c r="AU6" s="657"/>
      <c r="AV6" s="657"/>
      <c r="AW6" s="657"/>
      <c r="AX6" s="657"/>
      <c r="AY6" s="657"/>
      <c r="AZ6" s="657"/>
      <c r="BA6" s="657"/>
      <c r="BB6" s="657"/>
      <c r="BC6" s="657"/>
      <c r="BD6" s="657"/>
      <c r="BE6" s="657"/>
      <c r="BF6" s="658"/>
      <c r="BG6" s="659">
        <v>2078101</v>
      </c>
      <c r="BH6" s="660"/>
      <c r="BI6" s="660"/>
      <c r="BJ6" s="660"/>
      <c r="BK6" s="660"/>
      <c r="BL6" s="660"/>
      <c r="BM6" s="660"/>
      <c r="BN6" s="661"/>
      <c r="BO6" s="662">
        <v>99.9</v>
      </c>
      <c r="BP6" s="662"/>
      <c r="BQ6" s="662"/>
      <c r="BR6" s="662"/>
      <c r="BS6" s="663" t="s">
        <v>165</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81683</v>
      </c>
      <c r="CS6" s="660"/>
      <c r="CT6" s="660"/>
      <c r="CU6" s="660"/>
      <c r="CV6" s="660"/>
      <c r="CW6" s="660"/>
      <c r="CX6" s="660"/>
      <c r="CY6" s="661"/>
      <c r="CZ6" s="653">
        <v>2</v>
      </c>
      <c r="DA6" s="654"/>
      <c r="DB6" s="654"/>
      <c r="DC6" s="673"/>
      <c r="DD6" s="668" t="s">
        <v>165</v>
      </c>
      <c r="DE6" s="660"/>
      <c r="DF6" s="660"/>
      <c r="DG6" s="660"/>
      <c r="DH6" s="660"/>
      <c r="DI6" s="660"/>
      <c r="DJ6" s="660"/>
      <c r="DK6" s="660"/>
      <c r="DL6" s="660"/>
      <c r="DM6" s="660"/>
      <c r="DN6" s="660"/>
      <c r="DO6" s="660"/>
      <c r="DP6" s="661"/>
      <c r="DQ6" s="668">
        <v>81683</v>
      </c>
      <c r="DR6" s="660"/>
      <c r="DS6" s="660"/>
      <c r="DT6" s="660"/>
      <c r="DU6" s="660"/>
      <c r="DV6" s="660"/>
      <c r="DW6" s="660"/>
      <c r="DX6" s="660"/>
      <c r="DY6" s="660"/>
      <c r="DZ6" s="660"/>
      <c r="EA6" s="660"/>
      <c r="EB6" s="660"/>
      <c r="EC6" s="669"/>
    </row>
    <row r="7" spans="2:143" ht="11.25" customHeight="1" x14ac:dyDescent="0.15">
      <c r="B7" s="656" t="s">
        <v>229</v>
      </c>
      <c r="C7" s="657"/>
      <c r="D7" s="657"/>
      <c r="E7" s="657"/>
      <c r="F7" s="657"/>
      <c r="G7" s="657"/>
      <c r="H7" s="657"/>
      <c r="I7" s="657"/>
      <c r="J7" s="657"/>
      <c r="K7" s="657"/>
      <c r="L7" s="657"/>
      <c r="M7" s="657"/>
      <c r="N7" s="657"/>
      <c r="O7" s="657"/>
      <c r="P7" s="657"/>
      <c r="Q7" s="658"/>
      <c r="R7" s="659">
        <v>4023</v>
      </c>
      <c r="S7" s="660"/>
      <c r="T7" s="660"/>
      <c r="U7" s="660"/>
      <c r="V7" s="660"/>
      <c r="W7" s="660"/>
      <c r="X7" s="660"/>
      <c r="Y7" s="661"/>
      <c r="Z7" s="662">
        <v>0.1</v>
      </c>
      <c r="AA7" s="662"/>
      <c r="AB7" s="662"/>
      <c r="AC7" s="662"/>
      <c r="AD7" s="663">
        <v>4023</v>
      </c>
      <c r="AE7" s="663"/>
      <c r="AF7" s="663"/>
      <c r="AG7" s="663"/>
      <c r="AH7" s="663"/>
      <c r="AI7" s="663"/>
      <c r="AJ7" s="663"/>
      <c r="AK7" s="663"/>
      <c r="AL7" s="664">
        <v>0.1</v>
      </c>
      <c r="AM7" s="665"/>
      <c r="AN7" s="665"/>
      <c r="AO7" s="666"/>
      <c r="AP7" s="656" t="s">
        <v>230</v>
      </c>
      <c r="AQ7" s="657"/>
      <c r="AR7" s="657"/>
      <c r="AS7" s="657"/>
      <c r="AT7" s="657"/>
      <c r="AU7" s="657"/>
      <c r="AV7" s="657"/>
      <c r="AW7" s="657"/>
      <c r="AX7" s="657"/>
      <c r="AY7" s="657"/>
      <c r="AZ7" s="657"/>
      <c r="BA7" s="657"/>
      <c r="BB7" s="657"/>
      <c r="BC7" s="657"/>
      <c r="BD7" s="657"/>
      <c r="BE7" s="657"/>
      <c r="BF7" s="658"/>
      <c r="BG7" s="659">
        <v>847036</v>
      </c>
      <c r="BH7" s="660"/>
      <c r="BI7" s="660"/>
      <c r="BJ7" s="660"/>
      <c r="BK7" s="660"/>
      <c r="BL7" s="660"/>
      <c r="BM7" s="660"/>
      <c r="BN7" s="661"/>
      <c r="BO7" s="662">
        <v>40.700000000000003</v>
      </c>
      <c r="BP7" s="662"/>
      <c r="BQ7" s="662"/>
      <c r="BR7" s="662"/>
      <c r="BS7" s="663" t="s">
        <v>165</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843087</v>
      </c>
      <c r="CS7" s="660"/>
      <c r="CT7" s="660"/>
      <c r="CU7" s="660"/>
      <c r="CV7" s="660"/>
      <c r="CW7" s="660"/>
      <c r="CX7" s="660"/>
      <c r="CY7" s="661"/>
      <c r="CZ7" s="662">
        <v>20.2</v>
      </c>
      <c r="DA7" s="662"/>
      <c r="DB7" s="662"/>
      <c r="DC7" s="662"/>
      <c r="DD7" s="668">
        <v>8431</v>
      </c>
      <c r="DE7" s="660"/>
      <c r="DF7" s="660"/>
      <c r="DG7" s="660"/>
      <c r="DH7" s="660"/>
      <c r="DI7" s="660"/>
      <c r="DJ7" s="660"/>
      <c r="DK7" s="660"/>
      <c r="DL7" s="660"/>
      <c r="DM7" s="660"/>
      <c r="DN7" s="660"/>
      <c r="DO7" s="660"/>
      <c r="DP7" s="661"/>
      <c r="DQ7" s="668">
        <v>796650</v>
      </c>
      <c r="DR7" s="660"/>
      <c r="DS7" s="660"/>
      <c r="DT7" s="660"/>
      <c r="DU7" s="660"/>
      <c r="DV7" s="660"/>
      <c r="DW7" s="660"/>
      <c r="DX7" s="660"/>
      <c r="DY7" s="660"/>
      <c r="DZ7" s="660"/>
      <c r="EA7" s="660"/>
      <c r="EB7" s="660"/>
      <c r="EC7" s="669"/>
    </row>
    <row r="8" spans="2:143" ht="11.25" customHeight="1" x14ac:dyDescent="0.15">
      <c r="B8" s="656" t="s">
        <v>232</v>
      </c>
      <c r="C8" s="657"/>
      <c r="D8" s="657"/>
      <c r="E8" s="657"/>
      <c r="F8" s="657"/>
      <c r="G8" s="657"/>
      <c r="H8" s="657"/>
      <c r="I8" s="657"/>
      <c r="J8" s="657"/>
      <c r="K8" s="657"/>
      <c r="L8" s="657"/>
      <c r="M8" s="657"/>
      <c r="N8" s="657"/>
      <c r="O8" s="657"/>
      <c r="P8" s="657"/>
      <c r="Q8" s="658"/>
      <c r="R8" s="659">
        <v>10082</v>
      </c>
      <c r="S8" s="660"/>
      <c r="T8" s="660"/>
      <c r="U8" s="660"/>
      <c r="V8" s="660"/>
      <c r="W8" s="660"/>
      <c r="X8" s="660"/>
      <c r="Y8" s="661"/>
      <c r="Z8" s="662">
        <v>0.2</v>
      </c>
      <c r="AA8" s="662"/>
      <c r="AB8" s="662"/>
      <c r="AC8" s="662"/>
      <c r="AD8" s="663">
        <v>10082</v>
      </c>
      <c r="AE8" s="663"/>
      <c r="AF8" s="663"/>
      <c r="AG8" s="663"/>
      <c r="AH8" s="663"/>
      <c r="AI8" s="663"/>
      <c r="AJ8" s="663"/>
      <c r="AK8" s="663"/>
      <c r="AL8" s="664">
        <v>0.4</v>
      </c>
      <c r="AM8" s="665"/>
      <c r="AN8" s="665"/>
      <c r="AO8" s="666"/>
      <c r="AP8" s="656" t="s">
        <v>233</v>
      </c>
      <c r="AQ8" s="657"/>
      <c r="AR8" s="657"/>
      <c r="AS8" s="657"/>
      <c r="AT8" s="657"/>
      <c r="AU8" s="657"/>
      <c r="AV8" s="657"/>
      <c r="AW8" s="657"/>
      <c r="AX8" s="657"/>
      <c r="AY8" s="657"/>
      <c r="AZ8" s="657"/>
      <c r="BA8" s="657"/>
      <c r="BB8" s="657"/>
      <c r="BC8" s="657"/>
      <c r="BD8" s="657"/>
      <c r="BE8" s="657"/>
      <c r="BF8" s="658"/>
      <c r="BG8" s="659">
        <v>17039</v>
      </c>
      <c r="BH8" s="660"/>
      <c r="BI8" s="660"/>
      <c r="BJ8" s="660"/>
      <c r="BK8" s="660"/>
      <c r="BL8" s="660"/>
      <c r="BM8" s="660"/>
      <c r="BN8" s="661"/>
      <c r="BO8" s="662">
        <v>0.8</v>
      </c>
      <c r="BP8" s="662"/>
      <c r="BQ8" s="662"/>
      <c r="BR8" s="662"/>
      <c r="BS8" s="668" t="s">
        <v>165</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1320056</v>
      </c>
      <c r="CS8" s="660"/>
      <c r="CT8" s="660"/>
      <c r="CU8" s="660"/>
      <c r="CV8" s="660"/>
      <c r="CW8" s="660"/>
      <c r="CX8" s="660"/>
      <c r="CY8" s="661"/>
      <c r="CZ8" s="662">
        <v>31.6</v>
      </c>
      <c r="DA8" s="662"/>
      <c r="DB8" s="662"/>
      <c r="DC8" s="662"/>
      <c r="DD8" s="668">
        <v>27604</v>
      </c>
      <c r="DE8" s="660"/>
      <c r="DF8" s="660"/>
      <c r="DG8" s="660"/>
      <c r="DH8" s="660"/>
      <c r="DI8" s="660"/>
      <c r="DJ8" s="660"/>
      <c r="DK8" s="660"/>
      <c r="DL8" s="660"/>
      <c r="DM8" s="660"/>
      <c r="DN8" s="660"/>
      <c r="DO8" s="660"/>
      <c r="DP8" s="661"/>
      <c r="DQ8" s="668">
        <v>825481</v>
      </c>
      <c r="DR8" s="660"/>
      <c r="DS8" s="660"/>
      <c r="DT8" s="660"/>
      <c r="DU8" s="660"/>
      <c r="DV8" s="660"/>
      <c r="DW8" s="660"/>
      <c r="DX8" s="660"/>
      <c r="DY8" s="660"/>
      <c r="DZ8" s="660"/>
      <c r="EA8" s="660"/>
      <c r="EB8" s="660"/>
      <c r="EC8" s="669"/>
    </row>
    <row r="9" spans="2:143" ht="11.25" customHeight="1" x14ac:dyDescent="0.15">
      <c r="B9" s="656" t="s">
        <v>235</v>
      </c>
      <c r="C9" s="657"/>
      <c r="D9" s="657"/>
      <c r="E9" s="657"/>
      <c r="F9" s="657"/>
      <c r="G9" s="657"/>
      <c r="H9" s="657"/>
      <c r="I9" s="657"/>
      <c r="J9" s="657"/>
      <c r="K9" s="657"/>
      <c r="L9" s="657"/>
      <c r="M9" s="657"/>
      <c r="N9" s="657"/>
      <c r="O9" s="657"/>
      <c r="P9" s="657"/>
      <c r="Q9" s="658"/>
      <c r="R9" s="659">
        <v>10026</v>
      </c>
      <c r="S9" s="660"/>
      <c r="T9" s="660"/>
      <c r="U9" s="660"/>
      <c r="V9" s="660"/>
      <c r="W9" s="660"/>
      <c r="X9" s="660"/>
      <c r="Y9" s="661"/>
      <c r="Z9" s="662">
        <v>0.2</v>
      </c>
      <c r="AA9" s="662"/>
      <c r="AB9" s="662"/>
      <c r="AC9" s="662"/>
      <c r="AD9" s="663">
        <v>10026</v>
      </c>
      <c r="AE9" s="663"/>
      <c r="AF9" s="663"/>
      <c r="AG9" s="663"/>
      <c r="AH9" s="663"/>
      <c r="AI9" s="663"/>
      <c r="AJ9" s="663"/>
      <c r="AK9" s="663"/>
      <c r="AL9" s="664">
        <v>0.4</v>
      </c>
      <c r="AM9" s="665"/>
      <c r="AN9" s="665"/>
      <c r="AO9" s="666"/>
      <c r="AP9" s="656" t="s">
        <v>236</v>
      </c>
      <c r="AQ9" s="657"/>
      <c r="AR9" s="657"/>
      <c r="AS9" s="657"/>
      <c r="AT9" s="657"/>
      <c r="AU9" s="657"/>
      <c r="AV9" s="657"/>
      <c r="AW9" s="657"/>
      <c r="AX9" s="657"/>
      <c r="AY9" s="657"/>
      <c r="AZ9" s="657"/>
      <c r="BA9" s="657"/>
      <c r="BB9" s="657"/>
      <c r="BC9" s="657"/>
      <c r="BD9" s="657"/>
      <c r="BE9" s="657"/>
      <c r="BF9" s="658"/>
      <c r="BG9" s="659">
        <v>664490</v>
      </c>
      <c r="BH9" s="660"/>
      <c r="BI9" s="660"/>
      <c r="BJ9" s="660"/>
      <c r="BK9" s="660"/>
      <c r="BL9" s="660"/>
      <c r="BM9" s="660"/>
      <c r="BN9" s="661"/>
      <c r="BO9" s="662">
        <v>31.9</v>
      </c>
      <c r="BP9" s="662"/>
      <c r="BQ9" s="662"/>
      <c r="BR9" s="662"/>
      <c r="BS9" s="668" t="s">
        <v>165</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249673</v>
      </c>
      <c r="CS9" s="660"/>
      <c r="CT9" s="660"/>
      <c r="CU9" s="660"/>
      <c r="CV9" s="660"/>
      <c r="CW9" s="660"/>
      <c r="CX9" s="660"/>
      <c r="CY9" s="661"/>
      <c r="CZ9" s="662">
        <v>6</v>
      </c>
      <c r="DA9" s="662"/>
      <c r="DB9" s="662"/>
      <c r="DC9" s="662"/>
      <c r="DD9" s="668">
        <v>1412</v>
      </c>
      <c r="DE9" s="660"/>
      <c r="DF9" s="660"/>
      <c r="DG9" s="660"/>
      <c r="DH9" s="660"/>
      <c r="DI9" s="660"/>
      <c r="DJ9" s="660"/>
      <c r="DK9" s="660"/>
      <c r="DL9" s="660"/>
      <c r="DM9" s="660"/>
      <c r="DN9" s="660"/>
      <c r="DO9" s="660"/>
      <c r="DP9" s="661"/>
      <c r="DQ9" s="668">
        <v>220323</v>
      </c>
      <c r="DR9" s="660"/>
      <c r="DS9" s="660"/>
      <c r="DT9" s="660"/>
      <c r="DU9" s="660"/>
      <c r="DV9" s="660"/>
      <c r="DW9" s="660"/>
      <c r="DX9" s="660"/>
      <c r="DY9" s="660"/>
      <c r="DZ9" s="660"/>
      <c r="EA9" s="660"/>
      <c r="EB9" s="660"/>
      <c r="EC9" s="669"/>
    </row>
    <row r="10" spans="2:143" ht="11.25" customHeight="1" x14ac:dyDescent="0.15">
      <c r="B10" s="656" t="s">
        <v>238</v>
      </c>
      <c r="C10" s="657"/>
      <c r="D10" s="657"/>
      <c r="E10" s="657"/>
      <c r="F10" s="657"/>
      <c r="G10" s="657"/>
      <c r="H10" s="657"/>
      <c r="I10" s="657"/>
      <c r="J10" s="657"/>
      <c r="K10" s="657"/>
      <c r="L10" s="657"/>
      <c r="M10" s="657"/>
      <c r="N10" s="657"/>
      <c r="O10" s="657"/>
      <c r="P10" s="657"/>
      <c r="Q10" s="658"/>
      <c r="R10" s="659" t="s">
        <v>239</v>
      </c>
      <c r="S10" s="660"/>
      <c r="T10" s="660"/>
      <c r="U10" s="660"/>
      <c r="V10" s="660"/>
      <c r="W10" s="660"/>
      <c r="X10" s="660"/>
      <c r="Y10" s="661"/>
      <c r="Z10" s="662" t="s">
        <v>239</v>
      </c>
      <c r="AA10" s="662"/>
      <c r="AB10" s="662"/>
      <c r="AC10" s="662"/>
      <c r="AD10" s="663" t="s">
        <v>165</v>
      </c>
      <c r="AE10" s="663"/>
      <c r="AF10" s="663"/>
      <c r="AG10" s="663"/>
      <c r="AH10" s="663"/>
      <c r="AI10" s="663"/>
      <c r="AJ10" s="663"/>
      <c r="AK10" s="663"/>
      <c r="AL10" s="664" t="s">
        <v>239</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29844</v>
      </c>
      <c r="BH10" s="660"/>
      <c r="BI10" s="660"/>
      <c r="BJ10" s="660"/>
      <c r="BK10" s="660"/>
      <c r="BL10" s="660"/>
      <c r="BM10" s="660"/>
      <c r="BN10" s="661"/>
      <c r="BO10" s="662">
        <v>1.4</v>
      </c>
      <c r="BP10" s="662"/>
      <c r="BQ10" s="662"/>
      <c r="BR10" s="662"/>
      <c r="BS10" s="668" t="s">
        <v>165</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t="s">
        <v>239</v>
      </c>
      <c r="CS10" s="660"/>
      <c r="CT10" s="660"/>
      <c r="CU10" s="660"/>
      <c r="CV10" s="660"/>
      <c r="CW10" s="660"/>
      <c r="CX10" s="660"/>
      <c r="CY10" s="661"/>
      <c r="CZ10" s="662" t="s">
        <v>165</v>
      </c>
      <c r="DA10" s="662"/>
      <c r="DB10" s="662"/>
      <c r="DC10" s="662"/>
      <c r="DD10" s="668" t="s">
        <v>239</v>
      </c>
      <c r="DE10" s="660"/>
      <c r="DF10" s="660"/>
      <c r="DG10" s="660"/>
      <c r="DH10" s="660"/>
      <c r="DI10" s="660"/>
      <c r="DJ10" s="660"/>
      <c r="DK10" s="660"/>
      <c r="DL10" s="660"/>
      <c r="DM10" s="660"/>
      <c r="DN10" s="660"/>
      <c r="DO10" s="660"/>
      <c r="DP10" s="661"/>
      <c r="DQ10" s="668" t="s">
        <v>239</v>
      </c>
      <c r="DR10" s="660"/>
      <c r="DS10" s="660"/>
      <c r="DT10" s="660"/>
      <c r="DU10" s="660"/>
      <c r="DV10" s="660"/>
      <c r="DW10" s="660"/>
      <c r="DX10" s="660"/>
      <c r="DY10" s="660"/>
      <c r="DZ10" s="660"/>
      <c r="EA10" s="660"/>
      <c r="EB10" s="660"/>
      <c r="EC10" s="669"/>
    </row>
    <row r="11" spans="2:143" ht="11.25" customHeight="1" x14ac:dyDescent="0.15">
      <c r="B11" s="656" t="s">
        <v>242</v>
      </c>
      <c r="C11" s="657"/>
      <c r="D11" s="657"/>
      <c r="E11" s="657"/>
      <c r="F11" s="657"/>
      <c r="G11" s="657"/>
      <c r="H11" s="657"/>
      <c r="I11" s="657"/>
      <c r="J11" s="657"/>
      <c r="K11" s="657"/>
      <c r="L11" s="657"/>
      <c r="M11" s="657"/>
      <c r="N11" s="657"/>
      <c r="O11" s="657"/>
      <c r="P11" s="657"/>
      <c r="Q11" s="658"/>
      <c r="R11" s="659" t="s">
        <v>165</v>
      </c>
      <c r="S11" s="660"/>
      <c r="T11" s="660"/>
      <c r="U11" s="660"/>
      <c r="V11" s="660"/>
      <c r="W11" s="660"/>
      <c r="X11" s="660"/>
      <c r="Y11" s="661"/>
      <c r="Z11" s="662" t="s">
        <v>165</v>
      </c>
      <c r="AA11" s="662"/>
      <c r="AB11" s="662"/>
      <c r="AC11" s="662"/>
      <c r="AD11" s="663" t="s">
        <v>239</v>
      </c>
      <c r="AE11" s="663"/>
      <c r="AF11" s="663"/>
      <c r="AG11" s="663"/>
      <c r="AH11" s="663"/>
      <c r="AI11" s="663"/>
      <c r="AJ11" s="663"/>
      <c r="AK11" s="663"/>
      <c r="AL11" s="664" t="s">
        <v>165</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135663</v>
      </c>
      <c r="BH11" s="660"/>
      <c r="BI11" s="660"/>
      <c r="BJ11" s="660"/>
      <c r="BK11" s="660"/>
      <c r="BL11" s="660"/>
      <c r="BM11" s="660"/>
      <c r="BN11" s="661"/>
      <c r="BO11" s="662">
        <v>6.5</v>
      </c>
      <c r="BP11" s="662"/>
      <c r="BQ11" s="662"/>
      <c r="BR11" s="662"/>
      <c r="BS11" s="668" t="s">
        <v>165</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36811</v>
      </c>
      <c r="CS11" s="660"/>
      <c r="CT11" s="660"/>
      <c r="CU11" s="660"/>
      <c r="CV11" s="660"/>
      <c r="CW11" s="660"/>
      <c r="CX11" s="660"/>
      <c r="CY11" s="661"/>
      <c r="CZ11" s="662">
        <v>0.9</v>
      </c>
      <c r="DA11" s="662"/>
      <c r="DB11" s="662"/>
      <c r="DC11" s="662"/>
      <c r="DD11" s="668" t="s">
        <v>239</v>
      </c>
      <c r="DE11" s="660"/>
      <c r="DF11" s="660"/>
      <c r="DG11" s="660"/>
      <c r="DH11" s="660"/>
      <c r="DI11" s="660"/>
      <c r="DJ11" s="660"/>
      <c r="DK11" s="660"/>
      <c r="DL11" s="660"/>
      <c r="DM11" s="660"/>
      <c r="DN11" s="660"/>
      <c r="DO11" s="660"/>
      <c r="DP11" s="661"/>
      <c r="DQ11" s="668">
        <v>30829</v>
      </c>
      <c r="DR11" s="660"/>
      <c r="DS11" s="660"/>
      <c r="DT11" s="660"/>
      <c r="DU11" s="660"/>
      <c r="DV11" s="660"/>
      <c r="DW11" s="660"/>
      <c r="DX11" s="660"/>
      <c r="DY11" s="660"/>
      <c r="DZ11" s="660"/>
      <c r="EA11" s="660"/>
      <c r="EB11" s="660"/>
      <c r="EC11" s="669"/>
    </row>
    <row r="12" spans="2:143" ht="11.25" customHeight="1" x14ac:dyDescent="0.15">
      <c r="B12" s="656" t="s">
        <v>245</v>
      </c>
      <c r="C12" s="657"/>
      <c r="D12" s="657"/>
      <c r="E12" s="657"/>
      <c r="F12" s="657"/>
      <c r="G12" s="657"/>
      <c r="H12" s="657"/>
      <c r="I12" s="657"/>
      <c r="J12" s="657"/>
      <c r="K12" s="657"/>
      <c r="L12" s="657"/>
      <c r="M12" s="657"/>
      <c r="N12" s="657"/>
      <c r="O12" s="657"/>
      <c r="P12" s="657"/>
      <c r="Q12" s="658"/>
      <c r="R12" s="659">
        <v>175594</v>
      </c>
      <c r="S12" s="660"/>
      <c r="T12" s="660"/>
      <c r="U12" s="660"/>
      <c r="V12" s="660"/>
      <c r="W12" s="660"/>
      <c r="X12" s="660"/>
      <c r="Y12" s="661"/>
      <c r="Z12" s="662">
        <v>4</v>
      </c>
      <c r="AA12" s="662"/>
      <c r="AB12" s="662"/>
      <c r="AC12" s="662"/>
      <c r="AD12" s="663">
        <v>175594</v>
      </c>
      <c r="AE12" s="663"/>
      <c r="AF12" s="663"/>
      <c r="AG12" s="663"/>
      <c r="AH12" s="663"/>
      <c r="AI12" s="663"/>
      <c r="AJ12" s="663"/>
      <c r="AK12" s="663"/>
      <c r="AL12" s="664">
        <v>6.5</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1146694</v>
      </c>
      <c r="BH12" s="660"/>
      <c r="BI12" s="660"/>
      <c r="BJ12" s="660"/>
      <c r="BK12" s="660"/>
      <c r="BL12" s="660"/>
      <c r="BM12" s="660"/>
      <c r="BN12" s="661"/>
      <c r="BO12" s="662">
        <v>55.1</v>
      </c>
      <c r="BP12" s="662"/>
      <c r="BQ12" s="662"/>
      <c r="BR12" s="662"/>
      <c r="BS12" s="668" t="s">
        <v>165</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11883</v>
      </c>
      <c r="CS12" s="660"/>
      <c r="CT12" s="660"/>
      <c r="CU12" s="660"/>
      <c r="CV12" s="660"/>
      <c r="CW12" s="660"/>
      <c r="CX12" s="660"/>
      <c r="CY12" s="661"/>
      <c r="CZ12" s="662">
        <v>0.3</v>
      </c>
      <c r="DA12" s="662"/>
      <c r="DB12" s="662"/>
      <c r="DC12" s="662"/>
      <c r="DD12" s="668" t="s">
        <v>165</v>
      </c>
      <c r="DE12" s="660"/>
      <c r="DF12" s="660"/>
      <c r="DG12" s="660"/>
      <c r="DH12" s="660"/>
      <c r="DI12" s="660"/>
      <c r="DJ12" s="660"/>
      <c r="DK12" s="660"/>
      <c r="DL12" s="660"/>
      <c r="DM12" s="660"/>
      <c r="DN12" s="660"/>
      <c r="DO12" s="660"/>
      <c r="DP12" s="661"/>
      <c r="DQ12" s="668">
        <v>11572</v>
      </c>
      <c r="DR12" s="660"/>
      <c r="DS12" s="660"/>
      <c r="DT12" s="660"/>
      <c r="DU12" s="660"/>
      <c r="DV12" s="660"/>
      <c r="DW12" s="660"/>
      <c r="DX12" s="660"/>
      <c r="DY12" s="660"/>
      <c r="DZ12" s="660"/>
      <c r="EA12" s="660"/>
      <c r="EB12" s="660"/>
      <c r="EC12" s="669"/>
    </row>
    <row r="13" spans="2:143" ht="11.25" customHeight="1" x14ac:dyDescent="0.15">
      <c r="B13" s="656" t="s">
        <v>248</v>
      </c>
      <c r="C13" s="657"/>
      <c r="D13" s="657"/>
      <c r="E13" s="657"/>
      <c r="F13" s="657"/>
      <c r="G13" s="657"/>
      <c r="H13" s="657"/>
      <c r="I13" s="657"/>
      <c r="J13" s="657"/>
      <c r="K13" s="657"/>
      <c r="L13" s="657"/>
      <c r="M13" s="657"/>
      <c r="N13" s="657"/>
      <c r="O13" s="657"/>
      <c r="P13" s="657"/>
      <c r="Q13" s="658"/>
      <c r="R13" s="659" t="s">
        <v>165</v>
      </c>
      <c r="S13" s="660"/>
      <c r="T13" s="660"/>
      <c r="U13" s="660"/>
      <c r="V13" s="660"/>
      <c r="W13" s="660"/>
      <c r="X13" s="660"/>
      <c r="Y13" s="661"/>
      <c r="Z13" s="662" t="s">
        <v>239</v>
      </c>
      <c r="AA13" s="662"/>
      <c r="AB13" s="662"/>
      <c r="AC13" s="662"/>
      <c r="AD13" s="663" t="s">
        <v>239</v>
      </c>
      <c r="AE13" s="663"/>
      <c r="AF13" s="663"/>
      <c r="AG13" s="663"/>
      <c r="AH13" s="663"/>
      <c r="AI13" s="663"/>
      <c r="AJ13" s="663"/>
      <c r="AK13" s="663"/>
      <c r="AL13" s="664" t="s">
        <v>239</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1146694</v>
      </c>
      <c r="BH13" s="660"/>
      <c r="BI13" s="660"/>
      <c r="BJ13" s="660"/>
      <c r="BK13" s="660"/>
      <c r="BL13" s="660"/>
      <c r="BM13" s="660"/>
      <c r="BN13" s="661"/>
      <c r="BO13" s="662">
        <v>55.1</v>
      </c>
      <c r="BP13" s="662"/>
      <c r="BQ13" s="662"/>
      <c r="BR13" s="662"/>
      <c r="BS13" s="668" t="s">
        <v>165</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530491</v>
      </c>
      <c r="CS13" s="660"/>
      <c r="CT13" s="660"/>
      <c r="CU13" s="660"/>
      <c r="CV13" s="660"/>
      <c r="CW13" s="660"/>
      <c r="CX13" s="660"/>
      <c r="CY13" s="661"/>
      <c r="CZ13" s="662">
        <v>12.7</v>
      </c>
      <c r="DA13" s="662"/>
      <c r="DB13" s="662"/>
      <c r="DC13" s="662"/>
      <c r="DD13" s="668">
        <v>108362</v>
      </c>
      <c r="DE13" s="660"/>
      <c r="DF13" s="660"/>
      <c r="DG13" s="660"/>
      <c r="DH13" s="660"/>
      <c r="DI13" s="660"/>
      <c r="DJ13" s="660"/>
      <c r="DK13" s="660"/>
      <c r="DL13" s="660"/>
      <c r="DM13" s="660"/>
      <c r="DN13" s="660"/>
      <c r="DO13" s="660"/>
      <c r="DP13" s="661"/>
      <c r="DQ13" s="668">
        <v>449736</v>
      </c>
      <c r="DR13" s="660"/>
      <c r="DS13" s="660"/>
      <c r="DT13" s="660"/>
      <c r="DU13" s="660"/>
      <c r="DV13" s="660"/>
      <c r="DW13" s="660"/>
      <c r="DX13" s="660"/>
      <c r="DY13" s="660"/>
      <c r="DZ13" s="660"/>
      <c r="EA13" s="660"/>
      <c r="EB13" s="660"/>
      <c r="EC13" s="669"/>
    </row>
    <row r="14" spans="2:143" ht="11.25" customHeight="1" x14ac:dyDescent="0.15">
      <c r="B14" s="656" t="s">
        <v>251</v>
      </c>
      <c r="C14" s="657"/>
      <c r="D14" s="657"/>
      <c r="E14" s="657"/>
      <c r="F14" s="657"/>
      <c r="G14" s="657"/>
      <c r="H14" s="657"/>
      <c r="I14" s="657"/>
      <c r="J14" s="657"/>
      <c r="K14" s="657"/>
      <c r="L14" s="657"/>
      <c r="M14" s="657"/>
      <c r="N14" s="657"/>
      <c r="O14" s="657"/>
      <c r="P14" s="657"/>
      <c r="Q14" s="658"/>
      <c r="R14" s="659" t="s">
        <v>165</v>
      </c>
      <c r="S14" s="660"/>
      <c r="T14" s="660"/>
      <c r="U14" s="660"/>
      <c r="V14" s="660"/>
      <c r="W14" s="660"/>
      <c r="X14" s="660"/>
      <c r="Y14" s="661"/>
      <c r="Z14" s="662" t="s">
        <v>165</v>
      </c>
      <c r="AA14" s="662"/>
      <c r="AB14" s="662"/>
      <c r="AC14" s="662"/>
      <c r="AD14" s="663" t="s">
        <v>239</v>
      </c>
      <c r="AE14" s="663"/>
      <c r="AF14" s="663"/>
      <c r="AG14" s="663"/>
      <c r="AH14" s="663"/>
      <c r="AI14" s="663"/>
      <c r="AJ14" s="663"/>
      <c r="AK14" s="663"/>
      <c r="AL14" s="664" t="s">
        <v>239</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20392</v>
      </c>
      <c r="BH14" s="660"/>
      <c r="BI14" s="660"/>
      <c r="BJ14" s="660"/>
      <c r="BK14" s="660"/>
      <c r="BL14" s="660"/>
      <c r="BM14" s="660"/>
      <c r="BN14" s="661"/>
      <c r="BO14" s="662">
        <v>1</v>
      </c>
      <c r="BP14" s="662"/>
      <c r="BQ14" s="662"/>
      <c r="BR14" s="662"/>
      <c r="BS14" s="668" t="s">
        <v>165</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166534</v>
      </c>
      <c r="CS14" s="660"/>
      <c r="CT14" s="660"/>
      <c r="CU14" s="660"/>
      <c r="CV14" s="660"/>
      <c r="CW14" s="660"/>
      <c r="CX14" s="660"/>
      <c r="CY14" s="661"/>
      <c r="CZ14" s="662">
        <v>4</v>
      </c>
      <c r="DA14" s="662"/>
      <c r="DB14" s="662"/>
      <c r="DC14" s="662"/>
      <c r="DD14" s="668">
        <v>23376</v>
      </c>
      <c r="DE14" s="660"/>
      <c r="DF14" s="660"/>
      <c r="DG14" s="660"/>
      <c r="DH14" s="660"/>
      <c r="DI14" s="660"/>
      <c r="DJ14" s="660"/>
      <c r="DK14" s="660"/>
      <c r="DL14" s="660"/>
      <c r="DM14" s="660"/>
      <c r="DN14" s="660"/>
      <c r="DO14" s="660"/>
      <c r="DP14" s="661"/>
      <c r="DQ14" s="668">
        <v>147763</v>
      </c>
      <c r="DR14" s="660"/>
      <c r="DS14" s="660"/>
      <c r="DT14" s="660"/>
      <c r="DU14" s="660"/>
      <c r="DV14" s="660"/>
      <c r="DW14" s="660"/>
      <c r="DX14" s="660"/>
      <c r="DY14" s="660"/>
      <c r="DZ14" s="660"/>
      <c r="EA14" s="660"/>
      <c r="EB14" s="660"/>
      <c r="EC14" s="669"/>
    </row>
    <row r="15" spans="2:143" ht="11.25" customHeight="1" x14ac:dyDescent="0.15">
      <c r="B15" s="656" t="s">
        <v>254</v>
      </c>
      <c r="C15" s="657"/>
      <c r="D15" s="657"/>
      <c r="E15" s="657"/>
      <c r="F15" s="657"/>
      <c r="G15" s="657"/>
      <c r="H15" s="657"/>
      <c r="I15" s="657"/>
      <c r="J15" s="657"/>
      <c r="K15" s="657"/>
      <c r="L15" s="657"/>
      <c r="M15" s="657"/>
      <c r="N15" s="657"/>
      <c r="O15" s="657"/>
      <c r="P15" s="657"/>
      <c r="Q15" s="658"/>
      <c r="R15" s="659">
        <v>9525</v>
      </c>
      <c r="S15" s="660"/>
      <c r="T15" s="660"/>
      <c r="U15" s="660"/>
      <c r="V15" s="660"/>
      <c r="W15" s="660"/>
      <c r="X15" s="660"/>
      <c r="Y15" s="661"/>
      <c r="Z15" s="662">
        <v>0.2</v>
      </c>
      <c r="AA15" s="662"/>
      <c r="AB15" s="662"/>
      <c r="AC15" s="662"/>
      <c r="AD15" s="663">
        <v>9525</v>
      </c>
      <c r="AE15" s="663"/>
      <c r="AF15" s="663"/>
      <c r="AG15" s="663"/>
      <c r="AH15" s="663"/>
      <c r="AI15" s="663"/>
      <c r="AJ15" s="663"/>
      <c r="AK15" s="663"/>
      <c r="AL15" s="664">
        <v>0.4</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63979</v>
      </c>
      <c r="BH15" s="660"/>
      <c r="BI15" s="660"/>
      <c r="BJ15" s="660"/>
      <c r="BK15" s="660"/>
      <c r="BL15" s="660"/>
      <c r="BM15" s="660"/>
      <c r="BN15" s="661"/>
      <c r="BO15" s="662">
        <v>3.1</v>
      </c>
      <c r="BP15" s="662"/>
      <c r="BQ15" s="662"/>
      <c r="BR15" s="662"/>
      <c r="BS15" s="668" t="s">
        <v>239</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643230</v>
      </c>
      <c r="CS15" s="660"/>
      <c r="CT15" s="660"/>
      <c r="CU15" s="660"/>
      <c r="CV15" s="660"/>
      <c r="CW15" s="660"/>
      <c r="CX15" s="660"/>
      <c r="CY15" s="661"/>
      <c r="CZ15" s="662">
        <v>15.4</v>
      </c>
      <c r="DA15" s="662"/>
      <c r="DB15" s="662"/>
      <c r="DC15" s="662"/>
      <c r="DD15" s="668">
        <v>171984</v>
      </c>
      <c r="DE15" s="660"/>
      <c r="DF15" s="660"/>
      <c r="DG15" s="660"/>
      <c r="DH15" s="660"/>
      <c r="DI15" s="660"/>
      <c r="DJ15" s="660"/>
      <c r="DK15" s="660"/>
      <c r="DL15" s="660"/>
      <c r="DM15" s="660"/>
      <c r="DN15" s="660"/>
      <c r="DO15" s="660"/>
      <c r="DP15" s="661"/>
      <c r="DQ15" s="668">
        <v>490503</v>
      </c>
      <c r="DR15" s="660"/>
      <c r="DS15" s="660"/>
      <c r="DT15" s="660"/>
      <c r="DU15" s="660"/>
      <c r="DV15" s="660"/>
      <c r="DW15" s="660"/>
      <c r="DX15" s="660"/>
      <c r="DY15" s="660"/>
      <c r="DZ15" s="660"/>
      <c r="EA15" s="660"/>
      <c r="EB15" s="660"/>
      <c r="EC15" s="669"/>
    </row>
    <row r="16" spans="2:143" ht="11.25" customHeight="1" x14ac:dyDescent="0.15">
      <c r="B16" s="656" t="s">
        <v>257</v>
      </c>
      <c r="C16" s="657"/>
      <c r="D16" s="657"/>
      <c r="E16" s="657"/>
      <c r="F16" s="657"/>
      <c r="G16" s="657"/>
      <c r="H16" s="657"/>
      <c r="I16" s="657"/>
      <c r="J16" s="657"/>
      <c r="K16" s="657"/>
      <c r="L16" s="657"/>
      <c r="M16" s="657"/>
      <c r="N16" s="657"/>
      <c r="O16" s="657"/>
      <c r="P16" s="657"/>
      <c r="Q16" s="658"/>
      <c r="R16" s="659" t="s">
        <v>165</v>
      </c>
      <c r="S16" s="660"/>
      <c r="T16" s="660"/>
      <c r="U16" s="660"/>
      <c r="V16" s="660"/>
      <c r="W16" s="660"/>
      <c r="X16" s="660"/>
      <c r="Y16" s="661"/>
      <c r="Z16" s="662" t="s">
        <v>239</v>
      </c>
      <c r="AA16" s="662"/>
      <c r="AB16" s="662"/>
      <c r="AC16" s="662"/>
      <c r="AD16" s="663" t="s">
        <v>239</v>
      </c>
      <c r="AE16" s="663"/>
      <c r="AF16" s="663"/>
      <c r="AG16" s="663"/>
      <c r="AH16" s="663"/>
      <c r="AI16" s="663"/>
      <c r="AJ16" s="663"/>
      <c r="AK16" s="663"/>
      <c r="AL16" s="664" t="s">
        <v>165</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239</v>
      </c>
      <c r="BH16" s="660"/>
      <c r="BI16" s="660"/>
      <c r="BJ16" s="660"/>
      <c r="BK16" s="660"/>
      <c r="BL16" s="660"/>
      <c r="BM16" s="660"/>
      <c r="BN16" s="661"/>
      <c r="BO16" s="662" t="s">
        <v>239</v>
      </c>
      <c r="BP16" s="662"/>
      <c r="BQ16" s="662"/>
      <c r="BR16" s="662"/>
      <c r="BS16" s="668" t="s">
        <v>239</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v>13900</v>
      </c>
      <c r="CS16" s="660"/>
      <c r="CT16" s="660"/>
      <c r="CU16" s="660"/>
      <c r="CV16" s="660"/>
      <c r="CW16" s="660"/>
      <c r="CX16" s="660"/>
      <c r="CY16" s="661"/>
      <c r="CZ16" s="662">
        <v>0.3</v>
      </c>
      <c r="DA16" s="662"/>
      <c r="DB16" s="662"/>
      <c r="DC16" s="662"/>
      <c r="DD16" s="668" t="s">
        <v>239</v>
      </c>
      <c r="DE16" s="660"/>
      <c r="DF16" s="660"/>
      <c r="DG16" s="660"/>
      <c r="DH16" s="660"/>
      <c r="DI16" s="660"/>
      <c r="DJ16" s="660"/>
      <c r="DK16" s="660"/>
      <c r="DL16" s="660"/>
      <c r="DM16" s="660"/>
      <c r="DN16" s="660"/>
      <c r="DO16" s="660"/>
      <c r="DP16" s="661"/>
      <c r="DQ16" s="668" t="s">
        <v>239</v>
      </c>
      <c r="DR16" s="660"/>
      <c r="DS16" s="660"/>
      <c r="DT16" s="660"/>
      <c r="DU16" s="660"/>
      <c r="DV16" s="660"/>
      <c r="DW16" s="660"/>
      <c r="DX16" s="660"/>
      <c r="DY16" s="660"/>
      <c r="DZ16" s="660"/>
      <c r="EA16" s="660"/>
      <c r="EB16" s="660"/>
      <c r="EC16" s="669"/>
    </row>
    <row r="17" spans="2:133" ht="11.25" customHeight="1" x14ac:dyDescent="0.15">
      <c r="B17" s="656" t="s">
        <v>260</v>
      </c>
      <c r="C17" s="657"/>
      <c r="D17" s="657"/>
      <c r="E17" s="657"/>
      <c r="F17" s="657"/>
      <c r="G17" s="657"/>
      <c r="H17" s="657"/>
      <c r="I17" s="657"/>
      <c r="J17" s="657"/>
      <c r="K17" s="657"/>
      <c r="L17" s="657"/>
      <c r="M17" s="657"/>
      <c r="N17" s="657"/>
      <c r="O17" s="657"/>
      <c r="P17" s="657"/>
      <c r="Q17" s="658"/>
      <c r="R17" s="659">
        <v>12973</v>
      </c>
      <c r="S17" s="660"/>
      <c r="T17" s="660"/>
      <c r="U17" s="660"/>
      <c r="V17" s="660"/>
      <c r="W17" s="660"/>
      <c r="X17" s="660"/>
      <c r="Y17" s="661"/>
      <c r="Z17" s="662">
        <v>0.3</v>
      </c>
      <c r="AA17" s="662"/>
      <c r="AB17" s="662"/>
      <c r="AC17" s="662"/>
      <c r="AD17" s="663">
        <v>12973</v>
      </c>
      <c r="AE17" s="663"/>
      <c r="AF17" s="663"/>
      <c r="AG17" s="663"/>
      <c r="AH17" s="663"/>
      <c r="AI17" s="663"/>
      <c r="AJ17" s="663"/>
      <c r="AK17" s="663"/>
      <c r="AL17" s="664">
        <v>0.5</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165</v>
      </c>
      <c r="BH17" s="660"/>
      <c r="BI17" s="660"/>
      <c r="BJ17" s="660"/>
      <c r="BK17" s="660"/>
      <c r="BL17" s="660"/>
      <c r="BM17" s="660"/>
      <c r="BN17" s="661"/>
      <c r="BO17" s="662" t="s">
        <v>239</v>
      </c>
      <c r="BP17" s="662"/>
      <c r="BQ17" s="662"/>
      <c r="BR17" s="662"/>
      <c r="BS17" s="668" t="s">
        <v>239</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282865</v>
      </c>
      <c r="CS17" s="660"/>
      <c r="CT17" s="660"/>
      <c r="CU17" s="660"/>
      <c r="CV17" s="660"/>
      <c r="CW17" s="660"/>
      <c r="CX17" s="660"/>
      <c r="CY17" s="661"/>
      <c r="CZ17" s="662">
        <v>6.8</v>
      </c>
      <c r="DA17" s="662"/>
      <c r="DB17" s="662"/>
      <c r="DC17" s="662"/>
      <c r="DD17" s="668" t="s">
        <v>165</v>
      </c>
      <c r="DE17" s="660"/>
      <c r="DF17" s="660"/>
      <c r="DG17" s="660"/>
      <c r="DH17" s="660"/>
      <c r="DI17" s="660"/>
      <c r="DJ17" s="660"/>
      <c r="DK17" s="660"/>
      <c r="DL17" s="660"/>
      <c r="DM17" s="660"/>
      <c r="DN17" s="660"/>
      <c r="DO17" s="660"/>
      <c r="DP17" s="661"/>
      <c r="DQ17" s="668">
        <v>279001</v>
      </c>
      <c r="DR17" s="660"/>
      <c r="DS17" s="660"/>
      <c r="DT17" s="660"/>
      <c r="DU17" s="660"/>
      <c r="DV17" s="660"/>
      <c r="DW17" s="660"/>
      <c r="DX17" s="660"/>
      <c r="DY17" s="660"/>
      <c r="DZ17" s="660"/>
      <c r="EA17" s="660"/>
      <c r="EB17" s="660"/>
      <c r="EC17" s="669"/>
    </row>
    <row r="18" spans="2:133" ht="11.25" customHeight="1" x14ac:dyDescent="0.15">
      <c r="B18" s="656" t="s">
        <v>263</v>
      </c>
      <c r="C18" s="657"/>
      <c r="D18" s="657"/>
      <c r="E18" s="657"/>
      <c r="F18" s="657"/>
      <c r="G18" s="657"/>
      <c r="H18" s="657"/>
      <c r="I18" s="657"/>
      <c r="J18" s="657"/>
      <c r="K18" s="657"/>
      <c r="L18" s="657"/>
      <c r="M18" s="657"/>
      <c r="N18" s="657"/>
      <c r="O18" s="657"/>
      <c r="P18" s="657"/>
      <c r="Q18" s="658"/>
      <c r="R18" s="659">
        <v>414967</v>
      </c>
      <c r="S18" s="660"/>
      <c r="T18" s="660"/>
      <c r="U18" s="660"/>
      <c r="V18" s="660"/>
      <c r="W18" s="660"/>
      <c r="X18" s="660"/>
      <c r="Y18" s="661"/>
      <c r="Z18" s="662">
        <v>9.5</v>
      </c>
      <c r="AA18" s="662"/>
      <c r="AB18" s="662"/>
      <c r="AC18" s="662"/>
      <c r="AD18" s="663">
        <v>370672</v>
      </c>
      <c r="AE18" s="663"/>
      <c r="AF18" s="663"/>
      <c r="AG18" s="663"/>
      <c r="AH18" s="663"/>
      <c r="AI18" s="663"/>
      <c r="AJ18" s="663"/>
      <c r="AK18" s="663"/>
      <c r="AL18" s="664">
        <v>13.7</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239</v>
      </c>
      <c r="BH18" s="660"/>
      <c r="BI18" s="660"/>
      <c r="BJ18" s="660"/>
      <c r="BK18" s="660"/>
      <c r="BL18" s="660"/>
      <c r="BM18" s="660"/>
      <c r="BN18" s="661"/>
      <c r="BO18" s="662" t="s">
        <v>239</v>
      </c>
      <c r="BP18" s="662"/>
      <c r="BQ18" s="662"/>
      <c r="BR18" s="662"/>
      <c r="BS18" s="668" t="s">
        <v>239</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165</v>
      </c>
      <c r="CS18" s="660"/>
      <c r="CT18" s="660"/>
      <c r="CU18" s="660"/>
      <c r="CV18" s="660"/>
      <c r="CW18" s="660"/>
      <c r="CX18" s="660"/>
      <c r="CY18" s="661"/>
      <c r="CZ18" s="662" t="s">
        <v>165</v>
      </c>
      <c r="DA18" s="662"/>
      <c r="DB18" s="662"/>
      <c r="DC18" s="662"/>
      <c r="DD18" s="668" t="s">
        <v>165</v>
      </c>
      <c r="DE18" s="660"/>
      <c r="DF18" s="660"/>
      <c r="DG18" s="660"/>
      <c r="DH18" s="660"/>
      <c r="DI18" s="660"/>
      <c r="DJ18" s="660"/>
      <c r="DK18" s="660"/>
      <c r="DL18" s="660"/>
      <c r="DM18" s="660"/>
      <c r="DN18" s="660"/>
      <c r="DO18" s="660"/>
      <c r="DP18" s="661"/>
      <c r="DQ18" s="668" t="s">
        <v>165</v>
      </c>
      <c r="DR18" s="660"/>
      <c r="DS18" s="660"/>
      <c r="DT18" s="660"/>
      <c r="DU18" s="660"/>
      <c r="DV18" s="660"/>
      <c r="DW18" s="660"/>
      <c r="DX18" s="660"/>
      <c r="DY18" s="660"/>
      <c r="DZ18" s="660"/>
      <c r="EA18" s="660"/>
      <c r="EB18" s="660"/>
      <c r="EC18" s="669"/>
    </row>
    <row r="19" spans="2:133" ht="11.25" customHeight="1" x14ac:dyDescent="0.15">
      <c r="B19" s="656" t="s">
        <v>266</v>
      </c>
      <c r="C19" s="657"/>
      <c r="D19" s="657"/>
      <c r="E19" s="657"/>
      <c r="F19" s="657"/>
      <c r="G19" s="657"/>
      <c r="H19" s="657"/>
      <c r="I19" s="657"/>
      <c r="J19" s="657"/>
      <c r="K19" s="657"/>
      <c r="L19" s="657"/>
      <c r="M19" s="657"/>
      <c r="N19" s="657"/>
      <c r="O19" s="657"/>
      <c r="P19" s="657"/>
      <c r="Q19" s="658"/>
      <c r="R19" s="659">
        <v>370672</v>
      </c>
      <c r="S19" s="660"/>
      <c r="T19" s="660"/>
      <c r="U19" s="660"/>
      <c r="V19" s="660"/>
      <c r="W19" s="660"/>
      <c r="X19" s="660"/>
      <c r="Y19" s="661"/>
      <c r="Z19" s="662">
        <v>8.5</v>
      </c>
      <c r="AA19" s="662"/>
      <c r="AB19" s="662"/>
      <c r="AC19" s="662"/>
      <c r="AD19" s="663">
        <v>370672</v>
      </c>
      <c r="AE19" s="663"/>
      <c r="AF19" s="663"/>
      <c r="AG19" s="663"/>
      <c r="AH19" s="663"/>
      <c r="AI19" s="663"/>
      <c r="AJ19" s="663"/>
      <c r="AK19" s="663"/>
      <c r="AL19" s="664">
        <v>13.7</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2178</v>
      </c>
      <c r="BH19" s="660"/>
      <c r="BI19" s="660"/>
      <c r="BJ19" s="660"/>
      <c r="BK19" s="660"/>
      <c r="BL19" s="660"/>
      <c r="BM19" s="660"/>
      <c r="BN19" s="661"/>
      <c r="BO19" s="662">
        <v>0.1</v>
      </c>
      <c r="BP19" s="662"/>
      <c r="BQ19" s="662"/>
      <c r="BR19" s="662"/>
      <c r="BS19" s="668" t="s">
        <v>165</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239</v>
      </c>
      <c r="CS19" s="660"/>
      <c r="CT19" s="660"/>
      <c r="CU19" s="660"/>
      <c r="CV19" s="660"/>
      <c r="CW19" s="660"/>
      <c r="CX19" s="660"/>
      <c r="CY19" s="661"/>
      <c r="CZ19" s="662" t="s">
        <v>165</v>
      </c>
      <c r="DA19" s="662"/>
      <c r="DB19" s="662"/>
      <c r="DC19" s="662"/>
      <c r="DD19" s="668" t="s">
        <v>165</v>
      </c>
      <c r="DE19" s="660"/>
      <c r="DF19" s="660"/>
      <c r="DG19" s="660"/>
      <c r="DH19" s="660"/>
      <c r="DI19" s="660"/>
      <c r="DJ19" s="660"/>
      <c r="DK19" s="660"/>
      <c r="DL19" s="660"/>
      <c r="DM19" s="660"/>
      <c r="DN19" s="660"/>
      <c r="DO19" s="660"/>
      <c r="DP19" s="661"/>
      <c r="DQ19" s="668" t="s">
        <v>239</v>
      </c>
      <c r="DR19" s="660"/>
      <c r="DS19" s="660"/>
      <c r="DT19" s="660"/>
      <c r="DU19" s="660"/>
      <c r="DV19" s="660"/>
      <c r="DW19" s="660"/>
      <c r="DX19" s="660"/>
      <c r="DY19" s="660"/>
      <c r="DZ19" s="660"/>
      <c r="EA19" s="660"/>
      <c r="EB19" s="660"/>
      <c r="EC19" s="669"/>
    </row>
    <row r="20" spans="2:133" ht="11.25" customHeight="1" x14ac:dyDescent="0.15">
      <c r="B20" s="656" t="s">
        <v>269</v>
      </c>
      <c r="C20" s="657"/>
      <c r="D20" s="657"/>
      <c r="E20" s="657"/>
      <c r="F20" s="657"/>
      <c r="G20" s="657"/>
      <c r="H20" s="657"/>
      <c r="I20" s="657"/>
      <c r="J20" s="657"/>
      <c r="K20" s="657"/>
      <c r="L20" s="657"/>
      <c r="M20" s="657"/>
      <c r="N20" s="657"/>
      <c r="O20" s="657"/>
      <c r="P20" s="657"/>
      <c r="Q20" s="658"/>
      <c r="R20" s="659">
        <v>44295</v>
      </c>
      <c r="S20" s="660"/>
      <c r="T20" s="660"/>
      <c r="U20" s="660"/>
      <c r="V20" s="660"/>
      <c r="W20" s="660"/>
      <c r="X20" s="660"/>
      <c r="Y20" s="661"/>
      <c r="Z20" s="662">
        <v>1</v>
      </c>
      <c r="AA20" s="662"/>
      <c r="AB20" s="662"/>
      <c r="AC20" s="662"/>
      <c r="AD20" s="663" t="s">
        <v>165</v>
      </c>
      <c r="AE20" s="663"/>
      <c r="AF20" s="663"/>
      <c r="AG20" s="663"/>
      <c r="AH20" s="663"/>
      <c r="AI20" s="663"/>
      <c r="AJ20" s="663"/>
      <c r="AK20" s="663"/>
      <c r="AL20" s="664" t="s">
        <v>239</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2178</v>
      </c>
      <c r="BH20" s="660"/>
      <c r="BI20" s="660"/>
      <c r="BJ20" s="660"/>
      <c r="BK20" s="660"/>
      <c r="BL20" s="660"/>
      <c r="BM20" s="660"/>
      <c r="BN20" s="661"/>
      <c r="BO20" s="662">
        <v>0.1</v>
      </c>
      <c r="BP20" s="662"/>
      <c r="BQ20" s="662"/>
      <c r="BR20" s="662"/>
      <c r="BS20" s="668" t="s">
        <v>165</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4180213</v>
      </c>
      <c r="CS20" s="660"/>
      <c r="CT20" s="660"/>
      <c r="CU20" s="660"/>
      <c r="CV20" s="660"/>
      <c r="CW20" s="660"/>
      <c r="CX20" s="660"/>
      <c r="CY20" s="661"/>
      <c r="CZ20" s="662">
        <v>100</v>
      </c>
      <c r="DA20" s="662"/>
      <c r="DB20" s="662"/>
      <c r="DC20" s="662"/>
      <c r="DD20" s="668">
        <v>341169</v>
      </c>
      <c r="DE20" s="660"/>
      <c r="DF20" s="660"/>
      <c r="DG20" s="660"/>
      <c r="DH20" s="660"/>
      <c r="DI20" s="660"/>
      <c r="DJ20" s="660"/>
      <c r="DK20" s="660"/>
      <c r="DL20" s="660"/>
      <c r="DM20" s="660"/>
      <c r="DN20" s="660"/>
      <c r="DO20" s="660"/>
      <c r="DP20" s="661"/>
      <c r="DQ20" s="668">
        <v>3333541</v>
      </c>
      <c r="DR20" s="660"/>
      <c r="DS20" s="660"/>
      <c r="DT20" s="660"/>
      <c r="DU20" s="660"/>
      <c r="DV20" s="660"/>
      <c r="DW20" s="660"/>
      <c r="DX20" s="660"/>
      <c r="DY20" s="660"/>
      <c r="DZ20" s="660"/>
      <c r="EA20" s="660"/>
      <c r="EB20" s="660"/>
      <c r="EC20" s="669"/>
    </row>
    <row r="21" spans="2:133" ht="11.25" customHeight="1" x14ac:dyDescent="0.15">
      <c r="B21" s="656" t="s">
        <v>272</v>
      </c>
      <c r="C21" s="657"/>
      <c r="D21" s="657"/>
      <c r="E21" s="657"/>
      <c r="F21" s="657"/>
      <c r="G21" s="657"/>
      <c r="H21" s="657"/>
      <c r="I21" s="657"/>
      <c r="J21" s="657"/>
      <c r="K21" s="657"/>
      <c r="L21" s="657"/>
      <c r="M21" s="657"/>
      <c r="N21" s="657"/>
      <c r="O21" s="657"/>
      <c r="P21" s="657"/>
      <c r="Q21" s="658"/>
      <c r="R21" s="659" t="s">
        <v>239</v>
      </c>
      <c r="S21" s="660"/>
      <c r="T21" s="660"/>
      <c r="U21" s="660"/>
      <c r="V21" s="660"/>
      <c r="W21" s="660"/>
      <c r="X21" s="660"/>
      <c r="Y21" s="661"/>
      <c r="Z21" s="662" t="s">
        <v>165</v>
      </c>
      <c r="AA21" s="662"/>
      <c r="AB21" s="662"/>
      <c r="AC21" s="662"/>
      <c r="AD21" s="663" t="s">
        <v>165</v>
      </c>
      <c r="AE21" s="663"/>
      <c r="AF21" s="663"/>
      <c r="AG21" s="663"/>
      <c r="AH21" s="663"/>
      <c r="AI21" s="663"/>
      <c r="AJ21" s="663"/>
      <c r="AK21" s="663"/>
      <c r="AL21" s="664" t="s">
        <v>165</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v>2178</v>
      </c>
      <c r="BH21" s="660"/>
      <c r="BI21" s="660"/>
      <c r="BJ21" s="660"/>
      <c r="BK21" s="660"/>
      <c r="BL21" s="660"/>
      <c r="BM21" s="660"/>
      <c r="BN21" s="661"/>
      <c r="BO21" s="662">
        <v>0.1</v>
      </c>
      <c r="BP21" s="662"/>
      <c r="BQ21" s="662"/>
      <c r="BR21" s="662"/>
      <c r="BS21" s="668" t="s">
        <v>239</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274</v>
      </c>
      <c r="C22" s="657"/>
      <c r="D22" s="657"/>
      <c r="E22" s="657"/>
      <c r="F22" s="657"/>
      <c r="G22" s="657"/>
      <c r="H22" s="657"/>
      <c r="I22" s="657"/>
      <c r="J22" s="657"/>
      <c r="K22" s="657"/>
      <c r="L22" s="657"/>
      <c r="M22" s="657"/>
      <c r="N22" s="657"/>
      <c r="O22" s="657"/>
      <c r="P22" s="657"/>
      <c r="Q22" s="658"/>
      <c r="R22" s="659">
        <v>2743669</v>
      </c>
      <c r="S22" s="660"/>
      <c r="T22" s="660"/>
      <c r="U22" s="660"/>
      <c r="V22" s="660"/>
      <c r="W22" s="660"/>
      <c r="X22" s="660"/>
      <c r="Y22" s="661"/>
      <c r="Z22" s="662">
        <v>62.6</v>
      </c>
      <c r="AA22" s="662"/>
      <c r="AB22" s="662"/>
      <c r="AC22" s="662"/>
      <c r="AD22" s="663">
        <v>2699374</v>
      </c>
      <c r="AE22" s="663"/>
      <c r="AF22" s="663"/>
      <c r="AG22" s="663"/>
      <c r="AH22" s="663"/>
      <c r="AI22" s="663"/>
      <c r="AJ22" s="663"/>
      <c r="AK22" s="663"/>
      <c r="AL22" s="664">
        <v>99.6</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239</v>
      </c>
      <c r="BH22" s="660"/>
      <c r="BI22" s="660"/>
      <c r="BJ22" s="660"/>
      <c r="BK22" s="660"/>
      <c r="BL22" s="660"/>
      <c r="BM22" s="660"/>
      <c r="BN22" s="661"/>
      <c r="BO22" s="662" t="s">
        <v>165</v>
      </c>
      <c r="BP22" s="662"/>
      <c r="BQ22" s="662"/>
      <c r="BR22" s="662"/>
      <c r="BS22" s="668" t="s">
        <v>165</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277</v>
      </c>
      <c r="C23" s="657"/>
      <c r="D23" s="657"/>
      <c r="E23" s="657"/>
      <c r="F23" s="657"/>
      <c r="G23" s="657"/>
      <c r="H23" s="657"/>
      <c r="I23" s="657"/>
      <c r="J23" s="657"/>
      <c r="K23" s="657"/>
      <c r="L23" s="657"/>
      <c r="M23" s="657"/>
      <c r="N23" s="657"/>
      <c r="O23" s="657"/>
      <c r="P23" s="657"/>
      <c r="Q23" s="658"/>
      <c r="R23" s="659">
        <v>876</v>
      </c>
      <c r="S23" s="660"/>
      <c r="T23" s="660"/>
      <c r="U23" s="660"/>
      <c r="V23" s="660"/>
      <c r="W23" s="660"/>
      <c r="X23" s="660"/>
      <c r="Y23" s="661"/>
      <c r="Z23" s="662">
        <v>0</v>
      </c>
      <c r="AA23" s="662"/>
      <c r="AB23" s="662"/>
      <c r="AC23" s="662"/>
      <c r="AD23" s="663">
        <v>876</v>
      </c>
      <c r="AE23" s="663"/>
      <c r="AF23" s="663"/>
      <c r="AG23" s="663"/>
      <c r="AH23" s="663"/>
      <c r="AI23" s="663"/>
      <c r="AJ23" s="663"/>
      <c r="AK23" s="663"/>
      <c r="AL23" s="664">
        <v>0</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t="s">
        <v>239</v>
      </c>
      <c r="BH23" s="660"/>
      <c r="BI23" s="660"/>
      <c r="BJ23" s="660"/>
      <c r="BK23" s="660"/>
      <c r="BL23" s="660"/>
      <c r="BM23" s="660"/>
      <c r="BN23" s="661"/>
      <c r="BO23" s="662" t="s">
        <v>165</v>
      </c>
      <c r="BP23" s="662"/>
      <c r="BQ23" s="662"/>
      <c r="BR23" s="662"/>
      <c r="BS23" s="668" t="s">
        <v>239</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x14ac:dyDescent="0.15">
      <c r="B24" s="656" t="s">
        <v>284</v>
      </c>
      <c r="C24" s="657"/>
      <c r="D24" s="657"/>
      <c r="E24" s="657"/>
      <c r="F24" s="657"/>
      <c r="G24" s="657"/>
      <c r="H24" s="657"/>
      <c r="I24" s="657"/>
      <c r="J24" s="657"/>
      <c r="K24" s="657"/>
      <c r="L24" s="657"/>
      <c r="M24" s="657"/>
      <c r="N24" s="657"/>
      <c r="O24" s="657"/>
      <c r="P24" s="657"/>
      <c r="Q24" s="658"/>
      <c r="R24" s="659">
        <v>7653</v>
      </c>
      <c r="S24" s="660"/>
      <c r="T24" s="660"/>
      <c r="U24" s="660"/>
      <c r="V24" s="660"/>
      <c r="W24" s="660"/>
      <c r="X24" s="660"/>
      <c r="Y24" s="661"/>
      <c r="Z24" s="662">
        <v>0.2</v>
      </c>
      <c r="AA24" s="662"/>
      <c r="AB24" s="662"/>
      <c r="AC24" s="662"/>
      <c r="AD24" s="663" t="s">
        <v>165</v>
      </c>
      <c r="AE24" s="663"/>
      <c r="AF24" s="663"/>
      <c r="AG24" s="663"/>
      <c r="AH24" s="663"/>
      <c r="AI24" s="663"/>
      <c r="AJ24" s="663"/>
      <c r="AK24" s="663"/>
      <c r="AL24" s="664" t="s">
        <v>239</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239</v>
      </c>
      <c r="BH24" s="660"/>
      <c r="BI24" s="660"/>
      <c r="BJ24" s="660"/>
      <c r="BK24" s="660"/>
      <c r="BL24" s="660"/>
      <c r="BM24" s="660"/>
      <c r="BN24" s="661"/>
      <c r="BO24" s="662" t="s">
        <v>165</v>
      </c>
      <c r="BP24" s="662"/>
      <c r="BQ24" s="662"/>
      <c r="BR24" s="662"/>
      <c r="BS24" s="668" t="s">
        <v>165</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1628766</v>
      </c>
      <c r="CS24" s="649"/>
      <c r="CT24" s="649"/>
      <c r="CU24" s="649"/>
      <c r="CV24" s="649"/>
      <c r="CW24" s="649"/>
      <c r="CX24" s="649"/>
      <c r="CY24" s="650"/>
      <c r="CZ24" s="653">
        <v>39</v>
      </c>
      <c r="DA24" s="654"/>
      <c r="DB24" s="654"/>
      <c r="DC24" s="673"/>
      <c r="DD24" s="692">
        <v>1186960</v>
      </c>
      <c r="DE24" s="649"/>
      <c r="DF24" s="649"/>
      <c r="DG24" s="649"/>
      <c r="DH24" s="649"/>
      <c r="DI24" s="649"/>
      <c r="DJ24" s="649"/>
      <c r="DK24" s="650"/>
      <c r="DL24" s="692">
        <v>1186960</v>
      </c>
      <c r="DM24" s="649"/>
      <c r="DN24" s="649"/>
      <c r="DO24" s="649"/>
      <c r="DP24" s="649"/>
      <c r="DQ24" s="649"/>
      <c r="DR24" s="649"/>
      <c r="DS24" s="649"/>
      <c r="DT24" s="649"/>
      <c r="DU24" s="649"/>
      <c r="DV24" s="650"/>
      <c r="DW24" s="653">
        <v>41</v>
      </c>
      <c r="DX24" s="654"/>
      <c r="DY24" s="654"/>
      <c r="DZ24" s="654"/>
      <c r="EA24" s="654"/>
      <c r="EB24" s="654"/>
      <c r="EC24" s="655"/>
    </row>
    <row r="25" spans="2:133" ht="11.25" customHeight="1" x14ac:dyDescent="0.15">
      <c r="B25" s="656" t="s">
        <v>287</v>
      </c>
      <c r="C25" s="657"/>
      <c r="D25" s="657"/>
      <c r="E25" s="657"/>
      <c r="F25" s="657"/>
      <c r="G25" s="657"/>
      <c r="H25" s="657"/>
      <c r="I25" s="657"/>
      <c r="J25" s="657"/>
      <c r="K25" s="657"/>
      <c r="L25" s="657"/>
      <c r="M25" s="657"/>
      <c r="N25" s="657"/>
      <c r="O25" s="657"/>
      <c r="P25" s="657"/>
      <c r="Q25" s="658"/>
      <c r="R25" s="659">
        <v>101464</v>
      </c>
      <c r="S25" s="660"/>
      <c r="T25" s="660"/>
      <c r="U25" s="660"/>
      <c r="V25" s="660"/>
      <c r="W25" s="660"/>
      <c r="X25" s="660"/>
      <c r="Y25" s="661"/>
      <c r="Z25" s="662">
        <v>2.2999999999999998</v>
      </c>
      <c r="AA25" s="662"/>
      <c r="AB25" s="662"/>
      <c r="AC25" s="662"/>
      <c r="AD25" s="663">
        <v>4976</v>
      </c>
      <c r="AE25" s="663"/>
      <c r="AF25" s="663"/>
      <c r="AG25" s="663"/>
      <c r="AH25" s="663"/>
      <c r="AI25" s="663"/>
      <c r="AJ25" s="663"/>
      <c r="AK25" s="663"/>
      <c r="AL25" s="664">
        <v>0.2</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239</v>
      </c>
      <c r="BH25" s="660"/>
      <c r="BI25" s="660"/>
      <c r="BJ25" s="660"/>
      <c r="BK25" s="660"/>
      <c r="BL25" s="660"/>
      <c r="BM25" s="660"/>
      <c r="BN25" s="661"/>
      <c r="BO25" s="662" t="s">
        <v>239</v>
      </c>
      <c r="BP25" s="662"/>
      <c r="BQ25" s="662"/>
      <c r="BR25" s="662"/>
      <c r="BS25" s="668" t="s">
        <v>239</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831997</v>
      </c>
      <c r="CS25" s="695"/>
      <c r="CT25" s="695"/>
      <c r="CU25" s="695"/>
      <c r="CV25" s="695"/>
      <c r="CW25" s="695"/>
      <c r="CX25" s="695"/>
      <c r="CY25" s="696"/>
      <c r="CZ25" s="664">
        <v>19.899999999999999</v>
      </c>
      <c r="DA25" s="693"/>
      <c r="DB25" s="693"/>
      <c r="DC25" s="697"/>
      <c r="DD25" s="668">
        <v>752488</v>
      </c>
      <c r="DE25" s="695"/>
      <c r="DF25" s="695"/>
      <c r="DG25" s="695"/>
      <c r="DH25" s="695"/>
      <c r="DI25" s="695"/>
      <c r="DJ25" s="695"/>
      <c r="DK25" s="696"/>
      <c r="DL25" s="668">
        <v>752488</v>
      </c>
      <c r="DM25" s="695"/>
      <c r="DN25" s="695"/>
      <c r="DO25" s="695"/>
      <c r="DP25" s="695"/>
      <c r="DQ25" s="695"/>
      <c r="DR25" s="695"/>
      <c r="DS25" s="695"/>
      <c r="DT25" s="695"/>
      <c r="DU25" s="695"/>
      <c r="DV25" s="696"/>
      <c r="DW25" s="664">
        <v>26</v>
      </c>
      <c r="DX25" s="693"/>
      <c r="DY25" s="693"/>
      <c r="DZ25" s="693"/>
      <c r="EA25" s="693"/>
      <c r="EB25" s="693"/>
      <c r="EC25" s="694"/>
    </row>
    <row r="26" spans="2:133" ht="11.25" customHeight="1" x14ac:dyDescent="0.15">
      <c r="B26" s="656" t="s">
        <v>290</v>
      </c>
      <c r="C26" s="657"/>
      <c r="D26" s="657"/>
      <c r="E26" s="657"/>
      <c r="F26" s="657"/>
      <c r="G26" s="657"/>
      <c r="H26" s="657"/>
      <c r="I26" s="657"/>
      <c r="J26" s="657"/>
      <c r="K26" s="657"/>
      <c r="L26" s="657"/>
      <c r="M26" s="657"/>
      <c r="N26" s="657"/>
      <c r="O26" s="657"/>
      <c r="P26" s="657"/>
      <c r="Q26" s="658"/>
      <c r="R26" s="659">
        <v>5765</v>
      </c>
      <c r="S26" s="660"/>
      <c r="T26" s="660"/>
      <c r="U26" s="660"/>
      <c r="V26" s="660"/>
      <c r="W26" s="660"/>
      <c r="X26" s="660"/>
      <c r="Y26" s="661"/>
      <c r="Z26" s="662">
        <v>0.1</v>
      </c>
      <c r="AA26" s="662"/>
      <c r="AB26" s="662"/>
      <c r="AC26" s="662"/>
      <c r="AD26" s="663" t="s">
        <v>165</v>
      </c>
      <c r="AE26" s="663"/>
      <c r="AF26" s="663"/>
      <c r="AG26" s="663"/>
      <c r="AH26" s="663"/>
      <c r="AI26" s="663"/>
      <c r="AJ26" s="663"/>
      <c r="AK26" s="663"/>
      <c r="AL26" s="664" t="s">
        <v>165</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165</v>
      </c>
      <c r="BH26" s="660"/>
      <c r="BI26" s="660"/>
      <c r="BJ26" s="660"/>
      <c r="BK26" s="660"/>
      <c r="BL26" s="660"/>
      <c r="BM26" s="660"/>
      <c r="BN26" s="661"/>
      <c r="BO26" s="662" t="s">
        <v>165</v>
      </c>
      <c r="BP26" s="662"/>
      <c r="BQ26" s="662"/>
      <c r="BR26" s="662"/>
      <c r="BS26" s="668" t="s">
        <v>239</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517360</v>
      </c>
      <c r="CS26" s="660"/>
      <c r="CT26" s="660"/>
      <c r="CU26" s="660"/>
      <c r="CV26" s="660"/>
      <c r="CW26" s="660"/>
      <c r="CX26" s="660"/>
      <c r="CY26" s="661"/>
      <c r="CZ26" s="664">
        <v>12.4</v>
      </c>
      <c r="DA26" s="693"/>
      <c r="DB26" s="693"/>
      <c r="DC26" s="697"/>
      <c r="DD26" s="668">
        <v>439068</v>
      </c>
      <c r="DE26" s="660"/>
      <c r="DF26" s="660"/>
      <c r="DG26" s="660"/>
      <c r="DH26" s="660"/>
      <c r="DI26" s="660"/>
      <c r="DJ26" s="660"/>
      <c r="DK26" s="661"/>
      <c r="DL26" s="668" t="s">
        <v>239</v>
      </c>
      <c r="DM26" s="660"/>
      <c r="DN26" s="660"/>
      <c r="DO26" s="660"/>
      <c r="DP26" s="660"/>
      <c r="DQ26" s="660"/>
      <c r="DR26" s="660"/>
      <c r="DS26" s="660"/>
      <c r="DT26" s="660"/>
      <c r="DU26" s="660"/>
      <c r="DV26" s="661"/>
      <c r="DW26" s="664" t="s">
        <v>239</v>
      </c>
      <c r="DX26" s="693"/>
      <c r="DY26" s="693"/>
      <c r="DZ26" s="693"/>
      <c r="EA26" s="693"/>
      <c r="EB26" s="693"/>
      <c r="EC26" s="694"/>
    </row>
    <row r="27" spans="2:133" ht="11.25" customHeight="1" x14ac:dyDescent="0.15">
      <c r="B27" s="656" t="s">
        <v>293</v>
      </c>
      <c r="C27" s="657"/>
      <c r="D27" s="657"/>
      <c r="E27" s="657"/>
      <c r="F27" s="657"/>
      <c r="G27" s="657"/>
      <c r="H27" s="657"/>
      <c r="I27" s="657"/>
      <c r="J27" s="657"/>
      <c r="K27" s="657"/>
      <c r="L27" s="657"/>
      <c r="M27" s="657"/>
      <c r="N27" s="657"/>
      <c r="O27" s="657"/>
      <c r="P27" s="657"/>
      <c r="Q27" s="658"/>
      <c r="R27" s="659">
        <v>394510</v>
      </c>
      <c r="S27" s="660"/>
      <c r="T27" s="660"/>
      <c r="U27" s="660"/>
      <c r="V27" s="660"/>
      <c r="W27" s="660"/>
      <c r="X27" s="660"/>
      <c r="Y27" s="661"/>
      <c r="Z27" s="662">
        <v>9</v>
      </c>
      <c r="AA27" s="662"/>
      <c r="AB27" s="662"/>
      <c r="AC27" s="662"/>
      <c r="AD27" s="663" t="s">
        <v>239</v>
      </c>
      <c r="AE27" s="663"/>
      <c r="AF27" s="663"/>
      <c r="AG27" s="663"/>
      <c r="AH27" s="663"/>
      <c r="AI27" s="663"/>
      <c r="AJ27" s="663"/>
      <c r="AK27" s="663"/>
      <c r="AL27" s="664" t="s">
        <v>239</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2080279</v>
      </c>
      <c r="BH27" s="660"/>
      <c r="BI27" s="660"/>
      <c r="BJ27" s="660"/>
      <c r="BK27" s="660"/>
      <c r="BL27" s="660"/>
      <c r="BM27" s="660"/>
      <c r="BN27" s="661"/>
      <c r="BO27" s="662">
        <v>100</v>
      </c>
      <c r="BP27" s="662"/>
      <c r="BQ27" s="662"/>
      <c r="BR27" s="662"/>
      <c r="BS27" s="668" t="s">
        <v>239</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513904</v>
      </c>
      <c r="CS27" s="695"/>
      <c r="CT27" s="695"/>
      <c r="CU27" s="695"/>
      <c r="CV27" s="695"/>
      <c r="CW27" s="695"/>
      <c r="CX27" s="695"/>
      <c r="CY27" s="696"/>
      <c r="CZ27" s="664">
        <v>12.3</v>
      </c>
      <c r="DA27" s="693"/>
      <c r="DB27" s="693"/>
      <c r="DC27" s="697"/>
      <c r="DD27" s="668">
        <v>155471</v>
      </c>
      <c r="DE27" s="695"/>
      <c r="DF27" s="695"/>
      <c r="DG27" s="695"/>
      <c r="DH27" s="695"/>
      <c r="DI27" s="695"/>
      <c r="DJ27" s="695"/>
      <c r="DK27" s="696"/>
      <c r="DL27" s="668">
        <v>155471</v>
      </c>
      <c r="DM27" s="695"/>
      <c r="DN27" s="695"/>
      <c r="DO27" s="695"/>
      <c r="DP27" s="695"/>
      <c r="DQ27" s="695"/>
      <c r="DR27" s="695"/>
      <c r="DS27" s="695"/>
      <c r="DT27" s="695"/>
      <c r="DU27" s="695"/>
      <c r="DV27" s="696"/>
      <c r="DW27" s="664">
        <v>5.4</v>
      </c>
      <c r="DX27" s="693"/>
      <c r="DY27" s="693"/>
      <c r="DZ27" s="693"/>
      <c r="EA27" s="693"/>
      <c r="EB27" s="693"/>
      <c r="EC27" s="694"/>
    </row>
    <row r="28" spans="2:133" ht="11.25" customHeight="1" x14ac:dyDescent="0.15">
      <c r="B28" s="701" t="s">
        <v>296</v>
      </c>
      <c r="C28" s="702"/>
      <c r="D28" s="702"/>
      <c r="E28" s="702"/>
      <c r="F28" s="702"/>
      <c r="G28" s="702"/>
      <c r="H28" s="702"/>
      <c r="I28" s="702"/>
      <c r="J28" s="702"/>
      <c r="K28" s="702"/>
      <c r="L28" s="702"/>
      <c r="M28" s="702"/>
      <c r="N28" s="702"/>
      <c r="O28" s="702"/>
      <c r="P28" s="702"/>
      <c r="Q28" s="703"/>
      <c r="R28" s="659" t="s">
        <v>165</v>
      </c>
      <c r="S28" s="660"/>
      <c r="T28" s="660"/>
      <c r="U28" s="660"/>
      <c r="V28" s="660"/>
      <c r="W28" s="660"/>
      <c r="X28" s="660"/>
      <c r="Y28" s="661"/>
      <c r="Z28" s="662" t="s">
        <v>165</v>
      </c>
      <c r="AA28" s="662"/>
      <c r="AB28" s="662"/>
      <c r="AC28" s="662"/>
      <c r="AD28" s="663" t="s">
        <v>165</v>
      </c>
      <c r="AE28" s="663"/>
      <c r="AF28" s="663"/>
      <c r="AG28" s="663"/>
      <c r="AH28" s="663"/>
      <c r="AI28" s="663"/>
      <c r="AJ28" s="663"/>
      <c r="AK28" s="663"/>
      <c r="AL28" s="664" t="s">
        <v>165</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282865</v>
      </c>
      <c r="CS28" s="660"/>
      <c r="CT28" s="660"/>
      <c r="CU28" s="660"/>
      <c r="CV28" s="660"/>
      <c r="CW28" s="660"/>
      <c r="CX28" s="660"/>
      <c r="CY28" s="661"/>
      <c r="CZ28" s="664">
        <v>6.8</v>
      </c>
      <c r="DA28" s="693"/>
      <c r="DB28" s="693"/>
      <c r="DC28" s="697"/>
      <c r="DD28" s="668">
        <v>279001</v>
      </c>
      <c r="DE28" s="660"/>
      <c r="DF28" s="660"/>
      <c r="DG28" s="660"/>
      <c r="DH28" s="660"/>
      <c r="DI28" s="660"/>
      <c r="DJ28" s="660"/>
      <c r="DK28" s="661"/>
      <c r="DL28" s="668">
        <v>279001</v>
      </c>
      <c r="DM28" s="660"/>
      <c r="DN28" s="660"/>
      <c r="DO28" s="660"/>
      <c r="DP28" s="660"/>
      <c r="DQ28" s="660"/>
      <c r="DR28" s="660"/>
      <c r="DS28" s="660"/>
      <c r="DT28" s="660"/>
      <c r="DU28" s="660"/>
      <c r="DV28" s="661"/>
      <c r="DW28" s="664">
        <v>9.6</v>
      </c>
      <c r="DX28" s="693"/>
      <c r="DY28" s="693"/>
      <c r="DZ28" s="693"/>
      <c r="EA28" s="693"/>
      <c r="EB28" s="693"/>
      <c r="EC28" s="694"/>
    </row>
    <row r="29" spans="2:133" ht="11.25" customHeight="1" x14ac:dyDescent="0.15">
      <c r="B29" s="656" t="s">
        <v>298</v>
      </c>
      <c r="C29" s="657"/>
      <c r="D29" s="657"/>
      <c r="E29" s="657"/>
      <c r="F29" s="657"/>
      <c r="G29" s="657"/>
      <c r="H29" s="657"/>
      <c r="I29" s="657"/>
      <c r="J29" s="657"/>
      <c r="K29" s="657"/>
      <c r="L29" s="657"/>
      <c r="M29" s="657"/>
      <c r="N29" s="657"/>
      <c r="O29" s="657"/>
      <c r="P29" s="657"/>
      <c r="Q29" s="658"/>
      <c r="R29" s="659">
        <v>191001</v>
      </c>
      <c r="S29" s="660"/>
      <c r="T29" s="660"/>
      <c r="U29" s="660"/>
      <c r="V29" s="660"/>
      <c r="W29" s="660"/>
      <c r="X29" s="660"/>
      <c r="Y29" s="661"/>
      <c r="Z29" s="662">
        <v>4.4000000000000004</v>
      </c>
      <c r="AA29" s="662"/>
      <c r="AB29" s="662"/>
      <c r="AC29" s="662"/>
      <c r="AD29" s="663" t="s">
        <v>239</v>
      </c>
      <c r="AE29" s="663"/>
      <c r="AF29" s="663"/>
      <c r="AG29" s="663"/>
      <c r="AH29" s="663"/>
      <c r="AI29" s="663"/>
      <c r="AJ29" s="663"/>
      <c r="AK29" s="663"/>
      <c r="AL29" s="664" t="s">
        <v>239</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302</v>
      </c>
      <c r="CG29" s="675"/>
      <c r="CH29" s="675"/>
      <c r="CI29" s="675"/>
      <c r="CJ29" s="675"/>
      <c r="CK29" s="675"/>
      <c r="CL29" s="675"/>
      <c r="CM29" s="675"/>
      <c r="CN29" s="675"/>
      <c r="CO29" s="675"/>
      <c r="CP29" s="675"/>
      <c r="CQ29" s="676"/>
      <c r="CR29" s="659">
        <v>282865</v>
      </c>
      <c r="CS29" s="695"/>
      <c r="CT29" s="695"/>
      <c r="CU29" s="695"/>
      <c r="CV29" s="695"/>
      <c r="CW29" s="695"/>
      <c r="CX29" s="695"/>
      <c r="CY29" s="696"/>
      <c r="CZ29" s="664">
        <v>6.8</v>
      </c>
      <c r="DA29" s="693"/>
      <c r="DB29" s="693"/>
      <c r="DC29" s="697"/>
      <c r="DD29" s="668">
        <v>279001</v>
      </c>
      <c r="DE29" s="695"/>
      <c r="DF29" s="695"/>
      <c r="DG29" s="695"/>
      <c r="DH29" s="695"/>
      <c r="DI29" s="695"/>
      <c r="DJ29" s="695"/>
      <c r="DK29" s="696"/>
      <c r="DL29" s="668">
        <v>279001</v>
      </c>
      <c r="DM29" s="695"/>
      <c r="DN29" s="695"/>
      <c r="DO29" s="695"/>
      <c r="DP29" s="695"/>
      <c r="DQ29" s="695"/>
      <c r="DR29" s="695"/>
      <c r="DS29" s="695"/>
      <c r="DT29" s="695"/>
      <c r="DU29" s="695"/>
      <c r="DV29" s="696"/>
      <c r="DW29" s="664">
        <v>9.6</v>
      </c>
      <c r="DX29" s="693"/>
      <c r="DY29" s="693"/>
      <c r="DZ29" s="693"/>
      <c r="EA29" s="693"/>
      <c r="EB29" s="693"/>
      <c r="EC29" s="694"/>
    </row>
    <row r="30" spans="2:133" ht="11.25" customHeight="1" x14ac:dyDescent="0.15">
      <c r="B30" s="656" t="s">
        <v>303</v>
      </c>
      <c r="C30" s="657"/>
      <c r="D30" s="657"/>
      <c r="E30" s="657"/>
      <c r="F30" s="657"/>
      <c r="G30" s="657"/>
      <c r="H30" s="657"/>
      <c r="I30" s="657"/>
      <c r="J30" s="657"/>
      <c r="K30" s="657"/>
      <c r="L30" s="657"/>
      <c r="M30" s="657"/>
      <c r="N30" s="657"/>
      <c r="O30" s="657"/>
      <c r="P30" s="657"/>
      <c r="Q30" s="658"/>
      <c r="R30" s="659">
        <v>3585</v>
      </c>
      <c r="S30" s="660"/>
      <c r="T30" s="660"/>
      <c r="U30" s="660"/>
      <c r="V30" s="660"/>
      <c r="W30" s="660"/>
      <c r="X30" s="660"/>
      <c r="Y30" s="661"/>
      <c r="Z30" s="662">
        <v>0.1</v>
      </c>
      <c r="AA30" s="662"/>
      <c r="AB30" s="662"/>
      <c r="AC30" s="662"/>
      <c r="AD30" s="663" t="s">
        <v>239</v>
      </c>
      <c r="AE30" s="663"/>
      <c r="AF30" s="663"/>
      <c r="AG30" s="663"/>
      <c r="AH30" s="663"/>
      <c r="AI30" s="663"/>
      <c r="AJ30" s="663"/>
      <c r="AK30" s="663"/>
      <c r="AL30" s="664" t="s">
        <v>239</v>
      </c>
      <c r="AM30" s="665"/>
      <c r="AN30" s="665"/>
      <c r="AO30" s="666"/>
      <c r="AP30" s="707" t="s">
        <v>304</v>
      </c>
      <c r="AQ30" s="708"/>
      <c r="AR30" s="708"/>
      <c r="AS30" s="708"/>
      <c r="AT30" s="713" t="s">
        <v>305</v>
      </c>
      <c r="AU30" s="210"/>
      <c r="AV30" s="210"/>
      <c r="AW30" s="210"/>
      <c r="AX30" s="645" t="s">
        <v>179</v>
      </c>
      <c r="AY30" s="646"/>
      <c r="AZ30" s="646"/>
      <c r="BA30" s="646"/>
      <c r="BB30" s="646"/>
      <c r="BC30" s="646"/>
      <c r="BD30" s="646"/>
      <c r="BE30" s="646"/>
      <c r="BF30" s="647"/>
      <c r="BG30" s="719">
        <v>98.8</v>
      </c>
      <c r="BH30" s="720"/>
      <c r="BI30" s="720"/>
      <c r="BJ30" s="720"/>
      <c r="BK30" s="720"/>
      <c r="BL30" s="720"/>
      <c r="BM30" s="654">
        <v>98.2</v>
      </c>
      <c r="BN30" s="720"/>
      <c r="BO30" s="720"/>
      <c r="BP30" s="720"/>
      <c r="BQ30" s="721"/>
      <c r="BR30" s="719">
        <v>99.6</v>
      </c>
      <c r="BS30" s="720"/>
      <c r="BT30" s="720"/>
      <c r="BU30" s="720"/>
      <c r="BV30" s="720"/>
      <c r="BW30" s="720"/>
      <c r="BX30" s="654">
        <v>98.9</v>
      </c>
      <c r="BY30" s="720"/>
      <c r="BZ30" s="720"/>
      <c r="CA30" s="720"/>
      <c r="CB30" s="721"/>
      <c r="CD30" s="724"/>
      <c r="CE30" s="725"/>
      <c r="CF30" s="674" t="s">
        <v>306</v>
      </c>
      <c r="CG30" s="675"/>
      <c r="CH30" s="675"/>
      <c r="CI30" s="675"/>
      <c r="CJ30" s="675"/>
      <c r="CK30" s="675"/>
      <c r="CL30" s="675"/>
      <c r="CM30" s="675"/>
      <c r="CN30" s="675"/>
      <c r="CO30" s="675"/>
      <c r="CP30" s="675"/>
      <c r="CQ30" s="676"/>
      <c r="CR30" s="659">
        <v>253504</v>
      </c>
      <c r="CS30" s="660"/>
      <c r="CT30" s="660"/>
      <c r="CU30" s="660"/>
      <c r="CV30" s="660"/>
      <c r="CW30" s="660"/>
      <c r="CX30" s="660"/>
      <c r="CY30" s="661"/>
      <c r="CZ30" s="664">
        <v>6.1</v>
      </c>
      <c r="DA30" s="693"/>
      <c r="DB30" s="693"/>
      <c r="DC30" s="697"/>
      <c r="DD30" s="668">
        <v>249640</v>
      </c>
      <c r="DE30" s="660"/>
      <c r="DF30" s="660"/>
      <c r="DG30" s="660"/>
      <c r="DH30" s="660"/>
      <c r="DI30" s="660"/>
      <c r="DJ30" s="660"/>
      <c r="DK30" s="661"/>
      <c r="DL30" s="668">
        <v>249640</v>
      </c>
      <c r="DM30" s="660"/>
      <c r="DN30" s="660"/>
      <c r="DO30" s="660"/>
      <c r="DP30" s="660"/>
      <c r="DQ30" s="660"/>
      <c r="DR30" s="660"/>
      <c r="DS30" s="660"/>
      <c r="DT30" s="660"/>
      <c r="DU30" s="660"/>
      <c r="DV30" s="661"/>
      <c r="DW30" s="664">
        <v>8.6</v>
      </c>
      <c r="DX30" s="693"/>
      <c r="DY30" s="693"/>
      <c r="DZ30" s="693"/>
      <c r="EA30" s="693"/>
      <c r="EB30" s="693"/>
      <c r="EC30" s="694"/>
    </row>
    <row r="31" spans="2:133" ht="11.25" customHeight="1" x14ac:dyDescent="0.15">
      <c r="B31" s="656" t="s">
        <v>307</v>
      </c>
      <c r="C31" s="657"/>
      <c r="D31" s="657"/>
      <c r="E31" s="657"/>
      <c r="F31" s="657"/>
      <c r="G31" s="657"/>
      <c r="H31" s="657"/>
      <c r="I31" s="657"/>
      <c r="J31" s="657"/>
      <c r="K31" s="657"/>
      <c r="L31" s="657"/>
      <c r="M31" s="657"/>
      <c r="N31" s="657"/>
      <c r="O31" s="657"/>
      <c r="P31" s="657"/>
      <c r="Q31" s="658"/>
      <c r="R31" s="659">
        <v>485</v>
      </c>
      <c r="S31" s="660"/>
      <c r="T31" s="660"/>
      <c r="U31" s="660"/>
      <c r="V31" s="660"/>
      <c r="W31" s="660"/>
      <c r="X31" s="660"/>
      <c r="Y31" s="661"/>
      <c r="Z31" s="662">
        <v>0</v>
      </c>
      <c r="AA31" s="662"/>
      <c r="AB31" s="662"/>
      <c r="AC31" s="662"/>
      <c r="AD31" s="663" t="s">
        <v>165</v>
      </c>
      <c r="AE31" s="663"/>
      <c r="AF31" s="663"/>
      <c r="AG31" s="663"/>
      <c r="AH31" s="663"/>
      <c r="AI31" s="663"/>
      <c r="AJ31" s="663"/>
      <c r="AK31" s="663"/>
      <c r="AL31" s="664" t="s">
        <v>239</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97.5</v>
      </c>
      <c r="BH31" s="695"/>
      <c r="BI31" s="695"/>
      <c r="BJ31" s="695"/>
      <c r="BK31" s="695"/>
      <c r="BL31" s="695"/>
      <c r="BM31" s="665">
        <v>96.6</v>
      </c>
      <c r="BN31" s="717"/>
      <c r="BO31" s="717"/>
      <c r="BP31" s="717"/>
      <c r="BQ31" s="718"/>
      <c r="BR31" s="716">
        <v>99.3</v>
      </c>
      <c r="BS31" s="695"/>
      <c r="BT31" s="695"/>
      <c r="BU31" s="695"/>
      <c r="BV31" s="695"/>
      <c r="BW31" s="695"/>
      <c r="BX31" s="665">
        <v>98.2</v>
      </c>
      <c r="BY31" s="717"/>
      <c r="BZ31" s="717"/>
      <c r="CA31" s="717"/>
      <c r="CB31" s="718"/>
      <c r="CD31" s="724"/>
      <c r="CE31" s="725"/>
      <c r="CF31" s="674" t="s">
        <v>310</v>
      </c>
      <c r="CG31" s="675"/>
      <c r="CH31" s="675"/>
      <c r="CI31" s="675"/>
      <c r="CJ31" s="675"/>
      <c r="CK31" s="675"/>
      <c r="CL31" s="675"/>
      <c r="CM31" s="675"/>
      <c r="CN31" s="675"/>
      <c r="CO31" s="675"/>
      <c r="CP31" s="675"/>
      <c r="CQ31" s="676"/>
      <c r="CR31" s="659">
        <v>29361</v>
      </c>
      <c r="CS31" s="695"/>
      <c r="CT31" s="695"/>
      <c r="CU31" s="695"/>
      <c r="CV31" s="695"/>
      <c r="CW31" s="695"/>
      <c r="CX31" s="695"/>
      <c r="CY31" s="696"/>
      <c r="CZ31" s="664">
        <v>0.7</v>
      </c>
      <c r="DA31" s="693"/>
      <c r="DB31" s="693"/>
      <c r="DC31" s="697"/>
      <c r="DD31" s="668">
        <v>29361</v>
      </c>
      <c r="DE31" s="695"/>
      <c r="DF31" s="695"/>
      <c r="DG31" s="695"/>
      <c r="DH31" s="695"/>
      <c r="DI31" s="695"/>
      <c r="DJ31" s="695"/>
      <c r="DK31" s="696"/>
      <c r="DL31" s="668">
        <v>29361</v>
      </c>
      <c r="DM31" s="695"/>
      <c r="DN31" s="695"/>
      <c r="DO31" s="695"/>
      <c r="DP31" s="695"/>
      <c r="DQ31" s="695"/>
      <c r="DR31" s="695"/>
      <c r="DS31" s="695"/>
      <c r="DT31" s="695"/>
      <c r="DU31" s="695"/>
      <c r="DV31" s="696"/>
      <c r="DW31" s="664">
        <v>1</v>
      </c>
      <c r="DX31" s="693"/>
      <c r="DY31" s="693"/>
      <c r="DZ31" s="693"/>
      <c r="EA31" s="693"/>
      <c r="EB31" s="693"/>
      <c r="EC31" s="694"/>
    </row>
    <row r="32" spans="2:133" ht="11.25" customHeight="1" x14ac:dyDescent="0.15">
      <c r="B32" s="656" t="s">
        <v>311</v>
      </c>
      <c r="C32" s="657"/>
      <c r="D32" s="657"/>
      <c r="E32" s="657"/>
      <c r="F32" s="657"/>
      <c r="G32" s="657"/>
      <c r="H32" s="657"/>
      <c r="I32" s="657"/>
      <c r="J32" s="657"/>
      <c r="K32" s="657"/>
      <c r="L32" s="657"/>
      <c r="M32" s="657"/>
      <c r="N32" s="657"/>
      <c r="O32" s="657"/>
      <c r="P32" s="657"/>
      <c r="Q32" s="658"/>
      <c r="R32" s="659">
        <v>386224</v>
      </c>
      <c r="S32" s="660"/>
      <c r="T32" s="660"/>
      <c r="U32" s="660"/>
      <c r="V32" s="660"/>
      <c r="W32" s="660"/>
      <c r="X32" s="660"/>
      <c r="Y32" s="661"/>
      <c r="Z32" s="662">
        <v>8.8000000000000007</v>
      </c>
      <c r="AA32" s="662"/>
      <c r="AB32" s="662"/>
      <c r="AC32" s="662"/>
      <c r="AD32" s="663" t="s">
        <v>239</v>
      </c>
      <c r="AE32" s="663"/>
      <c r="AF32" s="663"/>
      <c r="AG32" s="663"/>
      <c r="AH32" s="663"/>
      <c r="AI32" s="663"/>
      <c r="AJ32" s="663"/>
      <c r="AK32" s="663"/>
      <c r="AL32" s="664" t="s">
        <v>239</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99.7</v>
      </c>
      <c r="BH32" s="729"/>
      <c r="BI32" s="729"/>
      <c r="BJ32" s="729"/>
      <c r="BK32" s="729"/>
      <c r="BL32" s="729"/>
      <c r="BM32" s="730">
        <v>99.3</v>
      </c>
      <c r="BN32" s="729"/>
      <c r="BO32" s="729"/>
      <c r="BP32" s="729"/>
      <c r="BQ32" s="731"/>
      <c r="BR32" s="728">
        <v>99.7</v>
      </c>
      <c r="BS32" s="729"/>
      <c r="BT32" s="729"/>
      <c r="BU32" s="729"/>
      <c r="BV32" s="729"/>
      <c r="BW32" s="729"/>
      <c r="BX32" s="730">
        <v>99.3</v>
      </c>
      <c r="BY32" s="729"/>
      <c r="BZ32" s="729"/>
      <c r="CA32" s="729"/>
      <c r="CB32" s="731"/>
      <c r="CD32" s="726"/>
      <c r="CE32" s="727"/>
      <c r="CF32" s="674" t="s">
        <v>313</v>
      </c>
      <c r="CG32" s="675"/>
      <c r="CH32" s="675"/>
      <c r="CI32" s="675"/>
      <c r="CJ32" s="675"/>
      <c r="CK32" s="675"/>
      <c r="CL32" s="675"/>
      <c r="CM32" s="675"/>
      <c r="CN32" s="675"/>
      <c r="CO32" s="675"/>
      <c r="CP32" s="675"/>
      <c r="CQ32" s="676"/>
      <c r="CR32" s="659" t="s">
        <v>239</v>
      </c>
      <c r="CS32" s="660"/>
      <c r="CT32" s="660"/>
      <c r="CU32" s="660"/>
      <c r="CV32" s="660"/>
      <c r="CW32" s="660"/>
      <c r="CX32" s="660"/>
      <c r="CY32" s="661"/>
      <c r="CZ32" s="664" t="s">
        <v>165</v>
      </c>
      <c r="DA32" s="693"/>
      <c r="DB32" s="693"/>
      <c r="DC32" s="697"/>
      <c r="DD32" s="668" t="s">
        <v>239</v>
      </c>
      <c r="DE32" s="660"/>
      <c r="DF32" s="660"/>
      <c r="DG32" s="660"/>
      <c r="DH32" s="660"/>
      <c r="DI32" s="660"/>
      <c r="DJ32" s="660"/>
      <c r="DK32" s="661"/>
      <c r="DL32" s="668" t="s">
        <v>165</v>
      </c>
      <c r="DM32" s="660"/>
      <c r="DN32" s="660"/>
      <c r="DO32" s="660"/>
      <c r="DP32" s="660"/>
      <c r="DQ32" s="660"/>
      <c r="DR32" s="660"/>
      <c r="DS32" s="660"/>
      <c r="DT32" s="660"/>
      <c r="DU32" s="660"/>
      <c r="DV32" s="661"/>
      <c r="DW32" s="664" t="s">
        <v>239</v>
      </c>
      <c r="DX32" s="693"/>
      <c r="DY32" s="693"/>
      <c r="DZ32" s="693"/>
      <c r="EA32" s="693"/>
      <c r="EB32" s="693"/>
      <c r="EC32" s="694"/>
    </row>
    <row r="33" spans="2:133" ht="11.25" customHeight="1" x14ac:dyDescent="0.15">
      <c r="B33" s="656" t="s">
        <v>314</v>
      </c>
      <c r="C33" s="657"/>
      <c r="D33" s="657"/>
      <c r="E33" s="657"/>
      <c r="F33" s="657"/>
      <c r="G33" s="657"/>
      <c r="H33" s="657"/>
      <c r="I33" s="657"/>
      <c r="J33" s="657"/>
      <c r="K33" s="657"/>
      <c r="L33" s="657"/>
      <c r="M33" s="657"/>
      <c r="N33" s="657"/>
      <c r="O33" s="657"/>
      <c r="P33" s="657"/>
      <c r="Q33" s="658"/>
      <c r="R33" s="659">
        <v>216826</v>
      </c>
      <c r="S33" s="660"/>
      <c r="T33" s="660"/>
      <c r="U33" s="660"/>
      <c r="V33" s="660"/>
      <c r="W33" s="660"/>
      <c r="X33" s="660"/>
      <c r="Y33" s="661"/>
      <c r="Z33" s="662">
        <v>4.9000000000000004</v>
      </c>
      <c r="AA33" s="662"/>
      <c r="AB33" s="662"/>
      <c r="AC33" s="662"/>
      <c r="AD33" s="663" t="s">
        <v>165</v>
      </c>
      <c r="AE33" s="663"/>
      <c r="AF33" s="663"/>
      <c r="AG33" s="663"/>
      <c r="AH33" s="663"/>
      <c r="AI33" s="663"/>
      <c r="AJ33" s="663"/>
      <c r="AK33" s="663"/>
      <c r="AL33" s="664" t="s">
        <v>239</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2196378</v>
      </c>
      <c r="CS33" s="695"/>
      <c r="CT33" s="695"/>
      <c r="CU33" s="695"/>
      <c r="CV33" s="695"/>
      <c r="CW33" s="695"/>
      <c r="CX33" s="695"/>
      <c r="CY33" s="696"/>
      <c r="CZ33" s="664">
        <v>52.5</v>
      </c>
      <c r="DA33" s="693"/>
      <c r="DB33" s="693"/>
      <c r="DC33" s="697"/>
      <c r="DD33" s="668">
        <v>2007606</v>
      </c>
      <c r="DE33" s="695"/>
      <c r="DF33" s="695"/>
      <c r="DG33" s="695"/>
      <c r="DH33" s="695"/>
      <c r="DI33" s="695"/>
      <c r="DJ33" s="695"/>
      <c r="DK33" s="696"/>
      <c r="DL33" s="668">
        <v>1014727</v>
      </c>
      <c r="DM33" s="695"/>
      <c r="DN33" s="695"/>
      <c r="DO33" s="695"/>
      <c r="DP33" s="695"/>
      <c r="DQ33" s="695"/>
      <c r="DR33" s="695"/>
      <c r="DS33" s="695"/>
      <c r="DT33" s="695"/>
      <c r="DU33" s="695"/>
      <c r="DV33" s="696"/>
      <c r="DW33" s="664">
        <v>35</v>
      </c>
      <c r="DX33" s="693"/>
      <c r="DY33" s="693"/>
      <c r="DZ33" s="693"/>
      <c r="EA33" s="693"/>
      <c r="EB33" s="693"/>
      <c r="EC33" s="694"/>
    </row>
    <row r="34" spans="2:133" ht="11.25" customHeight="1" x14ac:dyDescent="0.15">
      <c r="B34" s="656" t="s">
        <v>316</v>
      </c>
      <c r="C34" s="657"/>
      <c r="D34" s="657"/>
      <c r="E34" s="657"/>
      <c r="F34" s="657"/>
      <c r="G34" s="657"/>
      <c r="H34" s="657"/>
      <c r="I34" s="657"/>
      <c r="J34" s="657"/>
      <c r="K34" s="657"/>
      <c r="L34" s="657"/>
      <c r="M34" s="657"/>
      <c r="N34" s="657"/>
      <c r="O34" s="657"/>
      <c r="P34" s="657"/>
      <c r="Q34" s="658"/>
      <c r="R34" s="659">
        <v>34680</v>
      </c>
      <c r="S34" s="660"/>
      <c r="T34" s="660"/>
      <c r="U34" s="660"/>
      <c r="V34" s="660"/>
      <c r="W34" s="660"/>
      <c r="X34" s="660"/>
      <c r="Y34" s="661"/>
      <c r="Z34" s="662">
        <v>0.8</v>
      </c>
      <c r="AA34" s="662"/>
      <c r="AB34" s="662"/>
      <c r="AC34" s="662"/>
      <c r="AD34" s="663">
        <v>4063</v>
      </c>
      <c r="AE34" s="663"/>
      <c r="AF34" s="663"/>
      <c r="AG34" s="663"/>
      <c r="AH34" s="663"/>
      <c r="AI34" s="663"/>
      <c r="AJ34" s="663"/>
      <c r="AK34" s="663"/>
      <c r="AL34" s="664">
        <v>0.1</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805490</v>
      </c>
      <c r="CS34" s="660"/>
      <c r="CT34" s="660"/>
      <c r="CU34" s="660"/>
      <c r="CV34" s="660"/>
      <c r="CW34" s="660"/>
      <c r="CX34" s="660"/>
      <c r="CY34" s="661"/>
      <c r="CZ34" s="664">
        <v>19.3</v>
      </c>
      <c r="DA34" s="693"/>
      <c r="DB34" s="693"/>
      <c r="DC34" s="697"/>
      <c r="DD34" s="668">
        <v>720200</v>
      </c>
      <c r="DE34" s="660"/>
      <c r="DF34" s="660"/>
      <c r="DG34" s="660"/>
      <c r="DH34" s="660"/>
      <c r="DI34" s="660"/>
      <c r="DJ34" s="660"/>
      <c r="DK34" s="661"/>
      <c r="DL34" s="668">
        <v>539430</v>
      </c>
      <c r="DM34" s="660"/>
      <c r="DN34" s="660"/>
      <c r="DO34" s="660"/>
      <c r="DP34" s="660"/>
      <c r="DQ34" s="660"/>
      <c r="DR34" s="660"/>
      <c r="DS34" s="660"/>
      <c r="DT34" s="660"/>
      <c r="DU34" s="660"/>
      <c r="DV34" s="661"/>
      <c r="DW34" s="664">
        <v>18.600000000000001</v>
      </c>
      <c r="DX34" s="693"/>
      <c r="DY34" s="693"/>
      <c r="DZ34" s="693"/>
      <c r="EA34" s="693"/>
      <c r="EB34" s="693"/>
      <c r="EC34" s="694"/>
    </row>
    <row r="35" spans="2:133" ht="11.25" customHeight="1" x14ac:dyDescent="0.15">
      <c r="B35" s="656" t="s">
        <v>320</v>
      </c>
      <c r="C35" s="657"/>
      <c r="D35" s="657"/>
      <c r="E35" s="657"/>
      <c r="F35" s="657"/>
      <c r="G35" s="657"/>
      <c r="H35" s="657"/>
      <c r="I35" s="657"/>
      <c r="J35" s="657"/>
      <c r="K35" s="657"/>
      <c r="L35" s="657"/>
      <c r="M35" s="657"/>
      <c r="N35" s="657"/>
      <c r="O35" s="657"/>
      <c r="P35" s="657"/>
      <c r="Q35" s="658"/>
      <c r="R35" s="659">
        <v>298400</v>
      </c>
      <c r="S35" s="660"/>
      <c r="T35" s="660"/>
      <c r="U35" s="660"/>
      <c r="V35" s="660"/>
      <c r="W35" s="660"/>
      <c r="X35" s="660"/>
      <c r="Y35" s="661"/>
      <c r="Z35" s="662">
        <v>6.8</v>
      </c>
      <c r="AA35" s="662"/>
      <c r="AB35" s="662"/>
      <c r="AC35" s="662"/>
      <c r="AD35" s="663" t="s">
        <v>165</v>
      </c>
      <c r="AE35" s="663"/>
      <c r="AF35" s="663"/>
      <c r="AG35" s="663"/>
      <c r="AH35" s="663"/>
      <c r="AI35" s="663"/>
      <c r="AJ35" s="663"/>
      <c r="AK35" s="663"/>
      <c r="AL35" s="664" t="s">
        <v>165</v>
      </c>
      <c r="AM35" s="665"/>
      <c r="AN35" s="665"/>
      <c r="AO35" s="666"/>
      <c r="AP35" s="214"/>
      <c r="AQ35" s="732" t="s">
        <v>321</v>
      </c>
      <c r="AR35" s="733"/>
      <c r="AS35" s="733"/>
      <c r="AT35" s="733"/>
      <c r="AU35" s="733"/>
      <c r="AV35" s="733"/>
      <c r="AW35" s="733"/>
      <c r="AX35" s="733"/>
      <c r="AY35" s="734"/>
      <c r="AZ35" s="648">
        <v>604203</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27992</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17821</v>
      </c>
      <c r="CS35" s="695"/>
      <c r="CT35" s="695"/>
      <c r="CU35" s="695"/>
      <c r="CV35" s="695"/>
      <c r="CW35" s="695"/>
      <c r="CX35" s="695"/>
      <c r="CY35" s="696"/>
      <c r="CZ35" s="664">
        <v>0.4</v>
      </c>
      <c r="DA35" s="693"/>
      <c r="DB35" s="693"/>
      <c r="DC35" s="697"/>
      <c r="DD35" s="668">
        <v>10529</v>
      </c>
      <c r="DE35" s="695"/>
      <c r="DF35" s="695"/>
      <c r="DG35" s="695"/>
      <c r="DH35" s="695"/>
      <c r="DI35" s="695"/>
      <c r="DJ35" s="695"/>
      <c r="DK35" s="696"/>
      <c r="DL35" s="668">
        <v>10529</v>
      </c>
      <c r="DM35" s="695"/>
      <c r="DN35" s="695"/>
      <c r="DO35" s="695"/>
      <c r="DP35" s="695"/>
      <c r="DQ35" s="695"/>
      <c r="DR35" s="695"/>
      <c r="DS35" s="695"/>
      <c r="DT35" s="695"/>
      <c r="DU35" s="695"/>
      <c r="DV35" s="696"/>
      <c r="DW35" s="664">
        <v>0.4</v>
      </c>
      <c r="DX35" s="693"/>
      <c r="DY35" s="693"/>
      <c r="DZ35" s="693"/>
      <c r="EA35" s="693"/>
      <c r="EB35" s="693"/>
      <c r="EC35" s="694"/>
    </row>
    <row r="36" spans="2:133" ht="11.25" customHeight="1" x14ac:dyDescent="0.15">
      <c r="B36" s="656" t="s">
        <v>324</v>
      </c>
      <c r="C36" s="657"/>
      <c r="D36" s="657"/>
      <c r="E36" s="657"/>
      <c r="F36" s="657"/>
      <c r="G36" s="657"/>
      <c r="H36" s="657"/>
      <c r="I36" s="657"/>
      <c r="J36" s="657"/>
      <c r="K36" s="657"/>
      <c r="L36" s="657"/>
      <c r="M36" s="657"/>
      <c r="N36" s="657"/>
      <c r="O36" s="657"/>
      <c r="P36" s="657"/>
      <c r="Q36" s="658"/>
      <c r="R36" s="659" t="s">
        <v>165</v>
      </c>
      <c r="S36" s="660"/>
      <c r="T36" s="660"/>
      <c r="U36" s="660"/>
      <c r="V36" s="660"/>
      <c r="W36" s="660"/>
      <c r="X36" s="660"/>
      <c r="Y36" s="661"/>
      <c r="Z36" s="662" t="s">
        <v>165</v>
      </c>
      <c r="AA36" s="662"/>
      <c r="AB36" s="662"/>
      <c r="AC36" s="662"/>
      <c r="AD36" s="663" t="s">
        <v>165</v>
      </c>
      <c r="AE36" s="663"/>
      <c r="AF36" s="663"/>
      <c r="AG36" s="663"/>
      <c r="AH36" s="663"/>
      <c r="AI36" s="663"/>
      <c r="AJ36" s="663"/>
      <c r="AK36" s="663"/>
      <c r="AL36" s="664" t="s">
        <v>165</v>
      </c>
      <c r="AM36" s="665"/>
      <c r="AN36" s="665"/>
      <c r="AO36" s="666"/>
      <c r="AQ36" s="736" t="s">
        <v>325</v>
      </c>
      <c r="AR36" s="737"/>
      <c r="AS36" s="737"/>
      <c r="AT36" s="737"/>
      <c r="AU36" s="737"/>
      <c r="AV36" s="737"/>
      <c r="AW36" s="737"/>
      <c r="AX36" s="737"/>
      <c r="AY36" s="738"/>
      <c r="AZ36" s="659">
        <v>322422</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-18272</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410361</v>
      </c>
      <c r="CS36" s="660"/>
      <c r="CT36" s="660"/>
      <c r="CU36" s="660"/>
      <c r="CV36" s="660"/>
      <c r="CW36" s="660"/>
      <c r="CX36" s="660"/>
      <c r="CY36" s="661"/>
      <c r="CZ36" s="664">
        <v>9.8000000000000007</v>
      </c>
      <c r="DA36" s="693"/>
      <c r="DB36" s="693"/>
      <c r="DC36" s="697"/>
      <c r="DD36" s="668">
        <v>358657</v>
      </c>
      <c r="DE36" s="660"/>
      <c r="DF36" s="660"/>
      <c r="DG36" s="660"/>
      <c r="DH36" s="660"/>
      <c r="DI36" s="660"/>
      <c r="DJ36" s="660"/>
      <c r="DK36" s="661"/>
      <c r="DL36" s="668">
        <v>296367</v>
      </c>
      <c r="DM36" s="660"/>
      <c r="DN36" s="660"/>
      <c r="DO36" s="660"/>
      <c r="DP36" s="660"/>
      <c r="DQ36" s="660"/>
      <c r="DR36" s="660"/>
      <c r="DS36" s="660"/>
      <c r="DT36" s="660"/>
      <c r="DU36" s="660"/>
      <c r="DV36" s="661"/>
      <c r="DW36" s="664">
        <v>10.199999999999999</v>
      </c>
      <c r="DX36" s="693"/>
      <c r="DY36" s="693"/>
      <c r="DZ36" s="693"/>
      <c r="EA36" s="693"/>
      <c r="EB36" s="693"/>
      <c r="EC36" s="694"/>
    </row>
    <row r="37" spans="2:133" ht="11.25" customHeight="1" x14ac:dyDescent="0.15">
      <c r="B37" s="656" t="s">
        <v>328</v>
      </c>
      <c r="C37" s="657"/>
      <c r="D37" s="657"/>
      <c r="E37" s="657"/>
      <c r="F37" s="657"/>
      <c r="G37" s="657"/>
      <c r="H37" s="657"/>
      <c r="I37" s="657"/>
      <c r="J37" s="657"/>
      <c r="K37" s="657"/>
      <c r="L37" s="657"/>
      <c r="M37" s="657"/>
      <c r="N37" s="657"/>
      <c r="O37" s="657"/>
      <c r="P37" s="657"/>
      <c r="Q37" s="658"/>
      <c r="R37" s="659">
        <v>187800</v>
      </c>
      <c r="S37" s="660"/>
      <c r="T37" s="660"/>
      <c r="U37" s="660"/>
      <c r="V37" s="660"/>
      <c r="W37" s="660"/>
      <c r="X37" s="660"/>
      <c r="Y37" s="661"/>
      <c r="Z37" s="662">
        <v>4.3</v>
      </c>
      <c r="AA37" s="662"/>
      <c r="AB37" s="662"/>
      <c r="AC37" s="662"/>
      <c r="AD37" s="663" t="s">
        <v>239</v>
      </c>
      <c r="AE37" s="663"/>
      <c r="AF37" s="663"/>
      <c r="AG37" s="663"/>
      <c r="AH37" s="663"/>
      <c r="AI37" s="663"/>
      <c r="AJ37" s="663"/>
      <c r="AK37" s="663"/>
      <c r="AL37" s="664" t="s">
        <v>165</v>
      </c>
      <c r="AM37" s="665"/>
      <c r="AN37" s="665"/>
      <c r="AO37" s="666"/>
      <c r="AQ37" s="736" t="s">
        <v>329</v>
      </c>
      <c r="AR37" s="737"/>
      <c r="AS37" s="737"/>
      <c r="AT37" s="737"/>
      <c r="AU37" s="737"/>
      <c r="AV37" s="737"/>
      <c r="AW37" s="737"/>
      <c r="AX37" s="737"/>
      <c r="AY37" s="738"/>
      <c r="AZ37" s="659" t="s">
        <v>165</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935</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102949</v>
      </c>
      <c r="CS37" s="695"/>
      <c r="CT37" s="695"/>
      <c r="CU37" s="695"/>
      <c r="CV37" s="695"/>
      <c r="CW37" s="695"/>
      <c r="CX37" s="695"/>
      <c r="CY37" s="696"/>
      <c r="CZ37" s="664">
        <v>2.5</v>
      </c>
      <c r="DA37" s="693"/>
      <c r="DB37" s="693"/>
      <c r="DC37" s="697"/>
      <c r="DD37" s="668">
        <v>102949</v>
      </c>
      <c r="DE37" s="695"/>
      <c r="DF37" s="695"/>
      <c r="DG37" s="695"/>
      <c r="DH37" s="695"/>
      <c r="DI37" s="695"/>
      <c r="DJ37" s="695"/>
      <c r="DK37" s="696"/>
      <c r="DL37" s="668">
        <v>102949</v>
      </c>
      <c r="DM37" s="695"/>
      <c r="DN37" s="695"/>
      <c r="DO37" s="695"/>
      <c r="DP37" s="695"/>
      <c r="DQ37" s="695"/>
      <c r="DR37" s="695"/>
      <c r="DS37" s="695"/>
      <c r="DT37" s="695"/>
      <c r="DU37" s="695"/>
      <c r="DV37" s="696"/>
      <c r="DW37" s="664">
        <v>3.6</v>
      </c>
      <c r="DX37" s="693"/>
      <c r="DY37" s="693"/>
      <c r="DZ37" s="693"/>
      <c r="EA37" s="693"/>
      <c r="EB37" s="693"/>
      <c r="EC37" s="694"/>
    </row>
    <row r="38" spans="2:133" ht="11.25" customHeight="1" x14ac:dyDescent="0.15">
      <c r="B38" s="704" t="s">
        <v>332</v>
      </c>
      <c r="C38" s="705"/>
      <c r="D38" s="705"/>
      <c r="E38" s="705"/>
      <c r="F38" s="705"/>
      <c r="G38" s="705"/>
      <c r="H38" s="705"/>
      <c r="I38" s="705"/>
      <c r="J38" s="705"/>
      <c r="K38" s="705"/>
      <c r="L38" s="705"/>
      <c r="M38" s="705"/>
      <c r="N38" s="705"/>
      <c r="O38" s="705"/>
      <c r="P38" s="705"/>
      <c r="Q38" s="706"/>
      <c r="R38" s="739">
        <v>4385138</v>
      </c>
      <c r="S38" s="740"/>
      <c r="T38" s="740"/>
      <c r="U38" s="740"/>
      <c r="V38" s="740"/>
      <c r="W38" s="740"/>
      <c r="X38" s="740"/>
      <c r="Y38" s="741"/>
      <c r="Z38" s="742">
        <v>100</v>
      </c>
      <c r="AA38" s="742"/>
      <c r="AB38" s="742"/>
      <c r="AC38" s="742"/>
      <c r="AD38" s="743">
        <v>2709289</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t="s">
        <v>239</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1503</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604203</v>
      </c>
      <c r="CS38" s="660"/>
      <c r="CT38" s="660"/>
      <c r="CU38" s="660"/>
      <c r="CV38" s="660"/>
      <c r="CW38" s="660"/>
      <c r="CX38" s="660"/>
      <c r="CY38" s="661"/>
      <c r="CZ38" s="664">
        <v>14.5</v>
      </c>
      <c r="DA38" s="693"/>
      <c r="DB38" s="693"/>
      <c r="DC38" s="697"/>
      <c r="DD38" s="668">
        <v>562576</v>
      </c>
      <c r="DE38" s="660"/>
      <c r="DF38" s="660"/>
      <c r="DG38" s="660"/>
      <c r="DH38" s="660"/>
      <c r="DI38" s="660"/>
      <c r="DJ38" s="660"/>
      <c r="DK38" s="661"/>
      <c r="DL38" s="668">
        <v>168401</v>
      </c>
      <c r="DM38" s="660"/>
      <c r="DN38" s="660"/>
      <c r="DO38" s="660"/>
      <c r="DP38" s="660"/>
      <c r="DQ38" s="660"/>
      <c r="DR38" s="660"/>
      <c r="DS38" s="660"/>
      <c r="DT38" s="660"/>
      <c r="DU38" s="660"/>
      <c r="DV38" s="661"/>
      <c r="DW38" s="664">
        <v>5.8</v>
      </c>
      <c r="DX38" s="693"/>
      <c r="DY38" s="693"/>
      <c r="DZ38" s="693"/>
      <c r="EA38" s="693"/>
      <c r="EB38" s="693"/>
      <c r="EC38" s="694"/>
    </row>
    <row r="39" spans="2:133" ht="11.25" customHeight="1" x14ac:dyDescent="0.15">
      <c r="AQ39" s="736" t="s">
        <v>336</v>
      </c>
      <c r="AR39" s="737"/>
      <c r="AS39" s="737"/>
      <c r="AT39" s="737"/>
      <c r="AU39" s="737"/>
      <c r="AV39" s="737"/>
      <c r="AW39" s="737"/>
      <c r="AX39" s="737"/>
      <c r="AY39" s="738"/>
      <c r="AZ39" s="659" t="s">
        <v>165</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98</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358503</v>
      </c>
      <c r="CS39" s="695"/>
      <c r="CT39" s="695"/>
      <c r="CU39" s="695"/>
      <c r="CV39" s="695"/>
      <c r="CW39" s="695"/>
      <c r="CX39" s="695"/>
      <c r="CY39" s="696"/>
      <c r="CZ39" s="664">
        <v>8.6</v>
      </c>
      <c r="DA39" s="693"/>
      <c r="DB39" s="693"/>
      <c r="DC39" s="697"/>
      <c r="DD39" s="668">
        <v>355644</v>
      </c>
      <c r="DE39" s="695"/>
      <c r="DF39" s="695"/>
      <c r="DG39" s="695"/>
      <c r="DH39" s="695"/>
      <c r="DI39" s="695"/>
      <c r="DJ39" s="695"/>
      <c r="DK39" s="696"/>
      <c r="DL39" s="668" t="s">
        <v>239</v>
      </c>
      <c r="DM39" s="695"/>
      <c r="DN39" s="695"/>
      <c r="DO39" s="695"/>
      <c r="DP39" s="695"/>
      <c r="DQ39" s="695"/>
      <c r="DR39" s="695"/>
      <c r="DS39" s="695"/>
      <c r="DT39" s="695"/>
      <c r="DU39" s="695"/>
      <c r="DV39" s="696"/>
      <c r="DW39" s="664" t="s">
        <v>239</v>
      </c>
      <c r="DX39" s="693"/>
      <c r="DY39" s="693"/>
      <c r="DZ39" s="693"/>
      <c r="EA39" s="693"/>
      <c r="EB39" s="693"/>
      <c r="EC39" s="694"/>
    </row>
    <row r="40" spans="2:133" ht="11.25" customHeight="1" x14ac:dyDescent="0.15">
      <c r="AQ40" s="736" t="s">
        <v>340</v>
      </c>
      <c r="AR40" s="737"/>
      <c r="AS40" s="737"/>
      <c r="AT40" s="737"/>
      <c r="AU40" s="737"/>
      <c r="AV40" s="737"/>
      <c r="AW40" s="737"/>
      <c r="AX40" s="737"/>
      <c r="AY40" s="738"/>
      <c r="AZ40" s="659">
        <v>51689</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103</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t="s">
        <v>165</v>
      </c>
      <c r="CS40" s="660"/>
      <c r="CT40" s="660"/>
      <c r="CU40" s="660"/>
      <c r="CV40" s="660"/>
      <c r="CW40" s="660"/>
      <c r="CX40" s="660"/>
      <c r="CY40" s="661"/>
      <c r="CZ40" s="664" t="s">
        <v>239</v>
      </c>
      <c r="DA40" s="693"/>
      <c r="DB40" s="693"/>
      <c r="DC40" s="697"/>
      <c r="DD40" s="668" t="s">
        <v>239</v>
      </c>
      <c r="DE40" s="660"/>
      <c r="DF40" s="660"/>
      <c r="DG40" s="660"/>
      <c r="DH40" s="660"/>
      <c r="DI40" s="660"/>
      <c r="DJ40" s="660"/>
      <c r="DK40" s="661"/>
      <c r="DL40" s="668" t="s">
        <v>239</v>
      </c>
      <c r="DM40" s="660"/>
      <c r="DN40" s="660"/>
      <c r="DO40" s="660"/>
      <c r="DP40" s="660"/>
      <c r="DQ40" s="660"/>
      <c r="DR40" s="660"/>
      <c r="DS40" s="660"/>
      <c r="DT40" s="660"/>
      <c r="DU40" s="660"/>
      <c r="DV40" s="661"/>
      <c r="DW40" s="664" t="s">
        <v>165</v>
      </c>
      <c r="DX40" s="693"/>
      <c r="DY40" s="693"/>
      <c r="DZ40" s="693"/>
      <c r="EA40" s="693"/>
      <c r="EB40" s="693"/>
      <c r="EC40" s="694"/>
    </row>
    <row r="41" spans="2:133" ht="11.25" customHeight="1" x14ac:dyDescent="0.15">
      <c r="AQ41" s="746" t="s">
        <v>343</v>
      </c>
      <c r="AR41" s="747"/>
      <c r="AS41" s="747"/>
      <c r="AT41" s="747"/>
      <c r="AU41" s="747"/>
      <c r="AV41" s="747"/>
      <c r="AW41" s="747"/>
      <c r="AX41" s="747"/>
      <c r="AY41" s="748"/>
      <c r="AZ41" s="739">
        <v>230092</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325</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239</v>
      </c>
      <c r="CS41" s="695"/>
      <c r="CT41" s="695"/>
      <c r="CU41" s="695"/>
      <c r="CV41" s="695"/>
      <c r="CW41" s="695"/>
      <c r="CX41" s="695"/>
      <c r="CY41" s="696"/>
      <c r="CZ41" s="664" t="s">
        <v>239</v>
      </c>
      <c r="DA41" s="693"/>
      <c r="DB41" s="693"/>
      <c r="DC41" s="697"/>
      <c r="DD41" s="668" t="s">
        <v>239</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355069</v>
      </c>
      <c r="CS42" s="660"/>
      <c r="CT42" s="660"/>
      <c r="CU42" s="660"/>
      <c r="CV42" s="660"/>
      <c r="CW42" s="660"/>
      <c r="CX42" s="660"/>
      <c r="CY42" s="661"/>
      <c r="CZ42" s="664">
        <v>8.5</v>
      </c>
      <c r="DA42" s="665"/>
      <c r="DB42" s="665"/>
      <c r="DC42" s="760"/>
      <c r="DD42" s="668">
        <v>138975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19953</v>
      </c>
      <c r="CS43" s="695"/>
      <c r="CT43" s="695"/>
      <c r="CU43" s="695"/>
      <c r="CV43" s="695"/>
      <c r="CW43" s="695"/>
      <c r="CX43" s="695"/>
      <c r="CY43" s="696"/>
      <c r="CZ43" s="664">
        <v>0.5</v>
      </c>
      <c r="DA43" s="693"/>
      <c r="DB43" s="693"/>
      <c r="DC43" s="697"/>
      <c r="DD43" s="668">
        <v>19953</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350</v>
      </c>
      <c r="CD44" s="771" t="s">
        <v>301</v>
      </c>
      <c r="CE44" s="772"/>
      <c r="CF44" s="656" t="s">
        <v>351</v>
      </c>
      <c r="CG44" s="657"/>
      <c r="CH44" s="657"/>
      <c r="CI44" s="657"/>
      <c r="CJ44" s="657"/>
      <c r="CK44" s="657"/>
      <c r="CL44" s="657"/>
      <c r="CM44" s="657"/>
      <c r="CN44" s="657"/>
      <c r="CO44" s="657"/>
      <c r="CP44" s="657"/>
      <c r="CQ44" s="658"/>
      <c r="CR44" s="659">
        <v>341169</v>
      </c>
      <c r="CS44" s="660"/>
      <c r="CT44" s="660"/>
      <c r="CU44" s="660"/>
      <c r="CV44" s="660"/>
      <c r="CW44" s="660"/>
      <c r="CX44" s="660"/>
      <c r="CY44" s="661"/>
      <c r="CZ44" s="664">
        <v>8.1999999999999993</v>
      </c>
      <c r="DA44" s="665"/>
      <c r="DB44" s="665"/>
      <c r="DC44" s="760"/>
      <c r="DD44" s="668">
        <v>138975</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352</v>
      </c>
      <c r="CG45" s="657"/>
      <c r="CH45" s="657"/>
      <c r="CI45" s="657"/>
      <c r="CJ45" s="657"/>
      <c r="CK45" s="657"/>
      <c r="CL45" s="657"/>
      <c r="CM45" s="657"/>
      <c r="CN45" s="657"/>
      <c r="CO45" s="657"/>
      <c r="CP45" s="657"/>
      <c r="CQ45" s="658"/>
      <c r="CR45" s="659">
        <v>206384</v>
      </c>
      <c r="CS45" s="695"/>
      <c r="CT45" s="695"/>
      <c r="CU45" s="695"/>
      <c r="CV45" s="695"/>
      <c r="CW45" s="695"/>
      <c r="CX45" s="695"/>
      <c r="CY45" s="696"/>
      <c r="CZ45" s="664">
        <v>4.9000000000000004</v>
      </c>
      <c r="DA45" s="693"/>
      <c r="DB45" s="693"/>
      <c r="DC45" s="697"/>
      <c r="DD45" s="668">
        <v>21805</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353</v>
      </c>
      <c r="CG46" s="657"/>
      <c r="CH46" s="657"/>
      <c r="CI46" s="657"/>
      <c r="CJ46" s="657"/>
      <c r="CK46" s="657"/>
      <c r="CL46" s="657"/>
      <c r="CM46" s="657"/>
      <c r="CN46" s="657"/>
      <c r="CO46" s="657"/>
      <c r="CP46" s="657"/>
      <c r="CQ46" s="658"/>
      <c r="CR46" s="659">
        <v>134785</v>
      </c>
      <c r="CS46" s="660"/>
      <c r="CT46" s="660"/>
      <c r="CU46" s="660"/>
      <c r="CV46" s="660"/>
      <c r="CW46" s="660"/>
      <c r="CX46" s="660"/>
      <c r="CY46" s="661"/>
      <c r="CZ46" s="664">
        <v>3.2</v>
      </c>
      <c r="DA46" s="665"/>
      <c r="DB46" s="665"/>
      <c r="DC46" s="760"/>
      <c r="DD46" s="668">
        <v>117170</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354</v>
      </c>
      <c r="CG47" s="657"/>
      <c r="CH47" s="657"/>
      <c r="CI47" s="657"/>
      <c r="CJ47" s="657"/>
      <c r="CK47" s="657"/>
      <c r="CL47" s="657"/>
      <c r="CM47" s="657"/>
      <c r="CN47" s="657"/>
      <c r="CO47" s="657"/>
      <c r="CP47" s="657"/>
      <c r="CQ47" s="658"/>
      <c r="CR47" s="659">
        <v>13900</v>
      </c>
      <c r="CS47" s="695"/>
      <c r="CT47" s="695"/>
      <c r="CU47" s="695"/>
      <c r="CV47" s="695"/>
      <c r="CW47" s="695"/>
      <c r="CX47" s="695"/>
      <c r="CY47" s="696"/>
      <c r="CZ47" s="664">
        <v>0.3</v>
      </c>
      <c r="DA47" s="693"/>
      <c r="DB47" s="693"/>
      <c r="DC47" s="697"/>
      <c r="DD47" s="668" t="s">
        <v>239</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355</v>
      </c>
      <c r="CG48" s="657"/>
      <c r="CH48" s="657"/>
      <c r="CI48" s="657"/>
      <c r="CJ48" s="657"/>
      <c r="CK48" s="657"/>
      <c r="CL48" s="657"/>
      <c r="CM48" s="657"/>
      <c r="CN48" s="657"/>
      <c r="CO48" s="657"/>
      <c r="CP48" s="657"/>
      <c r="CQ48" s="658"/>
      <c r="CR48" s="659" t="s">
        <v>165</v>
      </c>
      <c r="CS48" s="660"/>
      <c r="CT48" s="660"/>
      <c r="CU48" s="660"/>
      <c r="CV48" s="660"/>
      <c r="CW48" s="660"/>
      <c r="CX48" s="660"/>
      <c r="CY48" s="661"/>
      <c r="CZ48" s="664" t="s">
        <v>239</v>
      </c>
      <c r="DA48" s="665"/>
      <c r="DB48" s="665"/>
      <c r="DC48" s="760"/>
      <c r="DD48" s="668" t="s">
        <v>239</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356</v>
      </c>
      <c r="CE49" s="705"/>
      <c r="CF49" s="705"/>
      <c r="CG49" s="705"/>
      <c r="CH49" s="705"/>
      <c r="CI49" s="705"/>
      <c r="CJ49" s="705"/>
      <c r="CK49" s="705"/>
      <c r="CL49" s="705"/>
      <c r="CM49" s="705"/>
      <c r="CN49" s="705"/>
      <c r="CO49" s="705"/>
      <c r="CP49" s="705"/>
      <c r="CQ49" s="706"/>
      <c r="CR49" s="739">
        <v>4180213</v>
      </c>
      <c r="CS49" s="729"/>
      <c r="CT49" s="729"/>
      <c r="CU49" s="729"/>
      <c r="CV49" s="729"/>
      <c r="CW49" s="729"/>
      <c r="CX49" s="729"/>
      <c r="CY49" s="761"/>
      <c r="CZ49" s="744">
        <v>100</v>
      </c>
      <c r="DA49" s="762"/>
      <c r="DB49" s="762"/>
      <c r="DC49" s="763"/>
      <c r="DD49" s="764">
        <v>3333541</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deqPrGPkJ4mxS1aRg3V4zpCmpSnzivoERhdjloIQdbblznSNae5UumRo6trdJm/aSExr4Ot81CleerqmiPsVxg==" saltValue="KtSxJZTpJIjot7wdmyf+H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5" zoomScale="70" zoomScaleNormal="25" zoomScaleSheetLayoutView="70" workbookViewId="0">
      <selection activeCell="AP63" sqref="AP63:AY63"/>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379</v>
      </c>
      <c r="C7" s="792"/>
      <c r="D7" s="792"/>
      <c r="E7" s="792"/>
      <c r="F7" s="792"/>
      <c r="G7" s="792"/>
      <c r="H7" s="792"/>
      <c r="I7" s="792"/>
      <c r="J7" s="792"/>
      <c r="K7" s="792"/>
      <c r="L7" s="792"/>
      <c r="M7" s="792"/>
      <c r="N7" s="792"/>
      <c r="O7" s="792"/>
      <c r="P7" s="793"/>
      <c r="Q7" s="794">
        <v>4403</v>
      </c>
      <c r="R7" s="795"/>
      <c r="S7" s="795"/>
      <c r="T7" s="795"/>
      <c r="U7" s="795"/>
      <c r="V7" s="795">
        <v>4200</v>
      </c>
      <c r="W7" s="795"/>
      <c r="X7" s="795"/>
      <c r="Y7" s="795"/>
      <c r="Z7" s="795"/>
      <c r="AA7" s="795">
        <v>203</v>
      </c>
      <c r="AB7" s="795"/>
      <c r="AC7" s="795"/>
      <c r="AD7" s="795"/>
      <c r="AE7" s="796"/>
      <c r="AF7" s="797">
        <v>184</v>
      </c>
      <c r="AG7" s="798"/>
      <c r="AH7" s="798"/>
      <c r="AI7" s="798"/>
      <c r="AJ7" s="799"/>
      <c r="AK7" s="834">
        <v>390</v>
      </c>
      <c r="AL7" s="835"/>
      <c r="AM7" s="835"/>
      <c r="AN7" s="835"/>
      <c r="AO7" s="835"/>
      <c r="AP7" s="835">
        <v>4145</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t="s">
        <v>380</v>
      </c>
      <c r="C8" s="816"/>
      <c r="D8" s="816"/>
      <c r="E8" s="816"/>
      <c r="F8" s="816"/>
      <c r="G8" s="816"/>
      <c r="H8" s="816"/>
      <c r="I8" s="816"/>
      <c r="J8" s="816"/>
      <c r="K8" s="816"/>
      <c r="L8" s="816"/>
      <c r="M8" s="816"/>
      <c r="N8" s="816"/>
      <c r="O8" s="816"/>
      <c r="P8" s="817"/>
      <c r="Q8" s="818">
        <v>11</v>
      </c>
      <c r="R8" s="819"/>
      <c r="S8" s="819"/>
      <c r="T8" s="819"/>
      <c r="U8" s="819"/>
      <c r="V8" s="819">
        <v>8</v>
      </c>
      <c r="W8" s="819"/>
      <c r="X8" s="819"/>
      <c r="Y8" s="819"/>
      <c r="Z8" s="819"/>
      <c r="AA8" s="819">
        <v>2</v>
      </c>
      <c r="AB8" s="819"/>
      <c r="AC8" s="819"/>
      <c r="AD8" s="819"/>
      <c r="AE8" s="820"/>
      <c r="AF8" s="821">
        <v>2</v>
      </c>
      <c r="AG8" s="822"/>
      <c r="AH8" s="822"/>
      <c r="AI8" s="822"/>
      <c r="AJ8" s="823"/>
      <c r="AK8" s="824">
        <v>4</v>
      </c>
      <c r="AL8" s="825"/>
      <c r="AM8" s="825"/>
      <c r="AN8" s="825"/>
      <c r="AO8" s="825"/>
      <c r="AP8" s="825" t="s">
        <v>564</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381</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382</v>
      </c>
      <c r="B23" s="850" t="s">
        <v>383</v>
      </c>
      <c r="C23" s="851"/>
      <c r="D23" s="851"/>
      <c r="E23" s="851"/>
      <c r="F23" s="851"/>
      <c r="G23" s="851"/>
      <c r="H23" s="851"/>
      <c r="I23" s="851"/>
      <c r="J23" s="851"/>
      <c r="K23" s="851"/>
      <c r="L23" s="851"/>
      <c r="M23" s="851"/>
      <c r="N23" s="851"/>
      <c r="O23" s="851"/>
      <c r="P23" s="852"/>
      <c r="Q23" s="853">
        <v>4406</v>
      </c>
      <c r="R23" s="854"/>
      <c r="S23" s="854"/>
      <c r="T23" s="854"/>
      <c r="U23" s="854"/>
      <c r="V23" s="854">
        <v>4201</v>
      </c>
      <c r="W23" s="854"/>
      <c r="X23" s="854"/>
      <c r="Y23" s="854"/>
      <c r="Z23" s="854"/>
      <c r="AA23" s="854">
        <v>205</v>
      </c>
      <c r="AB23" s="854"/>
      <c r="AC23" s="854"/>
      <c r="AD23" s="854"/>
      <c r="AE23" s="855"/>
      <c r="AF23" s="856">
        <v>186</v>
      </c>
      <c r="AG23" s="854"/>
      <c r="AH23" s="854"/>
      <c r="AI23" s="854"/>
      <c r="AJ23" s="857"/>
      <c r="AK23" s="858"/>
      <c r="AL23" s="859"/>
      <c r="AM23" s="859"/>
      <c r="AN23" s="859"/>
      <c r="AO23" s="859"/>
      <c r="AP23" s="854">
        <v>4145</v>
      </c>
      <c r="AQ23" s="854"/>
      <c r="AR23" s="854"/>
      <c r="AS23" s="854"/>
      <c r="AT23" s="854"/>
      <c r="AU23" s="860"/>
      <c r="AV23" s="860"/>
      <c r="AW23" s="860"/>
      <c r="AX23" s="860"/>
      <c r="AY23" s="861"/>
      <c r="AZ23" s="869" t="s">
        <v>384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362</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395</v>
      </c>
      <c r="C28" s="792"/>
      <c r="D28" s="792"/>
      <c r="E28" s="792"/>
      <c r="F28" s="792"/>
      <c r="G28" s="792"/>
      <c r="H28" s="792"/>
      <c r="I28" s="792"/>
      <c r="J28" s="792"/>
      <c r="K28" s="792"/>
      <c r="L28" s="792"/>
      <c r="M28" s="792"/>
      <c r="N28" s="792"/>
      <c r="O28" s="792"/>
      <c r="P28" s="793"/>
      <c r="Q28" s="882">
        <v>839</v>
      </c>
      <c r="R28" s="883"/>
      <c r="S28" s="883"/>
      <c r="T28" s="883"/>
      <c r="U28" s="883"/>
      <c r="V28" s="883">
        <v>811</v>
      </c>
      <c r="W28" s="883"/>
      <c r="X28" s="883"/>
      <c r="Y28" s="883"/>
      <c r="Z28" s="883"/>
      <c r="AA28" s="883">
        <v>28</v>
      </c>
      <c r="AB28" s="883"/>
      <c r="AC28" s="883"/>
      <c r="AD28" s="883"/>
      <c r="AE28" s="884"/>
      <c r="AF28" s="885">
        <v>28</v>
      </c>
      <c r="AG28" s="883"/>
      <c r="AH28" s="883"/>
      <c r="AI28" s="883"/>
      <c r="AJ28" s="886"/>
      <c r="AK28" s="887">
        <v>43</v>
      </c>
      <c r="AL28" s="878"/>
      <c r="AM28" s="878"/>
      <c r="AN28" s="878"/>
      <c r="AO28" s="878"/>
      <c r="AP28" s="878" t="s">
        <v>565</v>
      </c>
      <c r="AQ28" s="878"/>
      <c r="AR28" s="878"/>
      <c r="AS28" s="878"/>
      <c r="AT28" s="878"/>
      <c r="AU28" s="878">
        <v>43</v>
      </c>
      <c r="AV28" s="878"/>
      <c r="AW28" s="878"/>
      <c r="AX28" s="878"/>
      <c r="AY28" s="878"/>
      <c r="AZ28" s="879" t="s">
        <v>566</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396</v>
      </c>
      <c r="C29" s="816"/>
      <c r="D29" s="816"/>
      <c r="E29" s="816"/>
      <c r="F29" s="816"/>
      <c r="G29" s="816"/>
      <c r="H29" s="816"/>
      <c r="I29" s="816"/>
      <c r="J29" s="816"/>
      <c r="K29" s="816"/>
      <c r="L29" s="816"/>
      <c r="M29" s="816"/>
      <c r="N29" s="816"/>
      <c r="O29" s="816"/>
      <c r="P29" s="817"/>
      <c r="Q29" s="818">
        <v>659</v>
      </c>
      <c r="R29" s="819"/>
      <c r="S29" s="819"/>
      <c r="T29" s="819"/>
      <c r="U29" s="819"/>
      <c r="V29" s="819">
        <v>621</v>
      </c>
      <c r="W29" s="819"/>
      <c r="X29" s="819"/>
      <c r="Y29" s="819"/>
      <c r="Z29" s="819"/>
      <c r="AA29" s="819">
        <v>38</v>
      </c>
      <c r="AB29" s="819"/>
      <c r="AC29" s="819"/>
      <c r="AD29" s="819"/>
      <c r="AE29" s="820"/>
      <c r="AF29" s="821">
        <v>38</v>
      </c>
      <c r="AG29" s="822"/>
      <c r="AH29" s="822"/>
      <c r="AI29" s="822"/>
      <c r="AJ29" s="823"/>
      <c r="AK29" s="890">
        <v>117</v>
      </c>
      <c r="AL29" s="891"/>
      <c r="AM29" s="891"/>
      <c r="AN29" s="891"/>
      <c r="AO29" s="891"/>
      <c r="AP29" s="891" t="s">
        <v>564</v>
      </c>
      <c r="AQ29" s="891"/>
      <c r="AR29" s="891"/>
      <c r="AS29" s="891"/>
      <c r="AT29" s="891"/>
      <c r="AU29" s="891">
        <v>112</v>
      </c>
      <c r="AV29" s="891"/>
      <c r="AW29" s="891"/>
      <c r="AX29" s="891"/>
      <c r="AY29" s="891"/>
      <c r="AZ29" s="892" t="s">
        <v>567</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397</v>
      </c>
      <c r="C30" s="816"/>
      <c r="D30" s="816"/>
      <c r="E30" s="816"/>
      <c r="F30" s="816"/>
      <c r="G30" s="816"/>
      <c r="H30" s="816"/>
      <c r="I30" s="816"/>
      <c r="J30" s="816"/>
      <c r="K30" s="816"/>
      <c r="L30" s="816"/>
      <c r="M30" s="816"/>
      <c r="N30" s="816"/>
      <c r="O30" s="816"/>
      <c r="P30" s="817"/>
      <c r="Q30" s="818">
        <v>124</v>
      </c>
      <c r="R30" s="819"/>
      <c r="S30" s="819"/>
      <c r="T30" s="819"/>
      <c r="U30" s="819"/>
      <c r="V30" s="819">
        <v>120</v>
      </c>
      <c r="W30" s="819"/>
      <c r="X30" s="819"/>
      <c r="Y30" s="819"/>
      <c r="Z30" s="819"/>
      <c r="AA30" s="819">
        <v>3</v>
      </c>
      <c r="AB30" s="819"/>
      <c r="AC30" s="819"/>
      <c r="AD30" s="819"/>
      <c r="AE30" s="820"/>
      <c r="AF30" s="821">
        <v>3</v>
      </c>
      <c r="AG30" s="822"/>
      <c r="AH30" s="822"/>
      <c r="AI30" s="822"/>
      <c r="AJ30" s="823"/>
      <c r="AK30" s="890">
        <v>23</v>
      </c>
      <c r="AL30" s="891"/>
      <c r="AM30" s="891"/>
      <c r="AN30" s="891"/>
      <c r="AO30" s="891"/>
      <c r="AP30" s="891" t="s">
        <v>564</v>
      </c>
      <c r="AQ30" s="891"/>
      <c r="AR30" s="891"/>
      <c r="AS30" s="891"/>
      <c r="AT30" s="891"/>
      <c r="AU30" s="891">
        <v>23</v>
      </c>
      <c r="AV30" s="891"/>
      <c r="AW30" s="891"/>
      <c r="AX30" s="891"/>
      <c r="AY30" s="891"/>
      <c r="AZ30" s="892" t="s">
        <v>566</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398</v>
      </c>
      <c r="C31" s="816"/>
      <c r="D31" s="816"/>
      <c r="E31" s="816"/>
      <c r="F31" s="816"/>
      <c r="G31" s="816"/>
      <c r="H31" s="816"/>
      <c r="I31" s="816"/>
      <c r="J31" s="816"/>
      <c r="K31" s="816"/>
      <c r="L31" s="816"/>
      <c r="M31" s="816"/>
      <c r="N31" s="816"/>
      <c r="O31" s="816"/>
      <c r="P31" s="817"/>
      <c r="Q31" s="818">
        <v>234</v>
      </c>
      <c r="R31" s="819"/>
      <c r="S31" s="819"/>
      <c r="T31" s="819"/>
      <c r="U31" s="819"/>
      <c r="V31" s="819">
        <v>222</v>
      </c>
      <c r="W31" s="819"/>
      <c r="X31" s="819"/>
      <c r="Y31" s="819"/>
      <c r="Z31" s="819"/>
      <c r="AA31" s="819">
        <v>11</v>
      </c>
      <c r="AB31" s="819"/>
      <c r="AC31" s="819"/>
      <c r="AD31" s="819"/>
      <c r="AE31" s="820"/>
      <c r="AF31" s="821">
        <v>234</v>
      </c>
      <c r="AG31" s="822"/>
      <c r="AH31" s="822"/>
      <c r="AI31" s="822"/>
      <c r="AJ31" s="823"/>
      <c r="AK31" s="890" t="s">
        <v>564</v>
      </c>
      <c r="AL31" s="891"/>
      <c r="AM31" s="891"/>
      <c r="AN31" s="891"/>
      <c r="AO31" s="891"/>
      <c r="AP31" s="891">
        <v>861</v>
      </c>
      <c r="AQ31" s="891"/>
      <c r="AR31" s="891"/>
      <c r="AS31" s="891"/>
      <c r="AT31" s="891"/>
      <c r="AU31" s="891" t="s">
        <v>564</v>
      </c>
      <c r="AV31" s="891"/>
      <c r="AW31" s="891"/>
      <c r="AX31" s="891"/>
      <c r="AY31" s="891"/>
      <c r="AZ31" s="892" t="s">
        <v>564</v>
      </c>
      <c r="BA31" s="892"/>
      <c r="BB31" s="892"/>
      <c r="BC31" s="892"/>
      <c r="BD31" s="892"/>
      <c r="BE31" s="888" t="s">
        <v>399</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400</v>
      </c>
      <c r="C32" s="816"/>
      <c r="D32" s="816"/>
      <c r="E32" s="816"/>
      <c r="F32" s="816"/>
      <c r="G32" s="816"/>
      <c r="H32" s="816"/>
      <c r="I32" s="816"/>
      <c r="J32" s="816"/>
      <c r="K32" s="816"/>
      <c r="L32" s="816"/>
      <c r="M32" s="816"/>
      <c r="N32" s="816"/>
      <c r="O32" s="816"/>
      <c r="P32" s="817"/>
      <c r="Q32" s="818">
        <v>615</v>
      </c>
      <c r="R32" s="819"/>
      <c r="S32" s="819"/>
      <c r="T32" s="819"/>
      <c r="U32" s="819"/>
      <c r="V32" s="819">
        <v>611</v>
      </c>
      <c r="W32" s="819"/>
      <c r="X32" s="819"/>
      <c r="Y32" s="819"/>
      <c r="Z32" s="819"/>
      <c r="AA32" s="819">
        <v>4</v>
      </c>
      <c r="AB32" s="819"/>
      <c r="AC32" s="819"/>
      <c r="AD32" s="819"/>
      <c r="AE32" s="820"/>
      <c r="AF32" s="821">
        <v>2</v>
      </c>
      <c r="AG32" s="822"/>
      <c r="AH32" s="822"/>
      <c r="AI32" s="822"/>
      <c r="AJ32" s="823"/>
      <c r="AK32" s="890">
        <v>352</v>
      </c>
      <c r="AL32" s="891"/>
      <c r="AM32" s="891"/>
      <c r="AN32" s="891"/>
      <c r="AO32" s="891"/>
      <c r="AP32" s="891">
        <v>2559</v>
      </c>
      <c r="AQ32" s="891"/>
      <c r="AR32" s="891"/>
      <c r="AS32" s="891"/>
      <c r="AT32" s="891"/>
      <c r="AU32" s="891">
        <v>322</v>
      </c>
      <c r="AV32" s="891"/>
      <c r="AW32" s="891"/>
      <c r="AX32" s="891"/>
      <c r="AY32" s="891"/>
      <c r="AZ32" s="892" t="s">
        <v>567</v>
      </c>
      <c r="BA32" s="892"/>
      <c r="BB32" s="892"/>
      <c r="BC32" s="892"/>
      <c r="BD32" s="892"/>
      <c r="BE32" s="888" t="s">
        <v>401</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402</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382</v>
      </c>
      <c r="B63" s="850" t="s">
        <v>403</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f>SUM(AF28:AJ32)</f>
        <v>305</v>
      </c>
      <c r="AG63" s="902"/>
      <c r="AH63" s="902"/>
      <c r="AI63" s="902"/>
      <c r="AJ63" s="903"/>
      <c r="AK63" s="904"/>
      <c r="AL63" s="899"/>
      <c r="AM63" s="899"/>
      <c r="AN63" s="899"/>
      <c r="AO63" s="899"/>
      <c r="AP63" s="902">
        <f t="shared" ref="AP63" si="0">SUM(AP28:AT32)</f>
        <v>3420</v>
      </c>
      <c r="AQ63" s="902"/>
      <c r="AR63" s="902"/>
      <c r="AS63" s="902"/>
      <c r="AT63" s="902"/>
      <c r="AU63" s="902">
        <f t="shared" ref="AU63" si="1">SUM(AU28:AY32)</f>
        <v>500</v>
      </c>
      <c r="AV63" s="902"/>
      <c r="AW63" s="902"/>
      <c r="AX63" s="902"/>
      <c r="AY63" s="902"/>
      <c r="AZ63" s="906"/>
      <c r="BA63" s="906"/>
      <c r="BB63" s="906"/>
      <c r="BC63" s="906"/>
      <c r="BD63" s="906"/>
      <c r="BE63" s="907"/>
      <c r="BF63" s="907"/>
      <c r="BG63" s="907"/>
      <c r="BH63" s="907"/>
      <c r="BI63" s="908"/>
      <c r="BJ63" s="909" t="s">
        <v>165</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405</v>
      </c>
      <c r="B66" s="801"/>
      <c r="C66" s="801"/>
      <c r="D66" s="801"/>
      <c r="E66" s="801"/>
      <c r="F66" s="801"/>
      <c r="G66" s="801"/>
      <c r="H66" s="801"/>
      <c r="I66" s="801"/>
      <c r="J66" s="801"/>
      <c r="K66" s="801"/>
      <c r="L66" s="801"/>
      <c r="M66" s="801"/>
      <c r="N66" s="801"/>
      <c r="O66" s="801"/>
      <c r="P66" s="802"/>
      <c r="Q66" s="777" t="s">
        <v>406</v>
      </c>
      <c r="R66" s="778"/>
      <c r="S66" s="778"/>
      <c r="T66" s="778"/>
      <c r="U66" s="779"/>
      <c r="V66" s="777" t="s">
        <v>407</v>
      </c>
      <c r="W66" s="778"/>
      <c r="X66" s="778"/>
      <c r="Y66" s="778"/>
      <c r="Z66" s="779"/>
      <c r="AA66" s="777" t="s">
        <v>408</v>
      </c>
      <c r="AB66" s="778"/>
      <c r="AC66" s="778"/>
      <c r="AD66" s="778"/>
      <c r="AE66" s="779"/>
      <c r="AF66" s="912" t="s">
        <v>409</v>
      </c>
      <c r="AG66" s="873"/>
      <c r="AH66" s="873"/>
      <c r="AI66" s="873"/>
      <c r="AJ66" s="913"/>
      <c r="AK66" s="777" t="s">
        <v>410</v>
      </c>
      <c r="AL66" s="801"/>
      <c r="AM66" s="801"/>
      <c r="AN66" s="801"/>
      <c r="AO66" s="802"/>
      <c r="AP66" s="777" t="s">
        <v>411</v>
      </c>
      <c r="AQ66" s="778"/>
      <c r="AR66" s="778"/>
      <c r="AS66" s="778"/>
      <c r="AT66" s="779"/>
      <c r="AU66" s="777" t="s">
        <v>412</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568</v>
      </c>
      <c r="C68" s="930"/>
      <c r="D68" s="930"/>
      <c r="E68" s="930"/>
      <c r="F68" s="930"/>
      <c r="G68" s="930"/>
      <c r="H68" s="930"/>
      <c r="I68" s="930"/>
      <c r="J68" s="930"/>
      <c r="K68" s="930"/>
      <c r="L68" s="930"/>
      <c r="M68" s="930"/>
      <c r="N68" s="930"/>
      <c r="O68" s="930"/>
      <c r="P68" s="931"/>
      <c r="Q68" s="932"/>
      <c r="R68" s="926"/>
      <c r="S68" s="926"/>
      <c r="T68" s="926"/>
      <c r="U68" s="926"/>
      <c r="V68" s="926"/>
      <c r="W68" s="926"/>
      <c r="X68" s="926"/>
      <c r="Y68" s="926"/>
      <c r="Z68" s="926"/>
      <c r="AA68" s="926"/>
      <c r="AB68" s="926"/>
      <c r="AC68" s="926"/>
      <c r="AD68" s="926"/>
      <c r="AE68" s="926"/>
      <c r="AF68" s="926"/>
      <c r="AG68" s="926"/>
      <c r="AH68" s="926"/>
      <c r="AI68" s="926"/>
      <c r="AJ68" s="926"/>
      <c r="AK68" s="926"/>
      <c r="AL68" s="926"/>
      <c r="AM68" s="926"/>
      <c r="AN68" s="926"/>
      <c r="AO68" s="926"/>
      <c r="AP68" s="926"/>
      <c r="AQ68" s="926"/>
      <c r="AR68" s="926"/>
      <c r="AS68" s="926"/>
      <c r="AT68" s="926"/>
      <c r="AU68" s="926"/>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569</v>
      </c>
      <c r="C69" s="934"/>
      <c r="D69" s="934"/>
      <c r="E69" s="934"/>
      <c r="F69" s="934"/>
      <c r="G69" s="934"/>
      <c r="H69" s="934"/>
      <c r="I69" s="934"/>
      <c r="J69" s="934"/>
      <c r="K69" s="934"/>
      <c r="L69" s="934"/>
      <c r="M69" s="934"/>
      <c r="N69" s="934"/>
      <c r="O69" s="934"/>
      <c r="P69" s="935"/>
      <c r="Q69" s="936">
        <v>291</v>
      </c>
      <c r="R69" s="891"/>
      <c r="S69" s="891"/>
      <c r="T69" s="891"/>
      <c r="U69" s="891"/>
      <c r="V69" s="891">
        <v>274</v>
      </c>
      <c r="W69" s="891"/>
      <c r="X69" s="891"/>
      <c r="Y69" s="891"/>
      <c r="Z69" s="891"/>
      <c r="AA69" s="891">
        <v>17</v>
      </c>
      <c r="AB69" s="891"/>
      <c r="AC69" s="891"/>
      <c r="AD69" s="891"/>
      <c r="AE69" s="891"/>
      <c r="AF69" s="891">
        <v>17</v>
      </c>
      <c r="AG69" s="891"/>
      <c r="AH69" s="891"/>
      <c r="AI69" s="891"/>
      <c r="AJ69" s="891"/>
      <c r="AK69" s="891">
        <v>85</v>
      </c>
      <c r="AL69" s="891"/>
      <c r="AM69" s="891"/>
      <c r="AN69" s="891"/>
      <c r="AO69" s="891"/>
      <c r="AP69" s="891" t="s">
        <v>575</v>
      </c>
      <c r="AQ69" s="891"/>
      <c r="AR69" s="891"/>
      <c r="AS69" s="891"/>
      <c r="AT69" s="891"/>
      <c r="AU69" s="891" t="s">
        <v>576</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573</v>
      </c>
      <c r="C70" s="934"/>
      <c r="D70" s="934"/>
      <c r="E70" s="934"/>
      <c r="F70" s="934"/>
      <c r="G70" s="934"/>
      <c r="H70" s="934"/>
      <c r="I70" s="934"/>
      <c r="J70" s="934"/>
      <c r="K70" s="934"/>
      <c r="L70" s="934"/>
      <c r="M70" s="934"/>
      <c r="N70" s="934"/>
      <c r="O70" s="934"/>
      <c r="P70" s="935"/>
      <c r="Q70" s="936">
        <v>5811</v>
      </c>
      <c r="R70" s="891"/>
      <c r="S70" s="891"/>
      <c r="T70" s="891"/>
      <c r="U70" s="891"/>
      <c r="V70" s="891">
        <v>4987</v>
      </c>
      <c r="W70" s="891"/>
      <c r="X70" s="891"/>
      <c r="Y70" s="891"/>
      <c r="Z70" s="891"/>
      <c r="AA70" s="891">
        <v>824</v>
      </c>
      <c r="AB70" s="891"/>
      <c r="AC70" s="891"/>
      <c r="AD70" s="891"/>
      <c r="AE70" s="891"/>
      <c r="AF70" s="891">
        <v>824</v>
      </c>
      <c r="AG70" s="891"/>
      <c r="AH70" s="891"/>
      <c r="AI70" s="891"/>
      <c r="AJ70" s="891"/>
      <c r="AK70" s="891">
        <v>18</v>
      </c>
      <c r="AL70" s="891"/>
      <c r="AM70" s="891"/>
      <c r="AN70" s="891"/>
      <c r="AO70" s="891"/>
      <c r="AP70" s="891" t="s">
        <v>564</v>
      </c>
      <c r="AQ70" s="891"/>
      <c r="AR70" s="891"/>
      <c r="AS70" s="891"/>
      <c r="AT70" s="891"/>
      <c r="AU70" s="891" t="s">
        <v>578</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571</v>
      </c>
      <c r="C71" s="934"/>
      <c r="D71" s="934"/>
      <c r="E71" s="934"/>
      <c r="F71" s="934"/>
      <c r="G71" s="934"/>
      <c r="H71" s="934"/>
      <c r="I71" s="934"/>
      <c r="J71" s="934"/>
      <c r="K71" s="934"/>
      <c r="L71" s="934"/>
      <c r="M71" s="934"/>
      <c r="N71" s="934"/>
      <c r="O71" s="934"/>
      <c r="P71" s="935"/>
      <c r="Q71" s="936">
        <v>163</v>
      </c>
      <c r="R71" s="891"/>
      <c r="S71" s="891"/>
      <c r="T71" s="891"/>
      <c r="U71" s="891"/>
      <c r="V71" s="891">
        <v>159</v>
      </c>
      <c r="W71" s="891"/>
      <c r="X71" s="891"/>
      <c r="Y71" s="891"/>
      <c r="Z71" s="891"/>
      <c r="AA71" s="891">
        <v>5</v>
      </c>
      <c r="AB71" s="891"/>
      <c r="AC71" s="891"/>
      <c r="AD71" s="891"/>
      <c r="AE71" s="891"/>
      <c r="AF71" s="891">
        <v>5</v>
      </c>
      <c r="AG71" s="891"/>
      <c r="AH71" s="891"/>
      <c r="AI71" s="891"/>
      <c r="AJ71" s="891"/>
      <c r="AK71" s="891" t="s">
        <v>579</v>
      </c>
      <c r="AL71" s="891"/>
      <c r="AM71" s="891"/>
      <c r="AN71" s="891"/>
      <c r="AO71" s="891"/>
      <c r="AP71" s="891" t="s">
        <v>575</v>
      </c>
      <c r="AQ71" s="891"/>
      <c r="AR71" s="891"/>
      <c r="AS71" s="891"/>
      <c r="AT71" s="891"/>
      <c r="AU71" s="891" t="s">
        <v>576</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570</v>
      </c>
      <c r="C72" s="934"/>
      <c r="D72" s="934"/>
      <c r="E72" s="934"/>
      <c r="F72" s="934"/>
      <c r="G72" s="934"/>
      <c r="H72" s="934"/>
      <c r="I72" s="934"/>
      <c r="J72" s="934"/>
      <c r="K72" s="934"/>
      <c r="L72" s="934"/>
      <c r="M72" s="934"/>
      <c r="N72" s="934"/>
      <c r="O72" s="934"/>
      <c r="P72" s="935"/>
      <c r="Q72" s="936">
        <v>64</v>
      </c>
      <c r="R72" s="891"/>
      <c r="S72" s="891"/>
      <c r="T72" s="891"/>
      <c r="U72" s="891"/>
      <c r="V72" s="891">
        <v>63</v>
      </c>
      <c r="W72" s="891"/>
      <c r="X72" s="891"/>
      <c r="Y72" s="891"/>
      <c r="Z72" s="891"/>
      <c r="AA72" s="891">
        <v>1</v>
      </c>
      <c r="AB72" s="891"/>
      <c r="AC72" s="891"/>
      <c r="AD72" s="891"/>
      <c r="AE72" s="891"/>
      <c r="AF72" s="891">
        <v>1</v>
      </c>
      <c r="AG72" s="891"/>
      <c r="AH72" s="891"/>
      <c r="AI72" s="891"/>
      <c r="AJ72" s="891"/>
      <c r="AK72" s="891" t="s">
        <v>577</v>
      </c>
      <c r="AL72" s="891"/>
      <c r="AM72" s="891"/>
      <c r="AN72" s="891"/>
      <c r="AO72" s="891"/>
      <c r="AP72" s="891" t="s">
        <v>578</v>
      </c>
      <c r="AQ72" s="891"/>
      <c r="AR72" s="891"/>
      <c r="AS72" s="891"/>
      <c r="AT72" s="891"/>
      <c r="AU72" s="891" t="s">
        <v>575</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572</v>
      </c>
      <c r="C73" s="934"/>
      <c r="D73" s="934"/>
      <c r="E73" s="934"/>
      <c r="F73" s="934"/>
      <c r="G73" s="934"/>
      <c r="H73" s="934"/>
      <c r="I73" s="934"/>
      <c r="J73" s="934"/>
      <c r="K73" s="934"/>
      <c r="L73" s="934"/>
      <c r="M73" s="934"/>
      <c r="N73" s="934"/>
      <c r="O73" s="934"/>
      <c r="P73" s="935"/>
      <c r="Q73" s="936">
        <v>20</v>
      </c>
      <c r="R73" s="891"/>
      <c r="S73" s="891"/>
      <c r="T73" s="891"/>
      <c r="U73" s="891"/>
      <c r="V73" s="891">
        <v>19</v>
      </c>
      <c r="W73" s="891"/>
      <c r="X73" s="891"/>
      <c r="Y73" s="891"/>
      <c r="Z73" s="891"/>
      <c r="AA73" s="891">
        <v>2</v>
      </c>
      <c r="AB73" s="891"/>
      <c r="AC73" s="891"/>
      <c r="AD73" s="891"/>
      <c r="AE73" s="891"/>
      <c r="AF73" s="891">
        <v>2</v>
      </c>
      <c r="AG73" s="891"/>
      <c r="AH73" s="891"/>
      <c r="AI73" s="891"/>
      <c r="AJ73" s="891"/>
      <c r="AK73" s="891" t="s">
        <v>579</v>
      </c>
      <c r="AL73" s="891"/>
      <c r="AM73" s="891"/>
      <c r="AN73" s="891"/>
      <c r="AO73" s="891"/>
      <c r="AP73" s="891" t="s">
        <v>579</v>
      </c>
      <c r="AQ73" s="891"/>
      <c r="AR73" s="891"/>
      <c r="AS73" s="891"/>
      <c r="AT73" s="891"/>
      <c r="AU73" s="891" t="s">
        <v>564</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594</v>
      </c>
      <c r="C74" s="934"/>
      <c r="D74" s="934"/>
      <c r="E74" s="934"/>
      <c r="F74" s="934"/>
      <c r="G74" s="934"/>
      <c r="H74" s="934"/>
      <c r="I74" s="934"/>
      <c r="J74" s="934"/>
      <c r="K74" s="934"/>
      <c r="L74" s="934"/>
      <c r="M74" s="934"/>
      <c r="N74" s="934"/>
      <c r="O74" s="934"/>
      <c r="P74" s="935"/>
      <c r="Q74" s="936">
        <v>3</v>
      </c>
      <c r="R74" s="891"/>
      <c r="S74" s="891"/>
      <c r="T74" s="891"/>
      <c r="U74" s="891"/>
      <c r="V74" s="891">
        <v>2</v>
      </c>
      <c r="W74" s="891"/>
      <c r="X74" s="891"/>
      <c r="Y74" s="891"/>
      <c r="Z74" s="891"/>
      <c r="AA74" s="891">
        <v>2</v>
      </c>
      <c r="AB74" s="891"/>
      <c r="AC74" s="891"/>
      <c r="AD74" s="891"/>
      <c r="AE74" s="891"/>
      <c r="AF74" s="891">
        <v>2</v>
      </c>
      <c r="AG74" s="891"/>
      <c r="AH74" s="891"/>
      <c r="AI74" s="891"/>
      <c r="AJ74" s="891"/>
      <c r="AK74" s="891">
        <v>0</v>
      </c>
      <c r="AL74" s="891"/>
      <c r="AM74" s="891"/>
      <c r="AN74" s="891"/>
      <c r="AO74" s="891"/>
      <c r="AP74" s="891" t="s">
        <v>595</v>
      </c>
      <c r="AQ74" s="891"/>
      <c r="AR74" s="891"/>
      <c r="AS74" s="891"/>
      <c r="AT74" s="891"/>
      <c r="AU74" s="891" t="s">
        <v>596</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574</v>
      </c>
      <c r="C75" s="934"/>
      <c r="D75" s="934"/>
      <c r="E75" s="934"/>
      <c r="F75" s="934"/>
      <c r="G75" s="934"/>
      <c r="H75" s="934"/>
      <c r="I75" s="934"/>
      <c r="J75" s="934"/>
      <c r="K75" s="934"/>
      <c r="L75" s="934"/>
      <c r="M75" s="934"/>
      <c r="N75" s="934"/>
      <c r="O75" s="934"/>
      <c r="P75" s="935"/>
      <c r="Q75" s="936">
        <v>268</v>
      </c>
      <c r="R75" s="891"/>
      <c r="S75" s="891"/>
      <c r="T75" s="891"/>
      <c r="U75" s="891"/>
      <c r="V75" s="891">
        <v>255</v>
      </c>
      <c r="W75" s="891"/>
      <c r="X75" s="891"/>
      <c r="Y75" s="891"/>
      <c r="Z75" s="891"/>
      <c r="AA75" s="891">
        <v>14</v>
      </c>
      <c r="AB75" s="891"/>
      <c r="AC75" s="891"/>
      <c r="AD75" s="891"/>
      <c r="AE75" s="891"/>
      <c r="AF75" s="891">
        <v>14</v>
      </c>
      <c r="AG75" s="891"/>
      <c r="AH75" s="891"/>
      <c r="AI75" s="891"/>
      <c r="AJ75" s="891"/>
      <c r="AK75" s="891" t="s">
        <v>578</v>
      </c>
      <c r="AL75" s="891"/>
      <c r="AM75" s="891"/>
      <c r="AN75" s="891"/>
      <c r="AO75" s="891"/>
      <c r="AP75" s="891">
        <v>1374</v>
      </c>
      <c r="AQ75" s="891"/>
      <c r="AR75" s="891"/>
      <c r="AS75" s="891"/>
      <c r="AT75" s="891"/>
      <c r="AU75" s="891">
        <v>3</v>
      </c>
      <c r="AV75" s="891"/>
      <c r="AW75" s="891"/>
      <c r="AX75" s="891"/>
      <c r="AY75" s="891"/>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593</v>
      </c>
      <c r="C76" s="934"/>
      <c r="D76" s="934"/>
      <c r="E76" s="934"/>
      <c r="F76" s="934"/>
      <c r="G76" s="934"/>
      <c r="H76" s="934"/>
      <c r="I76" s="934"/>
      <c r="J76" s="934"/>
      <c r="K76" s="934"/>
      <c r="L76" s="934"/>
      <c r="M76" s="934"/>
      <c r="N76" s="934"/>
      <c r="O76" s="934"/>
      <c r="P76" s="935"/>
      <c r="Q76" s="941"/>
      <c r="R76" s="940"/>
      <c r="S76" s="940"/>
      <c r="T76" s="940"/>
      <c r="U76" s="890"/>
      <c r="V76" s="939"/>
      <c r="W76" s="940"/>
      <c r="X76" s="940"/>
      <c r="Y76" s="940"/>
      <c r="Z76" s="890"/>
      <c r="AA76" s="939"/>
      <c r="AB76" s="940"/>
      <c r="AC76" s="940"/>
      <c r="AD76" s="940"/>
      <c r="AE76" s="890"/>
      <c r="AF76" s="939"/>
      <c r="AG76" s="940"/>
      <c r="AH76" s="940"/>
      <c r="AI76" s="940"/>
      <c r="AJ76" s="890"/>
      <c r="AK76" s="942"/>
      <c r="AL76" s="943"/>
      <c r="AM76" s="943"/>
      <c r="AN76" s="943"/>
      <c r="AO76" s="944"/>
      <c r="AP76" s="939"/>
      <c r="AQ76" s="940"/>
      <c r="AR76" s="940"/>
      <c r="AS76" s="940"/>
      <c r="AT76" s="890"/>
      <c r="AU76" s="939"/>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587</v>
      </c>
      <c r="C77" s="934"/>
      <c r="D77" s="934"/>
      <c r="E77" s="934"/>
      <c r="F77" s="934"/>
      <c r="G77" s="934"/>
      <c r="H77" s="934"/>
      <c r="I77" s="934"/>
      <c r="J77" s="934"/>
      <c r="K77" s="934"/>
      <c r="L77" s="934"/>
      <c r="M77" s="934"/>
      <c r="N77" s="934"/>
      <c r="O77" s="934"/>
      <c r="P77" s="935"/>
      <c r="Q77" s="941">
        <v>189</v>
      </c>
      <c r="R77" s="940"/>
      <c r="S77" s="940"/>
      <c r="T77" s="940"/>
      <c r="U77" s="890"/>
      <c r="V77" s="939">
        <v>186</v>
      </c>
      <c r="W77" s="940"/>
      <c r="X77" s="940"/>
      <c r="Y77" s="940"/>
      <c r="Z77" s="890"/>
      <c r="AA77" s="939">
        <v>3</v>
      </c>
      <c r="AB77" s="940"/>
      <c r="AC77" s="940"/>
      <c r="AD77" s="940"/>
      <c r="AE77" s="890"/>
      <c r="AF77" s="939">
        <v>3</v>
      </c>
      <c r="AG77" s="940"/>
      <c r="AH77" s="940"/>
      <c r="AI77" s="940"/>
      <c r="AJ77" s="890"/>
      <c r="AK77" s="939" t="s">
        <v>504</v>
      </c>
      <c r="AL77" s="940"/>
      <c r="AM77" s="940"/>
      <c r="AN77" s="940"/>
      <c r="AO77" s="890"/>
      <c r="AP77" s="939" t="s">
        <v>504</v>
      </c>
      <c r="AQ77" s="940"/>
      <c r="AR77" s="940"/>
      <c r="AS77" s="940"/>
      <c r="AT77" s="890"/>
      <c r="AU77" s="939" t="s">
        <v>504</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t="s">
        <v>592</v>
      </c>
      <c r="C78" s="934"/>
      <c r="D78" s="934"/>
      <c r="E78" s="934"/>
      <c r="F78" s="934"/>
      <c r="G78" s="934"/>
      <c r="H78" s="934"/>
      <c r="I78" s="934"/>
      <c r="J78" s="934"/>
      <c r="K78" s="934"/>
      <c r="L78" s="934"/>
      <c r="M78" s="934"/>
      <c r="N78" s="934"/>
      <c r="O78" s="934"/>
      <c r="P78" s="935"/>
      <c r="Q78" s="941">
        <v>218731</v>
      </c>
      <c r="R78" s="940"/>
      <c r="S78" s="940"/>
      <c r="T78" s="940"/>
      <c r="U78" s="890"/>
      <c r="V78" s="939">
        <v>210331</v>
      </c>
      <c r="W78" s="940"/>
      <c r="X78" s="940"/>
      <c r="Y78" s="940"/>
      <c r="Z78" s="890"/>
      <c r="AA78" s="939">
        <v>8401</v>
      </c>
      <c r="AB78" s="940"/>
      <c r="AC78" s="940"/>
      <c r="AD78" s="940"/>
      <c r="AE78" s="890"/>
      <c r="AF78" s="939">
        <v>8401</v>
      </c>
      <c r="AG78" s="940"/>
      <c r="AH78" s="940"/>
      <c r="AI78" s="940"/>
      <c r="AJ78" s="890"/>
      <c r="AK78" s="939" t="s">
        <v>504</v>
      </c>
      <c r="AL78" s="940"/>
      <c r="AM78" s="940"/>
      <c r="AN78" s="940"/>
      <c r="AO78" s="890"/>
      <c r="AP78" s="939" t="s">
        <v>504</v>
      </c>
      <c r="AQ78" s="940"/>
      <c r="AR78" s="940"/>
      <c r="AS78" s="940"/>
      <c r="AT78" s="890"/>
      <c r="AU78" s="939" t="s">
        <v>504</v>
      </c>
      <c r="AV78" s="940"/>
      <c r="AW78" s="940"/>
      <c r="AX78" s="940"/>
      <c r="AY78" s="890"/>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t="s">
        <v>591</v>
      </c>
      <c r="C79" s="934"/>
      <c r="D79" s="934"/>
      <c r="E79" s="934"/>
      <c r="F79" s="934"/>
      <c r="G79" s="934"/>
      <c r="H79" s="934"/>
      <c r="I79" s="934"/>
      <c r="J79" s="934"/>
      <c r="K79" s="934"/>
      <c r="L79" s="934"/>
      <c r="M79" s="934"/>
      <c r="N79" s="934"/>
      <c r="O79" s="934"/>
      <c r="P79" s="935"/>
      <c r="Q79" s="941"/>
      <c r="R79" s="940"/>
      <c r="S79" s="940"/>
      <c r="T79" s="940"/>
      <c r="U79" s="890"/>
      <c r="V79" s="939"/>
      <c r="W79" s="940"/>
      <c r="X79" s="940"/>
      <c r="Y79" s="940"/>
      <c r="Z79" s="890"/>
      <c r="AA79" s="939"/>
      <c r="AB79" s="940"/>
      <c r="AC79" s="940"/>
      <c r="AD79" s="940"/>
      <c r="AE79" s="890"/>
      <c r="AF79" s="939"/>
      <c r="AG79" s="940"/>
      <c r="AH79" s="940"/>
      <c r="AI79" s="940"/>
      <c r="AJ79" s="890"/>
      <c r="AK79" s="939"/>
      <c r="AL79" s="940"/>
      <c r="AM79" s="940"/>
      <c r="AN79" s="940"/>
      <c r="AO79" s="890"/>
      <c r="AP79" s="939"/>
      <c r="AQ79" s="940"/>
      <c r="AR79" s="940"/>
      <c r="AS79" s="940"/>
      <c r="AT79" s="890"/>
      <c r="AU79" s="939"/>
      <c r="AV79" s="940"/>
      <c r="AW79" s="940"/>
      <c r="AX79" s="940"/>
      <c r="AY79" s="890"/>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t="s">
        <v>587</v>
      </c>
      <c r="C80" s="934"/>
      <c r="D80" s="934"/>
      <c r="E80" s="934"/>
      <c r="F80" s="934"/>
      <c r="G80" s="934"/>
      <c r="H80" s="934"/>
      <c r="I80" s="934"/>
      <c r="J80" s="934"/>
      <c r="K80" s="934"/>
      <c r="L80" s="934"/>
      <c r="M80" s="934"/>
      <c r="N80" s="934"/>
      <c r="O80" s="934"/>
      <c r="P80" s="935"/>
      <c r="Q80" s="941">
        <v>277</v>
      </c>
      <c r="R80" s="940"/>
      <c r="S80" s="940"/>
      <c r="T80" s="940"/>
      <c r="U80" s="890"/>
      <c r="V80" s="939">
        <v>153</v>
      </c>
      <c r="W80" s="940"/>
      <c r="X80" s="940"/>
      <c r="Y80" s="940"/>
      <c r="Z80" s="890"/>
      <c r="AA80" s="939">
        <v>124</v>
      </c>
      <c r="AB80" s="940"/>
      <c r="AC80" s="940"/>
      <c r="AD80" s="940"/>
      <c r="AE80" s="890"/>
      <c r="AF80" s="939">
        <v>124</v>
      </c>
      <c r="AG80" s="940"/>
      <c r="AH80" s="940"/>
      <c r="AI80" s="940"/>
      <c r="AJ80" s="890"/>
      <c r="AK80" s="939" t="s">
        <v>504</v>
      </c>
      <c r="AL80" s="940"/>
      <c r="AM80" s="940"/>
      <c r="AN80" s="940"/>
      <c r="AO80" s="890"/>
      <c r="AP80" s="939" t="s">
        <v>504</v>
      </c>
      <c r="AQ80" s="940"/>
      <c r="AR80" s="940"/>
      <c r="AS80" s="940"/>
      <c r="AT80" s="890"/>
      <c r="AU80" s="939" t="s">
        <v>504</v>
      </c>
      <c r="AV80" s="940"/>
      <c r="AW80" s="940"/>
      <c r="AX80" s="940"/>
      <c r="AY80" s="890"/>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t="s">
        <v>590</v>
      </c>
      <c r="C81" s="934"/>
      <c r="D81" s="934"/>
      <c r="E81" s="934"/>
      <c r="F81" s="934"/>
      <c r="G81" s="934"/>
      <c r="H81" s="934"/>
      <c r="I81" s="934"/>
      <c r="J81" s="934"/>
      <c r="K81" s="934"/>
      <c r="L81" s="934"/>
      <c r="M81" s="934"/>
      <c r="N81" s="934"/>
      <c r="O81" s="934"/>
      <c r="P81" s="935"/>
      <c r="Q81" s="941">
        <v>52</v>
      </c>
      <c r="R81" s="940"/>
      <c r="S81" s="940"/>
      <c r="T81" s="940"/>
      <c r="U81" s="890"/>
      <c r="V81" s="939">
        <v>29</v>
      </c>
      <c r="W81" s="940"/>
      <c r="X81" s="940"/>
      <c r="Y81" s="940"/>
      <c r="Z81" s="890"/>
      <c r="AA81" s="939">
        <v>23</v>
      </c>
      <c r="AB81" s="940"/>
      <c r="AC81" s="940"/>
      <c r="AD81" s="940"/>
      <c r="AE81" s="890"/>
      <c r="AF81" s="939">
        <v>23</v>
      </c>
      <c r="AG81" s="940"/>
      <c r="AH81" s="940"/>
      <c r="AI81" s="940"/>
      <c r="AJ81" s="890"/>
      <c r="AK81" s="939" t="s">
        <v>504</v>
      </c>
      <c r="AL81" s="940"/>
      <c r="AM81" s="940"/>
      <c r="AN81" s="940"/>
      <c r="AO81" s="890"/>
      <c r="AP81" s="939" t="s">
        <v>504</v>
      </c>
      <c r="AQ81" s="940"/>
      <c r="AR81" s="940"/>
      <c r="AS81" s="940"/>
      <c r="AT81" s="890"/>
      <c r="AU81" s="942" t="s">
        <v>504</v>
      </c>
      <c r="AV81" s="943"/>
      <c r="AW81" s="943"/>
      <c r="AX81" s="943"/>
      <c r="AY81" s="944"/>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t="s">
        <v>589</v>
      </c>
      <c r="C82" s="934"/>
      <c r="D82" s="934"/>
      <c r="E82" s="934"/>
      <c r="F82" s="934"/>
      <c r="G82" s="934"/>
      <c r="H82" s="934"/>
      <c r="I82" s="934"/>
      <c r="J82" s="934"/>
      <c r="K82" s="934"/>
      <c r="L82" s="934"/>
      <c r="M82" s="934"/>
      <c r="N82" s="934"/>
      <c r="O82" s="934"/>
      <c r="P82" s="935"/>
      <c r="Q82" s="941">
        <v>359</v>
      </c>
      <c r="R82" s="940"/>
      <c r="S82" s="940"/>
      <c r="T82" s="940"/>
      <c r="U82" s="890"/>
      <c r="V82" s="939">
        <v>351</v>
      </c>
      <c r="W82" s="940"/>
      <c r="X82" s="940"/>
      <c r="Y82" s="940"/>
      <c r="Z82" s="890"/>
      <c r="AA82" s="939">
        <v>8</v>
      </c>
      <c r="AB82" s="940"/>
      <c r="AC82" s="940"/>
      <c r="AD82" s="940"/>
      <c r="AE82" s="890"/>
      <c r="AF82" s="939">
        <v>8</v>
      </c>
      <c r="AG82" s="940"/>
      <c r="AH82" s="940"/>
      <c r="AI82" s="940"/>
      <c r="AJ82" s="890"/>
      <c r="AK82" s="939" t="s">
        <v>504</v>
      </c>
      <c r="AL82" s="940"/>
      <c r="AM82" s="940"/>
      <c r="AN82" s="940"/>
      <c r="AO82" s="890"/>
      <c r="AP82" s="939" t="s">
        <v>504</v>
      </c>
      <c r="AQ82" s="940"/>
      <c r="AR82" s="940"/>
      <c r="AS82" s="940"/>
      <c r="AT82" s="890"/>
      <c r="AU82" s="939" t="s">
        <v>504</v>
      </c>
      <c r="AV82" s="940"/>
      <c r="AW82" s="940"/>
      <c r="AX82" s="940"/>
      <c r="AY82" s="890"/>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t="s">
        <v>588</v>
      </c>
      <c r="C83" s="934"/>
      <c r="D83" s="934"/>
      <c r="E83" s="934"/>
      <c r="F83" s="934"/>
      <c r="G83" s="934"/>
      <c r="H83" s="934"/>
      <c r="I83" s="934"/>
      <c r="J83" s="934"/>
      <c r="K83" s="934"/>
      <c r="L83" s="934"/>
      <c r="M83" s="934"/>
      <c r="N83" s="934"/>
      <c r="O83" s="934"/>
      <c r="P83" s="935"/>
      <c r="Q83" s="941"/>
      <c r="R83" s="940"/>
      <c r="S83" s="940"/>
      <c r="T83" s="940"/>
      <c r="U83" s="890"/>
      <c r="V83" s="939"/>
      <c r="W83" s="940"/>
      <c r="X83" s="940"/>
      <c r="Y83" s="940"/>
      <c r="Z83" s="890"/>
      <c r="AA83" s="939"/>
      <c r="AB83" s="940"/>
      <c r="AC83" s="940"/>
      <c r="AD83" s="940"/>
      <c r="AE83" s="890"/>
      <c r="AF83" s="939"/>
      <c r="AG83" s="940"/>
      <c r="AH83" s="940"/>
      <c r="AI83" s="940"/>
      <c r="AJ83" s="890"/>
      <c r="AK83" s="939"/>
      <c r="AL83" s="940"/>
      <c r="AM83" s="940"/>
      <c r="AN83" s="940"/>
      <c r="AO83" s="890"/>
      <c r="AP83" s="939"/>
      <c r="AQ83" s="940"/>
      <c r="AR83" s="940"/>
      <c r="AS83" s="940"/>
      <c r="AT83" s="890"/>
      <c r="AU83" s="939"/>
      <c r="AV83" s="940"/>
      <c r="AW83" s="940"/>
      <c r="AX83" s="940"/>
      <c r="AY83" s="890"/>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t="s">
        <v>587</v>
      </c>
      <c r="C84" s="934"/>
      <c r="D84" s="934"/>
      <c r="E84" s="934"/>
      <c r="F84" s="934"/>
      <c r="G84" s="934"/>
      <c r="H84" s="934"/>
      <c r="I84" s="934"/>
      <c r="J84" s="934"/>
      <c r="K84" s="934"/>
      <c r="L84" s="934"/>
      <c r="M84" s="934"/>
      <c r="N84" s="934"/>
      <c r="O84" s="934"/>
      <c r="P84" s="935"/>
      <c r="Q84" s="941">
        <v>163</v>
      </c>
      <c r="R84" s="940"/>
      <c r="S84" s="940"/>
      <c r="T84" s="940"/>
      <c r="U84" s="890"/>
      <c r="V84" s="939">
        <v>153</v>
      </c>
      <c r="W84" s="940"/>
      <c r="X84" s="940"/>
      <c r="Y84" s="940"/>
      <c r="Z84" s="890"/>
      <c r="AA84" s="939">
        <v>10</v>
      </c>
      <c r="AB84" s="940"/>
      <c r="AC84" s="940"/>
      <c r="AD84" s="940"/>
      <c r="AE84" s="890"/>
      <c r="AF84" s="939">
        <v>10</v>
      </c>
      <c r="AG84" s="940"/>
      <c r="AH84" s="940"/>
      <c r="AI84" s="940"/>
      <c r="AJ84" s="890"/>
      <c r="AK84" s="939" t="s">
        <v>504</v>
      </c>
      <c r="AL84" s="940"/>
      <c r="AM84" s="940"/>
      <c r="AN84" s="940"/>
      <c r="AO84" s="890"/>
      <c r="AP84" s="939" t="s">
        <v>504</v>
      </c>
      <c r="AQ84" s="940"/>
      <c r="AR84" s="940"/>
      <c r="AS84" s="940"/>
      <c r="AT84" s="890"/>
      <c r="AU84" s="939" t="s">
        <v>504</v>
      </c>
      <c r="AV84" s="940"/>
      <c r="AW84" s="940"/>
      <c r="AX84" s="940"/>
      <c r="AY84" s="890"/>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t="s">
        <v>586</v>
      </c>
      <c r="C85" s="934"/>
      <c r="D85" s="934"/>
      <c r="E85" s="934"/>
      <c r="F85" s="934"/>
      <c r="G85" s="934"/>
      <c r="H85" s="934"/>
      <c r="I85" s="934"/>
      <c r="J85" s="934"/>
      <c r="K85" s="934"/>
      <c r="L85" s="934"/>
      <c r="M85" s="934"/>
      <c r="N85" s="934"/>
      <c r="O85" s="934"/>
      <c r="P85" s="935"/>
      <c r="Q85" s="941">
        <v>252</v>
      </c>
      <c r="R85" s="940"/>
      <c r="S85" s="940"/>
      <c r="T85" s="940"/>
      <c r="U85" s="890"/>
      <c r="V85" s="939">
        <v>206</v>
      </c>
      <c r="W85" s="940"/>
      <c r="X85" s="940"/>
      <c r="Y85" s="940"/>
      <c r="Z85" s="890"/>
      <c r="AA85" s="939">
        <v>45</v>
      </c>
      <c r="AB85" s="940"/>
      <c r="AC85" s="940"/>
      <c r="AD85" s="940"/>
      <c r="AE85" s="890"/>
      <c r="AF85" s="939">
        <v>45</v>
      </c>
      <c r="AG85" s="940"/>
      <c r="AH85" s="940"/>
      <c r="AI85" s="940"/>
      <c r="AJ85" s="890"/>
      <c r="AK85" s="939" t="s">
        <v>504</v>
      </c>
      <c r="AL85" s="940"/>
      <c r="AM85" s="940"/>
      <c r="AN85" s="940"/>
      <c r="AO85" s="890"/>
      <c r="AP85" s="939" t="s">
        <v>504</v>
      </c>
      <c r="AQ85" s="940"/>
      <c r="AR85" s="940"/>
      <c r="AS85" s="940"/>
      <c r="AT85" s="890"/>
      <c r="AU85" s="939" t="s">
        <v>504</v>
      </c>
      <c r="AV85" s="940"/>
      <c r="AW85" s="940"/>
      <c r="AX85" s="940"/>
      <c r="AY85" s="890"/>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t="s">
        <v>585</v>
      </c>
      <c r="C86" s="934"/>
      <c r="D86" s="934"/>
      <c r="E86" s="934"/>
      <c r="F86" s="934"/>
      <c r="G86" s="934"/>
      <c r="H86" s="934"/>
      <c r="I86" s="934"/>
      <c r="J86" s="934"/>
      <c r="K86" s="934"/>
      <c r="L86" s="934"/>
      <c r="M86" s="934"/>
      <c r="N86" s="934"/>
      <c r="O86" s="934"/>
      <c r="P86" s="935"/>
      <c r="Q86" s="941">
        <v>290</v>
      </c>
      <c r="R86" s="940"/>
      <c r="S86" s="940"/>
      <c r="T86" s="940"/>
      <c r="U86" s="890"/>
      <c r="V86" s="939">
        <v>265</v>
      </c>
      <c r="W86" s="940"/>
      <c r="X86" s="940"/>
      <c r="Y86" s="940"/>
      <c r="Z86" s="890"/>
      <c r="AA86" s="939">
        <v>24</v>
      </c>
      <c r="AB86" s="940"/>
      <c r="AC86" s="940"/>
      <c r="AD86" s="940"/>
      <c r="AE86" s="890"/>
      <c r="AF86" s="939">
        <v>24</v>
      </c>
      <c r="AG86" s="940"/>
      <c r="AH86" s="940"/>
      <c r="AI86" s="940"/>
      <c r="AJ86" s="890"/>
      <c r="AK86" s="939" t="s">
        <v>504</v>
      </c>
      <c r="AL86" s="940"/>
      <c r="AM86" s="940"/>
      <c r="AN86" s="940"/>
      <c r="AO86" s="890"/>
      <c r="AP86" s="939" t="s">
        <v>504</v>
      </c>
      <c r="AQ86" s="940"/>
      <c r="AR86" s="940"/>
      <c r="AS86" s="940"/>
      <c r="AT86" s="890"/>
      <c r="AU86" s="939" t="s">
        <v>504</v>
      </c>
      <c r="AV86" s="940"/>
      <c r="AW86" s="940"/>
      <c r="AX86" s="940"/>
      <c r="AY86" s="890"/>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382</v>
      </c>
      <c r="B88" s="850" t="s">
        <v>413</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f>SUM(AF69:AJ86)</f>
        <v>9503</v>
      </c>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0" t="s">
        <v>414</v>
      </c>
      <c r="BS102" s="851"/>
      <c r="BT102" s="851"/>
      <c r="BU102" s="851"/>
      <c r="BV102" s="851"/>
      <c r="BW102" s="851"/>
      <c r="BX102" s="851"/>
      <c r="BY102" s="851"/>
      <c r="BZ102" s="851"/>
      <c r="CA102" s="851"/>
      <c r="CB102" s="851"/>
      <c r="CC102" s="851"/>
      <c r="CD102" s="851"/>
      <c r="CE102" s="851"/>
      <c r="CF102" s="851"/>
      <c r="CG102" s="852"/>
      <c r="CH102" s="952"/>
      <c r="CI102" s="953"/>
      <c r="CJ102" s="953"/>
      <c r="CK102" s="953"/>
      <c r="CL102" s="954"/>
      <c r="CM102" s="952"/>
      <c r="CN102" s="953"/>
      <c r="CO102" s="953"/>
      <c r="CP102" s="953"/>
      <c r="CQ102" s="954"/>
      <c r="CR102" s="955"/>
      <c r="CS102" s="910"/>
      <c r="CT102" s="910"/>
      <c r="CU102" s="910"/>
      <c r="CV102" s="956"/>
      <c r="CW102" s="955"/>
      <c r="CX102" s="910"/>
      <c r="CY102" s="910"/>
      <c r="CZ102" s="910"/>
      <c r="DA102" s="956"/>
      <c r="DB102" s="955"/>
      <c r="DC102" s="910"/>
      <c r="DD102" s="910"/>
      <c r="DE102" s="910"/>
      <c r="DF102" s="956"/>
      <c r="DG102" s="955"/>
      <c r="DH102" s="910"/>
      <c r="DI102" s="910"/>
      <c r="DJ102" s="910"/>
      <c r="DK102" s="956"/>
      <c r="DL102" s="955"/>
      <c r="DM102" s="910"/>
      <c r="DN102" s="910"/>
      <c r="DO102" s="910"/>
      <c r="DP102" s="956"/>
      <c r="DQ102" s="955"/>
      <c r="DR102" s="910"/>
      <c r="DS102" s="910"/>
      <c r="DT102" s="910"/>
      <c r="DU102" s="956"/>
      <c r="DV102" s="979"/>
      <c r="DW102" s="980"/>
      <c r="DX102" s="980"/>
      <c r="DY102" s="980"/>
      <c r="DZ102" s="981"/>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2" t="s">
        <v>415</v>
      </c>
      <c r="BR103" s="982"/>
      <c r="BS103" s="982"/>
      <c r="BT103" s="982"/>
      <c r="BU103" s="982"/>
      <c r="BV103" s="982"/>
      <c r="BW103" s="982"/>
      <c r="BX103" s="982"/>
      <c r="BY103" s="982"/>
      <c r="BZ103" s="982"/>
      <c r="CA103" s="982"/>
      <c r="CB103" s="982"/>
      <c r="CC103" s="982"/>
      <c r="CD103" s="982"/>
      <c r="CE103" s="982"/>
      <c r="CF103" s="982"/>
      <c r="CG103" s="982"/>
      <c r="CH103" s="982"/>
      <c r="CI103" s="982"/>
      <c r="CJ103" s="982"/>
      <c r="CK103" s="982"/>
      <c r="CL103" s="982"/>
      <c r="CM103" s="982"/>
      <c r="CN103" s="982"/>
      <c r="CO103" s="982"/>
      <c r="CP103" s="982"/>
      <c r="CQ103" s="982"/>
      <c r="CR103" s="982"/>
      <c r="CS103" s="982"/>
      <c r="CT103" s="982"/>
      <c r="CU103" s="982"/>
      <c r="CV103" s="982"/>
      <c r="CW103" s="982"/>
      <c r="CX103" s="982"/>
      <c r="CY103" s="982"/>
      <c r="CZ103" s="982"/>
      <c r="DA103" s="982"/>
      <c r="DB103" s="982"/>
      <c r="DC103" s="982"/>
      <c r="DD103" s="982"/>
      <c r="DE103" s="982"/>
      <c r="DF103" s="982"/>
      <c r="DG103" s="982"/>
      <c r="DH103" s="982"/>
      <c r="DI103" s="982"/>
      <c r="DJ103" s="982"/>
      <c r="DK103" s="982"/>
      <c r="DL103" s="982"/>
      <c r="DM103" s="982"/>
      <c r="DN103" s="982"/>
      <c r="DO103" s="982"/>
      <c r="DP103" s="982"/>
      <c r="DQ103" s="982"/>
      <c r="DR103" s="982"/>
      <c r="DS103" s="982"/>
      <c r="DT103" s="982"/>
      <c r="DU103" s="982"/>
      <c r="DV103" s="982"/>
      <c r="DW103" s="982"/>
      <c r="DX103" s="982"/>
      <c r="DY103" s="982"/>
      <c r="DZ103" s="982"/>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3" t="s">
        <v>416</v>
      </c>
      <c r="BR104" s="983"/>
      <c r="BS104" s="983"/>
      <c r="BT104" s="983"/>
      <c r="BU104" s="983"/>
      <c r="BV104" s="983"/>
      <c r="BW104" s="983"/>
      <c r="BX104" s="983"/>
      <c r="BY104" s="983"/>
      <c r="BZ104" s="983"/>
      <c r="CA104" s="983"/>
      <c r="CB104" s="983"/>
      <c r="CC104" s="983"/>
      <c r="CD104" s="983"/>
      <c r="CE104" s="983"/>
      <c r="CF104" s="983"/>
      <c r="CG104" s="983"/>
      <c r="CH104" s="983"/>
      <c r="CI104" s="983"/>
      <c r="CJ104" s="983"/>
      <c r="CK104" s="983"/>
      <c r="CL104" s="983"/>
      <c r="CM104" s="983"/>
      <c r="CN104" s="983"/>
      <c r="CO104" s="983"/>
      <c r="CP104" s="983"/>
      <c r="CQ104" s="983"/>
      <c r="CR104" s="983"/>
      <c r="CS104" s="983"/>
      <c r="CT104" s="983"/>
      <c r="CU104" s="983"/>
      <c r="CV104" s="983"/>
      <c r="CW104" s="983"/>
      <c r="CX104" s="983"/>
      <c r="CY104" s="983"/>
      <c r="CZ104" s="983"/>
      <c r="DA104" s="983"/>
      <c r="DB104" s="983"/>
      <c r="DC104" s="983"/>
      <c r="DD104" s="983"/>
      <c r="DE104" s="983"/>
      <c r="DF104" s="983"/>
      <c r="DG104" s="983"/>
      <c r="DH104" s="983"/>
      <c r="DI104" s="983"/>
      <c r="DJ104" s="983"/>
      <c r="DK104" s="983"/>
      <c r="DL104" s="983"/>
      <c r="DM104" s="983"/>
      <c r="DN104" s="983"/>
      <c r="DO104" s="983"/>
      <c r="DP104" s="983"/>
      <c r="DQ104" s="983"/>
      <c r="DR104" s="983"/>
      <c r="DS104" s="983"/>
      <c r="DT104" s="983"/>
      <c r="DU104" s="983"/>
      <c r="DV104" s="983"/>
      <c r="DW104" s="983"/>
      <c r="DX104" s="983"/>
      <c r="DY104" s="983"/>
      <c r="DZ104" s="983"/>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4" t="s">
        <v>419</v>
      </c>
      <c r="B108" s="985"/>
      <c r="C108" s="985"/>
      <c r="D108" s="985"/>
      <c r="E108" s="985"/>
      <c r="F108" s="985"/>
      <c r="G108" s="985"/>
      <c r="H108" s="985"/>
      <c r="I108" s="985"/>
      <c r="J108" s="985"/>
      <c r="K108" s="985"/>
      <c r="L108" s="985"/>
      <c r="M108" s="985"/>
      <c r="N108" s="985"/>
      <c r="O108" s="985"/>
      <c r="P108" s="985"/>
      <c r="Q108" s="985"/>
      <c r="R108" s="985"/>
      <c r="S108" s="985"/>
      <c r="T108" s="985"/>
      <c r="U108" s="985"/>
      <c r="V108" s="985"/>
      <c r="W108" s="985"/>
      <c r="X108" s="985"/>
      <c r="Y108" s="985"/>
      <c r="Z108" s="985"/>
      <c r="AA108" s="985"/>
      <c r="AB108" s="985"/>
      <c r="AC108" s="985"/>
      <c r="AD108" s="985"/>
      <c r="AE108" s="985"/>
      <c r="AF108" s="985"/>
      <c r="AG108" s="985"/>
      <c r="AH108" s="985"/>
      <c r="AI108" s="985"/>
      <c r="AJ108" s="985"/>
      <c r="AK108" s="985"/>
      <c r="AL108" s="985"/>
      <c r="AM108" s="985"/>
      <c r="AN108" s="985"/>
      <c r="AO108" s="985"/>
      <c r="AP108" s="985"/>
      <c r="AQ108" s="985"/>
      <c r="AR108" s="985"/>
      <c r="AS108" s="985"/>
      <c r="AT108" s="986"/>
      <c r="AU108" s="984" t="s">
        <v>420</v>
      </c>
      <c r="AV108" s="985"/>
      <c r="AW108" s="985"/>
      <c r="AX108" s="985"/>
      <c r="AY108" s="985"/>
      <c r="AZ108" s="985"/>
      <c r="BA108" s="985"/>
      <c r="BB108" s="985"/>
      <c r="BC108" s="985"/>
      <c r="BD108" s="985"/>
      <c r="BE108" s="985"/>
      <c r="BF108" s="985"/>
      <c r="BG108" s="985"/>
      <c r="BH108" s="985"/>
      <c r="BI108" s="985"/>
      <c r="BJ108" s="985"/>
      <c r="BK108" s="985"/>
      <c r="BL108" s="985"/>
      <c r="BM108" s="985"/>
      <c r="BN108" s="985"/>
      <c r="BO108" s="985"/>
      <c r="BP108" s="985"/>
      <c r="BQ108" s="985"/>
      <c r="BR108" s="985"/>
      <c r="BS108" s="985"/>
      <c r="BT108" s="985"/>
      <c r="BU108" s="985"/>
      <c r="BV108" s="985"/>
      <c r="BW108" s="985"/>
      <c r="BX108" s="985"/>
      <c r="BY108" s="985"/>
      <c r="BZ108" s="985"/>
      <c r="CA108" s="985"/>
      <c r="CB108" s="985"/>
      <c r="CC108" s="985"/>
      <c r="CD108" s="985"/>
      <c r="CE108" s="985"/>
      <c r="CF108" s="985"/>
      <c r="CG108" s="985"/>
      <c r="CH108" s="985"/>
      <c r="CI108" s="985"/>
      <c r="CJ108" s="985"/>
      <c r="CK108" s="985"/>
      <c r="CL108" s="985"/>
      <c r="CM108" s="985"/>
      <c r="CN108" s="985"/>
      <c r="CO108" s="985"/>
      <c r="CP108" s="985"/>
      <c r="CQ108" s="985"/>
      <c r="CR108" s="985"/>
      <c r="CS108" s="985"/>
      <c r="CT108" s="985"/>
      <c r="CU108" s="985"/>
      <c r="CV108" s="985"/>
      <c r="CW108" s="985"/>
      <c r="CX108" s="985"/>
      <c r="CY108" s="985"/>
      <c r="CZ108" s="985"/>
      <c r="DA108" s="985"/>
      <c r="DB108" s="985"/>
      <c r="DC108" s="985"/>
      <c r="DD108" s="985"/>
      <c r="DE108" s="985"/>
      <c r="DF108" s="985"/>
      <c r="DG108" s="985"/>
      <c r="DH108" s="985"/>
      <c r="DI108" s="985"/>
      <c r="DJ108" s="985"/>
      <c r="DK108" s="985"/>
      <c r="DL108" s="985"/>
      <c r="DM108" s="985"/>
      <c r="DN108" s="985"/>
      <c r="DO108" s="985"/>
      <c r="DP108" s="985"/>
      <c r="DQ108" s="985"/>
      <c r="DR108" s="985"/>
      <c r="DS108" s="985"/>
      <c r="DT108" s="985"/>
      <c r="DU108" s="985"/>
      <c r="DV108" s="985"/>
      <c r="DW108" s="985"/>
      <c r="DX108" s="985"/>
      <c r="DY108" s="985"/>
      <c r="DZ108" s="986"/>
    </row>
    <row r="109" spans="1:131" s="226" customFormat="1" ht="26.25" customHeight="1" x14ac:dyDescent="0.15">
      <c r="A109" s="977" t="s">
        <v>421</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422</v>
      </c>
      <c r="AB109" s="958"/>
      <c r="AC109" s="958"/>
      <c r="AD109" s="958"/>
      <c r="AE109" s="959"/>
      <c r="AF109" s="957" t="s">
        <v>300</v>
      </c>
      <c r="AG109" s="958"/>
      <c r="AH109" s="958"/>
      <c r="AI109" s="958"/>
      <c r="AJ109" s="959"/>
      <c r="AK109" s="957" t="s">
        <v>299</v>
      </c>
      <c r="AL109" s="958"/>
      <c r="AM109" s="958"/>
      <c r="AN109" s="958"/>
      <c r="AO109" s="959"/>
      <c r="AP109" s="957" t="s">
        <v>423</v>
      </c>
      <c r="AQ109" s="958"/>
      <c r="AR109" s="958"/>
      <c r="AS109" s="958"/>
      <c r="AT109" s="960"/>
      <c r="AU109" s="977" t="s">
        <v>421</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422</v>
      </c>
      <c r="BR109" s="958"/>
      <c r="BS109" s="958"/>
      <c r="BT109" s="958"/>
      <c r="BU109" s="959"/>
      <c r="BV109" s="957" t="s">
        <v>300</v>
      </c>
      <c r="BW109" s="958"/>
      <c r="BX109" s="958"/>
      <c r="BY109" s="958"/>
      <c r="BZ109" s="959"/>
      <c r="CA109" s="957" t="s">
        <v>299</v>
      </c>
      <c r="CB109" s="958"/>
      <c r="CC109" s="958"/>
      <c r="CD109" s="958"/>
      <c r="CE109" s="959"/>
      <c r="CF109" s="978" t="s">
        <v>423</v>
      </c>
      <c r="CG109" s="978"/>
      <c r="CH109" s="978"/>
      <c r="CI109" s="978"/>
      <c r="CJ109" s="978"/>
      <c r="CK109" s="957" t="s">
        <v>424</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422</v>
      </c>
      <c r="DH109" s="958"/>
      <c r="DI109" s="958"/>
      <c r="DJ109" s="958"/>
      <c r="DK109" s="959"/>
      <c r="DL109" s="957" t="s">
        <v>300</v>
      </c>
      <c r="DM109" s="958"/>
      <c r="DN109" s="958"/>
      <c r="DO109" s="958"/>
      <c r="DP109" s="959"/>
      <c r="DQ109" s="957" t="s">
        <v>299</v>
      </c>
      <c r="DR109" s="958"/>
      <c r="DS109" s="958"/>
      <c r="DT109" s="958"/>
      <c r="DU109" s="959"/>
      <c r="DV109" s="957" t="s">
        <v>423</v>
      </c>
      <c r="DW109" s="958"/>
      <c r="DX109" s="958"/>
      <c r="DY109" s="958"/>
      <c r="DZ109" s="960"/>
    </row>
    <row r="110" spans="1:131" s="226" customFormat="1" ht="26.25" customHeight="1" x14ac:dyDescent="0.15">
      <c r="A110" s="961" t="s">
        <v>425</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278614</v>
      </c>
      <c r="AB110" s="965"/>
      <c r="AC110" s="965"/>
      <c r="AD110" s="965"/>
      <c r="AE110" s="966"/>
      <c r="AF110" s="967">
        <v>290382</v>
      </c>
      <c r="AG110" s="965"/>
      <c r="AH110" s="965"/>
      <c r="AI110" s="965"/>
      <c r="AJ110" s="966"/>
      <c r="AK110" s="967">
        <v>282865</v>
      </c>
      <c r="AL110" s="965"/>
      <c r="AM110" s="965"/>
      <c r="AN110" s="965"/>
      <c r="AO110" s="966"/>
      <c r="AP110" s="968">
        <v>11.5</v>
      </c>
      <c r="AQ110" s="969"/>
      <c r="AR110" s="969"/>
      <c r="AS110" s="969"/>
      <c r="AT110" s="970"/>
      <c r="AU110" s="971" t="s">
        <v>66</v>
      </c>
      <c r="AV110" s="972"/>
      <c r="AW110" s="972"/>
      <c r="AX110" s="972"/>
      <c r="AY110" s="972"/>
      <c r="AZ110" s="1013" t="s">
        <v>426</v>
      </c>
      <c r="BA110" s="962"/>
      <c r="BB110" s="962"/>
      <c r="BC110" s="962"/>
      <c r="BD110" s="962"/>
      <c r="BE110" s="962"/>
      <c r="BF110" s="962"/>
      <c r="BG110" s="962"/>
      <c r="BH110" s="962"/>
      <c r="BI110" s="962"/>
      <c r="BJ110" s="962"/>
      <c r="BK110" s="962"/>
      <c r="BL110" s="962"/>
      <c r="BM110" s="962"/>
      <c r="BN110" s="962"/>
      <c r="BO110" s="962"/>
      <c r="BP110" s="963"/>
      <c r="BQ110" s="999">
        <v>4086523</v>
      </c>
      <c r="BR110" s="1000"/>
      <c r="BS110" s="1000"/>
      <c r="BT110" s="1000"/>
      <c r="BU110" s="1000"/>
      <c r="BV110" s="1000">
        <v>4100033</v>
      </c>
      <c r="BW110" s="1000"/>
      <c r="BX110" s="1000"/>
      <c r="BY110" s="1000"/>
      <c r="BZ110" s="1000"/>
      <c r="CA110" s="1000">
        <v>4144929</v>
      </c>
      <c r="CB110" s="1000"/>
      <c r="CC110" s="1000"/>
      <c r="CD110" s="1000"/>
      <c r="CE110" s="1000"/>
      <c r="CF110" s="1014">
        <v>168.4</v>
      </c>
      <c r="CG110" s="1015"/>
      <c r="CH110" s="1015"/>
      <c r="CI110" s="1015"/>
      <c r="CJ110" s="1015"/>
      <c r="CK110" s="1016" t="s">
        <v>427</v>
      </c>
      <c r="CL110" s="1017"/>
      <c r="CM110" s="996" t="s">
        <v>428</v>
      </c>
      <c r="CN110" s="997"/>
      <c r="CO110" s="997"/>
      <c r="CP110" s="997"/>
      <c r="CQ110" s="997"/>
      <c r="CR110" s="997"/>
      <c r="CS110" s="997"/>
      <c r="CT110" s="997"/>
      <c r="CU110" s="997"/>
      <c r="CV110" s="997"/>
      <c r="CW110" s="997"/>
      <c r="CX110" s="997"/>
      <c r="CY110" s="997"/>
      <c r="CZ110" s="997"/>
      <c r="DA110" s="997"/>
      <c r="DB110" s="997"/>
      <c r="DC110" s="997"/>
      <c r="DD110" s="997"/>
      <c r="DE110" s="997"/>
      <c r="DF110" s="998"/>
      <c r="DG110" s="999" t="s">
        <v>429</v>
      </c>
      <c r="DH110" s="1000"/>
      <c r="DI110" s="1000"/>
      <c r="DJ110" s="1000"/>
      <c r="DK110" s="1000"/>
      <c r="DL110" s="1000" t="s">
        <v>429</v>
      </c>
      <c r="DM110" s="1000"/>
      <c r="DN110" s="1000"/>
      <c r="DO110" s="1000"/>
      <c r="DP110" s="1000"/>
      <c r="DQ110" s="1000" t="s">
        <v>429</v>
      </c>
      <c r="DR110" s="1000"/>
      <c r="DS110" s="1000"/>
      <c r="DT110" s="1000"/>
      <c r="DU110" s="1000"/>
      <c r="DV110" s="1001" t="s">
        <v>429</v>
      </c>
      <c r="DW110" s="1001"/>
      <c r="DX110" s="1001"/>
      <c r="DY110" s="1001"/>
      <c r="DZ110" s="1002"/>
    </row>
    <row r="111" spans="1:131" s="226" customFormat="1" ht="26.25" customHeight="1" x14ac:dyDescent="0.15">
      <c r="A111" s="1003" t="s">
        <v>430</v>
      </c>
      <c r="B111" s="1004"/>
      <c r="C111" s="1004"/>
      <c r="D111" s="1004"/>
      <c r="E111" s="1004"/>
      <c r="F111" s="1004"/>
      <c r="G111" s="1004"/>
      <c r="H111" s="1004"/>
      <c r="I111" s="1004"/>
      <c r="J111" s="1004"/>
      <c r="K111" s="1004"/>
      <c r="L111" s="1004"/>
      <c r="M111" s="1004"/>
      <c r="N111" s="1004"/>
      <c r="O111" s="1004"/>
      <c r="P111" s="1004"/>
      <c r="Q111" s="1004"/>
      <c r="R111" s="1004"/>
      <c r="S111" s="1004"/>
      <c r="T111" s="1004"/>
      <c r="U111" s="1004"/>
      <c r="V111" s="1004"/>
      <c r="W111" s="1004"/>
      <c r="X111" s="1004"/>
      <c r="Y111" s="1004"/>
      <c r="Z111" s="1005"/>
      <c r="AA111" s="1006" t="s">
        <v>165</v>
      </c>
      <c r="AB111" s="1007"/>
      <c r="AC111" s="1007"/>
      <c r="AD111" s="1007"/>
      <c r="AE111" s="1008"/>
      <c r="AF111" s="1009" t="s">
        <v>165</v>
      </c>
      <c r="AG111" s="1007"/>
      <c r="AH111" s="1007"/>
      <c r="AI111" s="1007"/>
      <c r="AJ111" s="1008"/>
      <c r="AK111" s="1009" t="s">
        <v>431</v>
      </c>
      <c r="AL111" s="1007"/>
      <c r="AM111" s="1007"/>
      <c r="AN111" s="1007"/>
      <c r="AO111" s="1008"/>
      <c r="AP111" s="1010" t="s">
        <v>429</v>
      </c>
      <c r="AQ111" s="1011"/>
      <c r="AR111" s="1011"/>
      <c r="AS111" s="1011"/>
      <c r="AT111" s="1012"/>
      <c r="AU111" s="973"/>
      <c r="AV111" s="974"/>
      <c r="AW111" s="974"/>
      <c r="AX111" s="974"/>
      <c r="AY111" s="974"/>
      <c r="AZ111" s="1022" t="s">
        <v>432</v>
      </c>
      <c r="BA111" s="1023"/>
      <c r="BB111" s="1023"/>
      <c r="BC111" s="1023"/>
      <c r="BD111" s="1023"/>
      <c r="BE111" s="1023"/>
      <c r="BF111" s="1023"/>
      <c r="BG111" s="1023"/>
      <c r="BH111" s="1023"/>
      <c r="BI111" s="1023"/>
      <c r="BJ111" s="1023"/>
      <c r="BK111" s="1023"/>
      <c r="BL111" s="1023"/>
      <c r="BM111" s="1023"/>
      <c r="BN111" s="1023"/>
      <c r="BO111" s="1023"/>
      <c r="BP111" s="1024"/>
      <c r="BQ111" s="992" t="s">
        <v>165</v>
      </c>
      <c r="BR111" s="993"/>
      <c r="BS111" s="993"/>
      <c r="BT111" s="993"/>
      <c r="BU111" s="993"/>
      <c r="BV111" s="993" t="s">
        <v>429</v>
      </c>
      <c r="BW111" s="993"/>
      <c r="BX111" s="993"/>
      <c r="BY111" s="993"/>
      <c r="BZ111" s="993"/>
      <c r="CA111" s="993" t="s">
        <v>165</v>
      </c>
      <c r="CB111" s="993"/>
      <c r="CC111" s="993"/>
      <c r="CD111" s="993"/>
      <c r="CE111" s="993"/>
      <c r="CF111" s="987" t="s">
        <v>431</v>
      </c>
      <c r="CG111" s="988"/>
      <c r="CH111" s="988"/>
      <c r="CI111" s="988"/>
      <c r="CJ111" s="988"/>
      <c r="CK111" s="1018"/>
      <c r="CL111" s="1019"/>
      <c r="CM111" s="989" t="s">
        <v>433</v>
      </c>
      <c r="CN111" s="990"/>
      <c r="CO111" s="990"/>
      <c r="CP111" s="990"/>
      <c r="CQ111" s="990"/>
      <c r="CR111" s="990"/>
      <c r="CS111" s="990"/>
      <c r="CT111" s="990"/>
      <c r="CU111" s="990"/>
      <c r="CV111" s="990"/>
      <c r="CW111" s="990"/>
      <c r="CX111" s="990"/>
      <c r="CY111" s="990"/>
      <c r="CZ111" s="990"/>
      <c r="DA111" s="990"/>
      <c r="DB111" s="990"/>
      <c r="DC111" s="990"/>
      <c r="DD111" s="990"/>
      <c r="DE111" s="990"/>
      <c r="DF111" s="991"/>
      <c r="DG111" s="992" t="s">
        <v>429</v>
      </c>
      <c r="DH111" s="993"/>
      <c r="DI111" s="993"/>
      <c r="DJ111" s="993"/>
      <c r="DK111" s="993"/>
      <c r="DL111" s="993" t="s">
        <v>431</v>
      </c>
      <c r="DM111" s="993"/>
      <c r="DN111" s="993"/>
      <c r="DO111" s="993"/>
      <c r="DP111" s="993"/>
      <c r="DQ111" s="993" t="s">
        <v>431</v>
      </c>
      <c r="DR111" s="993"/>
      <c r="DS111" s="993"/>
      <c r="DT111" s="993"/>
      <c r="DU111" s="993"/>
      <c r="DV111" s="994" t="s">
        <v>429</v>
      </c>
      <c r="DW111" s="994"/>
      <c r="DX111" s="994"/>
      <c r="DY111" s="994"/>
      <c r="DZ111" s="995"/>
    </row>
    <row r="112" spans="1:131" s="226" customFormat="1" ht="26.25" customHeight="1" x14ac:dyDescent="0.15">
      <c r="A112" s="1025" t="s">
        <v>434</v>
      </c>
      <c r="B112" s="1026"/>
      <c r="C112" s="1023" t="s">
        <v>435</v>
      </c>
      <c r="D112" s="1023"/>
      <c r="E112" s="1023"/>
      <c r="F112" s="1023"/>
      <c r="G112" s="1023"/>
      <c r="H112" s="1023"/>
      <c r="I112" s="1023"/>
      <c r="J112" s="1023"/>
      <c r="K112" s="1023"/>
      <c r="L112" s="1023"/>
      <c r="M112" s="1023"/>
      <c r="N112" s="1023"/>
      <c r="O112" s="1023"/>
      <c r="P112" s="1023"/>
      <c r="Q112" s="1023"/>
      <c r="R112" s="1023"/>
      <c r="S112" s="1023"/>
      <c r="T112" s="1023"/>
      <c r="U112" s="1023"/>
      <c r="V112" s="1023"/>
      <c r="W112" s="1023"/>
      <c r="X112" s="1023"/>
      <c r="Y112" s="1023"/>
      <c r="Z112" s="1024"/>
      <c r="AA112" s="1031" t="s">
        <v>429</v>
      </c>
      <c r="AB112" s="1032"/>
      <c r="AC112" s="1032"/>
      <c r="AD112" s="1032"/>
      <c r="AE112" s="1033"/>
      <c r="AF112" s="1034" t="s">
        <v>429</v>
      </c>
      <c r="AG112" s="1032"/>
      <c r="AH112" s="1032"/>
      <c r="AI112" s="1032"/>
      <c r="AJ112" s="1033"/>
      <c r="AK112" s="1034" t="s">
        <v>431</v>
      </c>
      <c r="AL112" s="1032"/>
      <c r="AM112" s="1032"/>
      <c r="AN112" s="1032"/>
      <c r="AO112" s="1033"/>
      <c r="AP112" s="1035" t="s">
        <v>429</v>
      </c>
      <c r="AQ112" s="1036"/>
      <c r="AR112" s="1036"/>
      <c r="AS112" s="1036"/>
      <c r="AT112" s="1037"/>
      <c r="AU112" s="973"/>
      <c r="AV112" s="974"/>
      <c r="AW112" s="974"/>
      <c r="AX112" s="974"/>
      <c r="AY112" s="974"/>
      <c r="AZ112" s="1022" t="s">
        <v>436</v>
      </c>
      <c r="BA112" s="1023"/>
      <c r="BB112" s="1023"/>
      <c r="BC112" s="1023"/>
      <c r="BD112" s="1023"/>
      <c r="BE112" s="1023"/>
      <c r="BF112" s="1023"/>
      <c r="BG112" s="1023"/>
      <c r="BH112" s="1023"/>
      <c r="BI112" s="1023"/>
      <c r="BJ112" s="1023"/>
      <c r="BK112" s="1023"/>
      <c r="BL112" s="1023"/>
      <c r="BM112" s="1023"/>
      <c r="BN112" s="1023"/>
      <c r="BO112" s="1023"/>
      <c r="BP112" s="1024"/>
      <c r="BQ112" s="992">
        <v>2363024</v>
      </c>
      <c r="BR112" s="993"/>
      <c r="BS112" s="993"/>
      <c r="BT112" s="993"/>
      <c r="BU112" s="993"/>
      <c r="BV112" s="993">
        <v>2246194</v>
      </c>
      <c r="BW112" s="993"/>
      <c r="BX112" s="993"/>
      <c r="BY112" s="993"/>
      <c r="BZ112" s="993"/>
      <c r="CA112" s="993">
        <v>2039779</v>
      </c>
      <c r="CB112" s="993"/>
      <c r="CC112" s="993"/>
      <c r="CD112" s="993"/>
      <c r="CE112" s="993"/>
      <c r="CF112" s="987">
        <v>82.9</v>
      </c>
      <c r="CG112" s="988"/>
      <c r="CH112" s="988"/>
      <c r="CI112" s="988"/>
      <c r="CJ112" s="988"/>
      <c r="CK112" s="1018"/>
      <c r="CL112" s="1019"/>
      <c r="CM112" s="989" t="s">
        <v>437</v>
      </c>
      <c r="CN112" s="990"/>
      <c r="CO112" s="990"/>
      <c r="CP112" s="990"/>
      <c r="CQ112" s="990"/>
      <c r="CR112" s="990"/>
      <c r="CS112" s="990"/>
      <c r="CT112" s="990"/>
      <c r="CU112" s="990"/>
      <c r="CV112" s="990"/>
      <c r="CW112" s="990"/>
      <c r="CX112" s="990"/>
      <c r="CY112" s="990"/>
      <c r="CZ112" s="990"/>
      <c r="DA112" s="990"/>
      <c r="DB112" s="990"/>
      <c r="DC112" s="990"/>
      <c r="DD112" s="990"/>
      <c r="DE112" s="990"/>
      <c r="DF112" s="991"/>
      <c r="DG112" s="992" t="s">
        <v>429</v>
      </c>
      <c r="DH112" s="993"/>
      <c r="DI112" s="993"/>
      <c r="DJ112" s="993"/>
      <c r="DK112" s="993"/>
      <c r="DL112" s="993" t="s">
        <v>429</v>
      </c>
      <c r="DM112" s="993"/>
      <c r="DN112" s="993"/>
      <c r="DO112" s="993"/>
      <c r="DP112" s="993"/>
      <c r="DQ112" s="993" t="s">
        <v>429</v>
      </c>
      <c r="DR112" s="993"/>
      <c r="DS112" s="993"/>
      <c r="DT112" s="993"/>
      <c r="DU112" s="993"/>
      <c r="DV112" s="994" t="s">
        <v>429</v>
      </c>
      <c r="DW112" s="994"/>
      <c r="DX112" s="994"/>
      <c r="DY112" s="994"/>
      <c r="DZ112" s="995"/>
    </row>
    <row r="113" spans="1:130" s="226" customFormat="1" ht="26.25" customHeight="1" x14ac:dyDescent="0.15">
      <c r="A113" s="1027"/>
      <c r="B113" s="1028"/>
      <c r="C113" s="1023" t="s">
        <v>438</v>
      </c>
      <c r="D113" s="1023"/>
      <c r="E113" s="1023"/>
      <c r="F113" s="1023"/>
      <c r="G113" s="1023"/>
      <c r="H113" s="1023"/>
      <c r="I113" s="1023"/>
      <c r="J113" s="1023"/>
      <c r="K113" s="1023"/>
      <c r="L113" s="1023"/>
      <c r="M113" s="1023"/>
      <c r="N113" s="1023"/>
      <c r="O113" s="1023"/>
      <c r="P113" s="1023"/>
      <c r="Q113" s="1023"/>
      <c r="R113" s="1023"/>
      <c r="S113" s="1023"/>
      <c r="T113" s="1023"/>
      <c r="U113" s="1023"/>
      <c r="V113" s="1023"/>
      <c r="W113" s="1023"/>
      <c r="X113" s="1023"/>
      <c r="Y113" s="1023"/>
      <c r="Z113" s="1024"/>
      <c r="AA113" s="1006">
        <v>220070</v>
      </c>
      <c r="AB113" s="1007"/>
      <c r="AC113" s="1007"/>
      <c r="AD113" s="1007"/>
      <c r="AE113" s="1008"/>
      <c r="AF113" s="1009">
        <v>257843</v>
      </c>
      <c r="AG113" s="1007"/>
      <c r="AH113" s="1007"/>
      <c r="AI113" s="1007"/>
      <c r="AJ113" s="1008"/>
      <c r="AK113" s="1009">
        <v>223249</v>
      </c>
      <c r="AL113" s="1007"/>
      <c r="AM113" s="1007"/>
      <c r="AN113" s="1007"/>
      <c r="AO113" s="1008"/>
      <c r="AP113" s="1010">
        <v>9.1</v>
      </c>
      <c r="AQ113" s="1011"/>
      <c r="AR113" s="1011"/>
      <c r="AS113" s="1011"/>
      <c r="AT113" s="1012"/>
      <c r="AU113" s="973"/>
      <c r="AV113" s="974"/>
      <c r="AW113" s="974"/>
      <c r="AX113" s="974"/>
      <c r="AY113" s="974"/>
      <c r="AZ113" s="1022" t="s">
        <v>439</v>
      </c>
      <c r="BA113" s="1023"/>
      <c r="BB113" s="1023"/>
      <c r="BC113" s="1023"/>
      <c r="BD113" s="1023"/>
      <c r="BE113" s="1023"/>
      <c r="BF113" s="1023"/>
      <c r="BG113" s="1023"/>
      <c r="BH113" s="1023"/>
      <c r="BI113" s="1023"/>
      <c r="BJ113" s="1023"/>
      <c r="BK113" s="1023"/>
      <c r="BL113" s="1023"/>
      <c r="BM113" s="1023"/>
      <c r="BN113" s="1023"/>
      <c r="BO113" s="1023"/>
      <c r="BP113" s="1024"/>
      <c r="BQ113" s="992">
        <v>4126</v>
      </c>
      <c r="BR113" s="993"/>
      <c r="BS113" s="993"/>
      <c r="BT113" s="993"/>
      <c r="BU113" s="993"/>
      <c r="BV113" s="993">
        <v>3644</v>
      </c>
      <c r="BW113" s="993"/>
      <c r="BX113" s="993"/>
      <c r="BY113" s="993"/>
      <c r="BZ113" s="993"/>
      <c r="CA113" s="993">
        <v>3162</v>
      </c>
      <c r="CB113" s="993"/>
      <c r="CC113" s="993"/>
      <c r="CD113" s="993"/>
      <c r="CE113" s="993"/>
      <c r="CF113" s="987">
        <v>0.1</v>
      </c>
      <c r="CG113" s="988"/>
      <c r="CH113" s="988"/>
      <c r="CI113" s="988"/>
      <c r="CJ113" s="988"/>
      <c r="CK113" s="1018"/>
      <c r="CL113" s="1019"/>
      <c r="CM113" s="989" t="s">
        <v>440</v>
      </c>
      <c r="CN113" s="990"/>
      <c r="CO113" s="990"/>
      <c r="CP113" s="990"/>
      <c r="CQ113" s="990"/>
      <c r="CR113" s="990"/>
      <c r="CS113" s="990"/>
      <c r="CT113" s="990"/>
      <c r="CU113" s="990"/>
      <c r="CV113" s="990"/>
      <c r="CW113" s="990"/>
      <c r="CX113" s="990"/>
      <c r="CY113" s="990"/>
      <c r="CZ113" s="990"/>
      <c r="DA113" s="990"/>
      <c r="DB113" s="990"/>
      <c r="DC113" s="990"/>
      <c r="DD113" s="990"/>
      <c r="DE113" s="990"/>
      <c r="DF113" s="991"/>
      <c r="DG113" s="1031" t="s">
        <v>429</v>
      </c>
      <c r="DH113" s="1032"/>
      <c r="DI113" s="1032"/>
      <c r="DJ113" s="1032"/>
      <c r="DK113" s="1033"/>
      <c r="DL113" s="1034" t="s">
        <v>165</v>
      </c>
      <c r="DM113" s="1032"/>
      <c r="DN113" s="1032"/>
      <c r="DO113" s="1032"/>
      <c r="DP113" s="1033"/>
      <c r="DQ113" s="1034" t="s">
        <v>165</v>
      </c>
      <c r="DR113" s="1032"/>
      <c r="DS113" s="1032"/>
      <c r="DT113" s="1032"/>
      <c r="DU113" s="1033"/>
      <c r="DV113" s="1035" t="s">
        <v>429</v>
      </c>
      <c r="DW113" s="1036"/>
      <c r="DX113" s="1036"/>
      <c r="DY113" s="1036"/>
      <c r="DZ113" s="1037"/>
    </row>
    <row r="114" spans="1:130" s="226" customFormat="1" ht="26.25" customHeight="1" x14ac:dyDescent="0.15">
      <c r="A114" s="1027"/>
      <c r="B114" s="1028"/>
      <c r="C114" s="1023" t="s">
        <v>441</v>
      </c>
      <c r="D114" s="1023"/>
      <c r="E114" s="1023"/>
      <c r="F114" s="1023"/>
      <c r="G114" s="1023"/>
      <c r="H114" s="1023"/>
      <c r="I114" s="1023"/>
      <c r="J114" s="1023"/>
      <c r="K114" s="1023"/>
      <c r="L114" s="1023"/>
      <c r="M114" s="1023"/>
      <c r="N114" s="1023"/>
      <c r="O114" s="1023"/>
      <c r="P114" s="1023"/>
      <c r="Q114" s="1023"/>
      <c r="R114" s="1023"/>
      <c r="S114" s="1023"/>
      <c r="T114" s="1023"/>
      <c r="U114" s="1023"/>
      <c r="V114" s="1023"/>
      <c r="W114" s="1023"/>
      <c r="X114" s="1023"/>
      <c r="Y114" s="1023"/>
      <c r="Z114" s="1024"/>
      <c r="AA114" s="1031">
        <v>16</v>
      </c>
      <c r="AB114" s="1032"/>
      <c r="AC114" s="1032"/>
      <c r="AD114" s="1032"/>
      <c r="AE114" s="1033"/>
      <c r="AF114" s="1034">
        <v>342</v>
      </c>
      <c r="AG114" s="1032"/>
      <c r="AH114" s="1032"/>
      <c r="AI114" s="1032"/>
      <c r="AJ114" s="1033"/>
      <c r="AK114" s="1034">
        <v>342</v>
      </c>
      <c r="AL114" s="1032"/>
      <c r="AM114" s="1032"/>
      <c r="AN114" s="1032"/>
      <c r="AO114" s="1033"/>
      <c r="AP114" s="1035">
        <v>0</v>
      </c>
      <c r="AQ114" s="1036"/>
      <c r="AR114" s="1036"/>
      <c r="AS114" s="1036"/>
      <c r="AT114" s="1037"/>
      <c r="AU114" s="973"/>
      <c r="AV114" s="974"/>
      <c r="AW114" s="974"/>
      <c r="AX114" s="974"/>
      <c r="AY114" s="974"/>
      <c r="AZ114" s="1022" t="s">
        <v>442</v>
      </c>
      <c r="BA114" s="1023"/>
      <c r="BB114" s="1023"/>
      <c r="BC114" s="1023"/>
      <c r="BD114" s="1023"/>
      <c r="BE114" s="1023"/>
      <c r="BF114" s="1023"/>
      <c r="BG114" s="1023"/>
      <c r="BH114" s="1023"/>
      <c r="BI114" s="1023"/>
      <c r="BJ114" s="1023"/>
      <c r="BK114" s="1023"/>
      <c r="BL114" s="1023"/>
      <c r="BM114" s="1023"/>
      <c r="BN114" s="1023"/>
      <c r="BO114" s="1023"/>
      <c r="BP114" s="1024"/>
      <c r="BQ114" s="992">
        <v>97770</v>
      </c>
      <c r="BR114" s="993"/>
      <c r="BS114" s="993"/>
      <c r="BT114" s="993"/>
      <c r="BU114" s="993"/>
      <c r="BV114" s="993">
        <v>11896</v>
      </c>
      <c r="BW114" s="993"/>
      <c r="BX114" s="993"/>
      <c r="BY114" s="993"/>
      <c r="BZ114" s="993"/>
      <c r="CA114" s="993" t="s">
        <v>429</v>
      </c>
      <c r="CB114" s="993"/>
      <c r="CC114" s="993"/>
      <c r="CD114" s="993"/>
      <c r="CE114" s="993"/>
      <c r="CF114" s="987" t="s">
        <v>165</v>
      </c>
      <c r="CG114" s="988"/>
      <c r="CH114" s="988"/>
      <c r="CI114" s="988"/>
      <c r="CJ114" s="988"/>
      <c r="CK114" s="1018"/>
      <c r="CL114" s="1019"/>
      <c r="CM114" s="989" t="s">
        <v>443</v>
      </c>
      <c r="CN114" s="990"/>
      <c r="CO114" s="990"/>
      <c r="CP114" s="990"/>
      <c r="CQ114" s="990"/>
      <c r="CR114" s="990"/>
      <c r="CS114" s="990"/>
      <c r="CT114" s="990"/>
      <c r="CU114" s="990"/>
      <c r="CV114" s="990"/>
      <c r="CW114" s="990"/>
      <c r="CX114" s="990"/>
      <c r="CY114" s="990"/>
      <c r="CZ114" s="990"/>
      <c r="DA114" s="990"/>
      <c r="DB114" s="990"/>
      <c r="DC114" s="990"/>
      <c r="DD114" s="990"/>
      <c r="DE114" s="990"/>
      <c r="DF114" s="991"/>
      <c r="DG114" s="1031" t="s">
        <v>431</v>
      </c>
      <c r="DH114" s="1032"/>
      <c r="DI114" s="1032"/>
      <c r="DJ114" s="1032"/>
      <c r="DK114" s="1033"/>
      <c r="DL114" s="1034" t="s">
        <v>431</v>
      </c>
      <c r="DM114" s="1032"/>
      <c r="DN114" s="1032"/>
      <c r="DO114" s="1032"/>
      <c r="DP114" s="1033"/>
      <c r="DQ114" s="1034" t="s">
        <v>429</v>
      </c>
      <c r="DR114" s="1032"/>
      <c r="DS114" s="1032"/>
      <c r="DT114" s="1032"/>
      <c r="DU114" s="1033"/>
      <c r="DV114" s="1035" t="s">
        <v>431</v>
      </c>
      <c r="DW114" s="1036"/>
      <c r="DX114" s="1036"/>
      <c r="DY114" s="1036"/>
      <c r="DZ114" s="1037"/>
    </row>
    <row r="115" spans="1:130" s="226" customFormat="1" ht="26.25" customHeight="1" x14ac:dyDescent="0.15">
      <c r="A115" s="1027"/>
      <c r="B115" s="1028"/>
      <c r="C115" s="1023" t="s">
        <v>444</v>
      </c>
      <c r="D115" s="1023"/>
      <c r="E115" s="1023"/>
      <c r="F115" s="1023"/>
      <c r="G115" s="1023"/>
      <c r="H115" s="1023"/>
      <c r="I115" s="1023"/>
      <c r="J115" s="1023"/>
      <c r="K115" s="1023"/>
      <c r="L115" s="1023"/>
      <c r="M115" s="1023"/>
      <c r="N115" s="1023"/>
      <c r="O115" s="1023"/>
      <c r="P115" s="1023"/>
      <c r="Q115" s="1023"/>
      <c r="R115" s="1023"/>
      <c r="S115" s="1023"/>
      <c r="T115" s="1023"/>
      <c r="U115" s="1023"/>
      <c r="V115" s="1023"/>
      <c r="W115" s="1023"/>
      <c r="X115" s="1023"/>
      <c r="Y115" s="1023"/>
      <c r="Z115" s="1024"/>
      <c r="AA115" s="1006" t="s">
        <v>431</v>
      </c>
      <c r="AB115" s="1007"/>
      <c r="AC115" s="1007"/>
      <c r="AD115" s="1007"/>
      <c r="AE115" s="1008"/>
      <c r="AF115" s="1009" t="s">
        <v>165</v>
      </c>
      <c r="AG115" s="1007"/>
      <c r="AH115" s="1007"/>
      <c r="AI115" s="1007"/>
      <c r="AJ115" s="1008"/>
      <c r="AK115" s="1009" t="s">
        <v>165</v>
      </c>
      <c r="AL115" s="1007"/>
      <c r="AM115" s="1007"/>
      <c r="AN115" s="1007"/>
      <c r="AO115" s="1008"/>
      <c r="AP115" s="1010" t="s">
        <v>431</v>
      </c>
      <c r="AQ115" s="1011"/>
      <c r="AR115" s="1011"/>
      <c r="AS115" s="1011"/>
      <c r="AT115" s="1012"/>
      <c r="AU115" s="973"/>
      <c r="AV115" s="974"/>
      <c r="AW115" s="974"/>
      <c r="AX115" s="974"/>
      <c r="AY115" s="974"/>
      <c r="AZ115" s="1022" t="s">
        <v>445</v>
      </c>
      <c r="BA115" s="1023"/>
      <c r="BB115" s="1023"/>
      <c r="BC115" s="1023"/>
      <c r="BD115" s="1023"/>
      <c r="BE115" s="1023"/>
      <c r="BF115" s="1023"/>
      <c r="BG115" s="1023"/>
      <c r="BH115" s="1023"/>
      <c r="BI115" s="1023"/>
      <c r="BJ115" s="1023"/>
      <c r="BK115" s="1023"/>
      <c r="BL115" s="1023"/>
      <c r="BM115" s="1023"/>
      <c r="BN115" s="1023"/>
      <c r="BO115" s="1023"/>
      <c r="BP115" s="1024"/>
      <c r="BQ115" s="992" t="s">
        <v>431</v>
      </c>
      <c r="BR115" s="993"/>
      <c r="BS115" s="993"/>
      <c r="BT115" s="993"/>
      <c r="BU115" s="993"/>
      <c r="BV115" s="993" t="s">
        <v>165</v>
      </c>
      <c r="BW115" s="993"/>
      <c r="BX115" s="993"/>
      <c r="BY115" s="993"/>
      <c r="BZ115" s="993"/>
      <c r="CA115" s="993" t="s">
        <v>429</v>
      </c>
      <c r="CB115" s="993"/>
      <c r="CC115" s="993"/>
      <c r="CD115" s="993"/>
      <c r="CE115" s="993"/>
      <c r="CF115" s="987" t="s">
        <v>429</v>
      </c>
      <c r="CG115" s="988"/>
      <c r="CH115" s="988"/>
      <c r="CI115" s="988"/>
      <c r="CJ115" s="988"/>
      <c r="CK115" s="1018"/>
      <c r="CL115" s="1019"/>
      <c r="CM115" s="1022" t="s">
        <v>446</v>
      </c>
      <c r="CN115" s="1043"/>
      <c r="CO115" s="1043"/>
      <c r="CP115" s="1043"/>
      <c r="CQ115" s="1043"/>
      <c r="CR115" s="1043"/>
      <c r="CS115" s="1043"/>
      <c r="CT115" s="1043"/>
      <c r="CU115" s="1043"/>
      <c r="CV115" s="1043"/>
      <c r="CW115" s="1043"/>
      <c r="CX115" s="1043"/>
      <c r="CY115" s="1043"/>
      <c r="CZ115" s="1043"/>
      <c r="DA115" s="1043"/>
      <c r="DB115" s="1043"/>
      <c r="DC115" s="1043"/>
      <c r="DD115" s="1043"/>
      <c r="DE115" s="1043"/>
      <c r="DF115" s="1024"/>
      <c r="DG115" s="1031" t="s">
        <v>431</v>
      </c>
      <c r="DH115" s="1032"/>
      <c r="DI115" s="1032"/>
      <c r="DJ115" s="1032"/>
      <c r="DK115" s="1033"/>
      <c r="DL115" s="1034" t="s">
        <v>165</v>
      </c>
      <c r="DM115" s="1032"/>
      <c r="DN115" s="1032"/>
      <c r="DO115" s="1032"/>
      <c r="DP115" s="1033"/>
      <c r="DQ115" s="1034" t="s">
        <v>165</v>
      </c>
      <c r="DR115" s="1032"/>
      <c r="DS115" s="1032"/>
      <c r="DT115" s="1032"/>
      <c r="DU115" s="1033"/>
      <c r="DV115" s="1035" t="s">
        <v>429</v>
      </c>
      <c r="DW115" s="1036"/>
      <c r="DX115" s="1036"/>
      <c r="DY115" s="1036"/>
      <c r="DZ115" s="1037"/>
    </row>
    <row r="116" spans="1:130" s="226" customFormat="1" ht="26.25" customHeight="1" x14ac:dyDescent="0.15">
      <c r="A116" s="1029"/>
      <c r="B116" s="1030"/>
      <c r="C116" s="1038" t="s">
        <v>447</v>
      </c>
      <c r="D116" s="1038"/>
      <c r="E116" s="1038"/>
      <c r="F116" s="1038"/>
      <c r="G116" s="1038"/>
      <c r="H116" s="1038"/>
      <c r="I116" s="1038"/>
      <c r="J116" s="1038"/>
      <c r="K116" s="1038"/>
      <c r="L116" s="1038"/>
      <c r="M116" s="1038"/>
      <c r="N116" s="1038"/>
      <c r="O116" s="1038"/>
      <c r="P116" s="1038"/>
      <c r="Q116" s="1038"/>
      <c r="R116" s="1038"/>
      <c r="S116" s="1038"/>
      <c r="T116" s="1038"/>
      <c r="U116" s="1038"/>
      <c r="V116" s="1038"/>
      <c r="W116" s="1038"/>
      <c r="X116" s="1038"/>
      <c r="Y116" s="1038"/>
      <c r="Z116" s="1039"/>
      <c r="AA116" s="1031" t="s">
        <v>429</v>
      </c>
      <c r="AB116" s="1032"/>
      <c r="AC116" s="1032"/>
      <c r="AD116" s="1032"/>
      <c r="AE116" s="1033"/>
      <c r="AF116" s="1034" t="s">
        <v>429</v>
      </c>
      <c r="AG116" s="1032"/>
      <c r="AH116" s="1032"/>
      <c r="AI116" s="1032"/>
      <c r="AJ116" s="1033"/>
      <c r="AK116" s="1034" t="s">
        <v>429</v>
      </c>
      <c r="AL116" s="1032"/>
      <c r="AM116" s="1032"/>
      <c r="AN116" s="1032"/>
      <c r="AO116" s="1033"/>
      <c r="AP116" s="1035" t="s">
        <v>165</v>
      </c>
      <c r="AQ116" s="1036"/>
      <c r="AR116" s="1036"/>
      <c r="AS116" s="1036"/>
      <c r="AT116" s="1037"/>
      <c r="AU116" s="973"/>
      <c r="AV116" s="974"/>
      <c r="AW116" s="974"/>
      <c r="AX116" s="974"/>
      <c r="AY116" s="974"/>
      <c r="AZ116" s="1040" t="s">
        <v>448</v>
      </c>
      <c r="BA116" s="1041"/>
      <c r="BB116" s="1041"/>
      <c r="BC116" s="1041"/>
      <c r="BD116" s="1041"/>
      <c r="BE116" s="1041"/>
      <c r="BF116" s="1041"/>
      <c r="BG116" s="1041"/>
      <c r="BH116" s="1041"/>
      <c r="BI116" s="1041"/>
      <c r="BJ116" s="1041"/>
      <c r="BK116" s="1041"/>
      <c r="BL116" s="1041"/>
      <c r="BM116" s="1041"/>
      <c r="BN116" s="1041"/>
      <c r="BO116" s="1041"/>
      <c r="BP116" s="1042"/>
      <c r="BQ116" s="992" t="s">
        <v>429</v>
      </c>
      <c r="BR116" s="993"/>
      <c r="BS116" s="993"/>
      <c r="BT116" s="993"/>
      <c r="BU116" s="993"/>
      <c r="BV116" s="993" t="s">
        <v>429</v>
      </c>
      <c r="BW116" s="993"/>
      <c r="BX116" s="993"/>
      <c r="BY116" s="993"/>
      <c r="BZ116" s="993"/>
      <c r="CA116" s="993" t="s">
        <v>165</v>
      </c>
      <c r="CB116" s="993"/>
      <c r="CC116" s="993"/>
      <c r="CD116" s="993"/>
      <c r="CE116" s="993"/>
      <c r="CF116" s="987" t="s">
        <v>431</v>
      </c>
      <c r="CG116" s="988"/>
      <c r="CH116" s="988"/>
      <c r="CI116" s="988"/>
      <c r="CJ116" s="988"/>
      <c r="CK116" s="1018"/>
      <c r="CL116" s="1019"/>
      <c r="CM116" s="989" t="s">
        <v>449</v>
      </c>
      <c r="CN116" s="990"/>
      <c r="CO116" s="990"/>
      <c r="CP116" s="990"/>
      <c r="CQ116" s="990"/>
      <c r="CR116" s="990"/>
      <c r="CS116" s="990"/>
      <c r="CT116" s="990"/>
      <c r="CU116" s="990"/>
      <c r="CV116" s="990"/>
      <c r="CW116" s="990"/>
      <c r="CX116" s="990"/>
      <c r="CY116" s="990"/>
      <c r="CZ116" s="990"/>
      <c r="DA116" s="990"/>
      <c r="DB116" s="990"/>
      <c r="DC116" s="990"/>
      <c r="DD116" s="990"/>
      <c r="DE116" s="990"/>
      <c r="DF116" s="991"/>
      <c r="DG116" s="1031" t="s">
        <v>431</v>
      </c>
      <c r="DH116" s="1032"/>
      <c r="DI116" s="1032"/>
      <c r="DJ116" s="1032"/>
      <c r="DK116" s="1033"/>
      <c r="DL116" s="1034" t="s">
        <v>429</v>
      </c>
      <c r="DM116" s="1032"/>
      <c r="DN116" s="1032"/>
      <c r="DO116" s="1032"/>
      <c r="DP116" s="1033"/>
      <c r="DQ116" s="1034" t="s">
        <v>165</v>
      </c>
      <c r="DR116" s="1032"/>
      <c r="DS116" s="1032"/>
      <c r="DT116" s="1032"/>
      <c r="DU116" s="1033"/>
      <c r="DV116" s="1035" t="s">
        <v>429</v>
      </c>
      <c r="DW116" s="1036"/>
      <c r="DX116" s="1036"/>
      <c r="DY116" s="1036"/>
      <c r="DZ116" s="1037"/>
    </row>
    <row r="117" spans="1:130" s="226" customFormat="1" ht="26.25" customHeight="1" x14ac:dyDescent="0.15">
      <c r="A117" s="977" t="s">
        <v>179</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8" t="s">
        <v>450</v>
      </c>
      <c r="Z117" s="959"/>
      <c r="AA117" s="1049">
        <v>498700</v>
      </c>
      <c r="AB117" s="1050"/>
      <c r="AC117" s="1050"/>
      <c r="AD117" s="1050"/>
      <c r="AE117" s="1051"/>
      <c r="AF117" s="1052">
        <v>548567</v>
      </c>
      <c r="AG117" s="1050"/>
      <c r="AH117" s="1050"/>
      <c r="AI117" s="1050"/>
      <c r="AJ117" s="1051"/>
      <c r="AK117" s="1052">
        <v>506456</v>
      </c>
      <c r="AL117" s="1050"/>
      <c r="AM117" s="1050"/>
      <c r="AN117" s="1050"/>
      <c r="AO117" s="1051"/>
      <c r="AP117" s="1053"/>
      <c r="AQ117" s="1054"/>
      <c r="AR117" s="1054"/>
      <c r="AS117" s="1054"/>
      <c r="AT117" s="1055"/>
      <c r="AU117" s="973"/>
      <c r="AV117" s="974"/>
      <c r="AW117" s="974"/>
      <c r="AX117" s="974"/>
      <c r="AY117" s="974"/>
      <c r="AZ117" s="1040" t="s">
        <v>451</v>
      </c>
      <c r="BA117" s="1041"/>
      <c r="BB117" s="1041"/>
      <c r="BC117" s="1041"/>
      <c r="BD117" s="1041"/>
      <c r="BE117" s="1041"/>
      <c r="BF117" s="1041"/>
      <c r="BG117" s="1041"/>
      <c r="BH117" s="1041"/>
      <c r="BI117" s="1041"/>
      <c r="BJ117" s="1041"/>
      <c r="BK117" s="1041"/>
      <c r="BL117" s="1041"/>
      <c r="BM117" s="1041"/>
      <c r="BN117" s="1041"/>
      <c r="BO117" s="1041"/>
      <c r="BP117" s="1042"/>
      <c r="BQ117" s="992" t="s">
        <v>165</v>
      </c>
      <c r="BR117" s="993"/>
      <c r="BS117" s="993"/>
      <c r="BT117" s="993"/>
      <c r="BU117" s="993"/>
      <c r="BV117" s="993" t="s">
        <v>165</v>
      </c>
      <c r="BW117" s="993"/>
      <c r="BX117" s="993"/>
      <c r="BY117" s="993"/>
      <c r="BZ117" s="993"/>
      <c r="CA117" s="993" t="s">
        <v>165</v>
      </c>
      <c r="CB117" s="993"/>
      <c r="CC117" s="993"/>
      <c r="CD117" s="993"/>
      <c r="CE117" s="993"/>
      <c r="CF117" s="987" t="s">
        <v>431</v>
      </c>
      <c r="CG117" s="988"/>
      <c r="CH117" s="988"/>
      <c r="CI117" s="988"/>
      <c r="CJ117" s="988"/>
      <c r="CK117" s="1018"/>
      <c r="CL117" s="1019"/>
      <c r="CM117" s="989" t="s">
        <v>452</v>
      </c>
      <c r="CN117" s="990"/>
      <c r="CO117" s="990"/>
      <c r="CP117" s="990"/>
      <c r="CQ117" s="990"/>
      <c r="CR117" s="990"/>
      <c r="CS117" s="990"/>
      <c r="CT117" s="990"/>
      <c r="CU117" s="990"/>
      <c r="CV117" s="990"/>
      <c r="CW117" s="990"/>
      <c r="CX117" s="990"/>
      <c r="CY117" s="990"/>
      <c r="CZ117" s="990"/>
      <c r="DA117" s="990"/>
      <c r="DB117" s="990"/>
      <c r="DC117" s="990"/>
      <c r="DD117" s="990"/>
      <c r="DE117" s="990"/>
      <c r="DF117" s="991"/>
      <c r="DG117" s="1031" t="s">
        <v>429</v>
      </c>
      <c r="DH117" s="1032"/>
      <c r="DI117" s="1032"/>
      <c r="DJ117" s="1032"/>
      <c r="DK117" s="1033"/>
      <c r="DL117" s="1034" t="s">
        <v>165</v>
      </c>
      <c r="DM117" s="1032"/>
      <c r="DN117" s="1032"/>
      <c r="DO117" s="1032"/>
      <c r="DP117" s="1033"/>
      <c r="DQ117" s="1034" t="s">
        <v>165</v>
      </c>
      <c r="DR117" s="1032"/>
      <c r="DS117" s="1032"/>
      <c r="DT117" s="1032"/>
      <c r="DU117" s="1033"/>
      <c r="DV117" s="1035" t="s">
        <v>165</v>
      </c>
      <c r="DW117" s="1036"/>
      <c r="DX117" s="1036"/>
      <c r="DY117" s="1036"/>
      <c r="DZ117" s="1037"/>
    </row>
    <row r="118" spans="1:130" s="226" customFormat="1" ht="26.25" customHeight="1" x14ac:dyDescent="0.15">
      <c r="A118" s="977" t="s">
        <v>424</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422</v>
      </c>
      <c r="AB118" s="958"/>
      <c r="AC118" s="958"/>
      <c r="AD118" s="958"/>
      <c r="AE118" s="959"/>
      <c r="AF118" s="957" t="s">
        <v>300</v>
      </c>
      <c r="AG118" s="958"/>
      <c r="AH118" s="958"/>
      <c r="AI118" s="958"/>
      <c r="AJ118" s="959"/>
      <c r="AK118" s="957" t="s">
        <v>299</v>
      </c>
      <c r="AL118" s="958"/>
      <c r="AM118" s="958"/>
      <c r="AN118" s="958"/>
      <c r="AO118" s="959"/>
      <c r="AP118" s="1044" t="s">
        <v>423</v>
      </c>
      <c r="AQ118" s="1045"/>
      <c r="AR118" s="1045"/>
      <c r="AS118" s="1045"/>
      <c r="AT118" s="1046"/>
      <c r="AU118" s="973"/>
      <c r="AV118" s="974"/>
      <c r="AW118" s="974"/>
      <c r="AX118" s="974"/>
      <c r="AY118" s="974"/>
      <c r="AZ118" s="1047" t="s">
        <v>453</v>
      </c>
      <c r="BA118" s="1038"/>
      <c r="BB118" s="1038"/>
      <c r="BC118" s="1038"/>
      <c r="BD118" s="1038"/>
      <c r="BE118" s="1038"/>
      <c r="BF118" s="1038"/>
      <c r="BG118" s="1038"/>
      <c r="BH118" s="1038"/>
      <c r="BI118" s="1038"/>
      <c r="BJ118" s="1038"/>
      <c r="BK118" s="1038"/>
      <c r="BL118" s="1038"/>
      <c r="BM118" s="1038"/>
      <c r="BN118" s="1038"/>
      <c r="BO118" s="1038"/>
      <c r="BP118" s="1039"/>
      <c r="BQ118" s="1070" t="s">
        <v>165</v>
      </c>
      <c r="BR118" s="1071"/>
      <c r="BS118" s="1071"/>
      <c r="BT118" s="1071"/>
      <c r="BU118" s="1071"/>
      <c r="BV118" s="1071" t="s">
        <v>165</v>
      </c>
      <c r="BW118" s="1071"/>
      <c r="BX118" s="1071"/>
      <c r="BY118" s="1071"/>
      <c r="BZ118" s="1071"/>
      <c r="CA118" s="1071" t="s">
        <v>431</v>
      </c>
      <c r="CB118" s="1071"/>
      <c r="CC118" s="1071"/>
      <c r="CD118" s="1071"/>
      <c r="CE118" s="1071"/>
      <c r="CF118" s="987" t="s">
        <v>429</v>
      </c>
      <c r="CG118" s="988"/>
      <c r="CH118" s="988"/>
      <c r="CI118" s="988"/>
      <c r="CJ118" s="988"/>
      <c r="CK118" s="1018"/>
      <c r="CL118" s="1019"/>
      <c r="CM118" s="989" t="s">
        <v>454</v>
      </c>
      <c r="CN118" s="990"/>
      <c r="CO118" s="990"/>
      <c r="CP118" s="990"/>
      <c r="CQ118" s="990"/>
      <c r="CR118" s="990"/>
      <c r="CS118" s="990"/>
      <c r="CT118" s="990"/>
      <c r="CU118" s="990"/>
      <c r="CV118" s="990"/>
      <c r="CW118" s="990"/>
      <c r="CX118" s="990"/>
      <c r="CY118" s="990"/>
      <c r="CZ118" s="990"/>
      <c r="DA118" s="990"/>
      <c r="DB118" s="990"/>
      <c r="DC118" s="990"/>
      <c r="DD118" s="990"/>
      <c r="DE118" s="990"/>
      <c r="DF118" s="991"/>
      <c r="DG118" s="1031" t="s">
        <v>165</v>
      </c>
      <c r="DH118" s="1032"/>
      <c r="DI118" s="1032"/>
      <c r="DJ118" s="1032"/>
      <c r="DK118" s="1033"/>
      <c r="DL118" s="1034" t="s">
        <v>429</v>
      </c>
      <c r="DM118" s="1032"/>
      <c r="DN118" s="1032"/>
      <c r="DO118" s="1032"/>
      <c r="DP118" s="1033"/>
      <c r="DQ118" s="1034" t="s">
        <v>165</v>
      </c>
      <c r="DR118" s="1032"/>
      <c r="DS118" s="1032"/>
      <c r="DT118" s="1032"/>
      <c r="DU118" s="1033"/>
      <c r="DV118" s="1035" t="s">
        <v>165</v>
      </c>
      <c r="DW118" s="1036"/>
      <c r="DX118" s="1036"/>
      <c r="DY118" s="1036"/>
      <c r="DZ118" s="1037"/>
    </row>
    <row r="119" spans="1:130" s="226" customFormat="1" ht="26.25" customHeight="1" x14ac:dyDescent="0.15">
      <c r="A119" s="1131" t="s">
        <v>427</v>
      </c>
      <c r="B119" s="1017"/>
      <c r="C119" s="996" t="s">
        <v>428</v>
      </c>
      <c r="D119" s="997"/>
      <c r="E119" s="997"/>
      <c r="F119" s="997"/>
      <c r="G119" s="997"/>
      <c r="H119" s="997"/>
      <c r="I119" s="997"/>
      <c r="J119" s="997"/>
      <c r="K119" s="997"/>
      <c r="L119" s="997"/>
      <c r="M119" s="997"/>
      <c r="N119" s="997"/>
      <c r="O119" s="997"/>
      <c r="P119" s="997"/>
      <c r="Q119" s="997"/>
      <c r="R119" s="997"/>
      <c r="S119" s="997"/>
      <c r="T119" s="997"/>
      <c r="U119" s="997"/>
      <c r="V119" s="997"/>
      <c r="W119" s="997"/>
      <c r="X119" s="997"/>
      <c r="Y119" s="997"/>
      <c r="Z119" s="998"/>
      <c r="AA119" s="964" t="s">
        <v>429</v>
      </c>
      <c r="AB119" s="965"/>
      <c r="AC119" s="965"/>
      <c r="AD119" s="965"/>
      <c r="AE119" s="966"/>
      <c r="AF119" s="967" t="s">
        <v>165</v>
      </c>
      <c r="AG119" s="965"/>
      <c r="AH119" s="965"/>
      <c r="AI119" s="965"/>
      <c r="AJ119" s="966"/>
      <c r="AK119" s="967" t="s">
        <v>165</v>
      </c>
      <c r="AL119" s="965"/>
      <c r="AM119" s="965"/>
      <c r="AN119" s="965"/>
      <c r="AO119" s="966"/>
      <c r="AP119" s="968" t="s">
        <v>429</v>
      </c>
      <c r="AQ119" s="969"/>
      <c r="AR119" s="969"/>
      <c r="AS119" s="969"/>
      <c r="AT119" s="970"/>
      <c r="AU119" s="975"/>
      <c r="AV119" s="976"/>
      <c r="AW119" s="976"/>
      <c r="AX119" s="976"/>
      <c r="AY119" s="976"/>
      <c r="AZ119" s="257" t="s">
        <v>179</v>
      </c>
      <c r="BA119" s="257"/>
      <c r="BB119" s="257"/>
      <c r="BC119" s="257"/>
      <c r="BD119" s="257"/>
      <c r="BE119" s="257"/>
      <c r="BF119" s="257"/>
      <c r="BG119" s="257"/>
      <c r="BH119" s="257"/>
      <c r="BI119" s="257"/>
      <c r="BJ119" s="257"/>
      <c r="BK119" s="257"/>
      <c r="BL119" s="257"/>
      <c r="BM119" s="257"/>
      <c r="BN119" s="257"/>
      <c r="BO119" s="1048" t="s">
        <v>455</v>
      </c>
      <c r="BP119" s="1079"/>
      <c r="BQ119" s="1070">
        <v>6551443</v>
      </c>
      <c r="BR119" s="1071"/>
      <c r="BS119" s="1071"/>
      <c r="BT119" s="1071"/>
      <c r="BU119" s="1071"/>
      <c r="BV119" s="1071">
        <v>6361767</v>
      </c>
      <c r="BW119" s="1071"/>
      <c r="BX119" s="1071"/>
      <c r="BY119" s="1071"/>
      <c r="BZ119" s="1071"/>
      <c r="CA119" s="1071">
        <v>6187870</v>
      </c>
      <c r="CB119" s="1071"/>
      <c r="CC119" s="1071"/>
      <c r="CD119" s="1071"/>
      <c r="CE119" s="1071"/>
      <c r="CF119" s="1072"/>
      <c r="CG119" s="1073"/>
      <c r="CH119" s="1073"/>
      <c r="CI119" s="1073"/>
      <c r="CJ119" s="1074"/>
      <c r="CK119" s="1020"/>
      <c r="CL119" s="1021"/>
      <c r="CM119" s="1075" t="s">
        <v>456</v>
      </c>
      <c r="CN119" s="1076"/>
      <c r="CO119" s="1076"/>
      <c r="CP119" s="1076"/>
      <c r="CQ119" s="1076"/>
      <c r="CR119" s="1076"/>
      <c r="CS119" s="1076"/>
      <c r="CT119" s="1076"/>
      <c r="CU119" s="1076"/>
      <c r="CV119" s="1076"/>
      <c r="CW119" s="1076"/>
      <c r="CX119" s="1076"/>
      <c r="CY119" s="1076"/>
      <c r="CZ119" s="1076"/>
      <c r="DA119" s="1076"/>
      <c r="DB119" s="1076"/>
      <c r="DC119" s="1076"/>
      <c r="DD119" s="1076"/>
      <c r="DE119" s="1076"/>
      <c r="DF119" s="1077"/>
      <c r="DG119" s="1078" t="s">
        <v>431</v>
      </c>
      <c r="DH119" s="1057"/>
      <c r="DI119" s="1057"/>
      <c r="DJ119" s="1057"/>
      <c r="DK119" s="1058"/>
      <c r="DL119" s="1056" t="s">
        <v>431</v>
      </c>
      <c r="DM119" s="1057"/>
      <c r="DN119" s="1057"/>
      <c r="DO119" s="1057"/>
      <c r="DP119" s="1058"/>
      <c r="DQ119" s="1056" t="s">
        <v>165</v>
      </c>
      <c r="DR119" s="1057"/>
      <c r="DS119" s="1057"/>
      <c r="DT119" s="1057"/>
      <c r="DU119" s="1058"/>
      <c r="DV119" s="1059" t="s">
        <v>165</v>
      </c>
      <c r="DW119" s="1060"/>
      <c r="DX119" s="1060"/>
      <c r="DY119" s="1060"/>
      <c r="DZ119" s="1061"/>
    </row>
    <row r="120" spans="1:130" s="226" customFormat="1" ht="26.25" customHeight="1" x14ac:dyDescent="0.15">
      <c r="A120" s="1132"/>
      <c r="B120" s="1019"/>
      <c r="C120" s="989" t="s">
        <v>433</v>
      </c>
      <c r="D120" s="990"/>
      <c r="E120" s="990"/>
      <c r="F120" s="990"/>
      <c r="G120" s="990"/>
      <c r="H120" s="990"/>
      <c r="I120" s="990"/>
      <c r="J120" s="990"/>
      <c r="K120" s="990"/>
      <c r="L120" s="990"/>
      <c r="M120" s="990"/>
      <c r="N120" s="990"/>
      <c r="O120" s="990"/>
      <c r="P120" s="990"/>
      <c r="Q120" s="990"/>
      <c r="R120" s="990"/>
      <c r="S120" s="990"/>
      <c r="T120" s="990"/>
      <c r="U120" s="990"/>
      <c r="V120" s="990"/>
      <c r="W120" s="990"/>
      <c r="X120" s="990"/>
      <c r="Y120" s="990"/>
      <c r="Z120" s="991"/>
      <c r="AA120" s="1031" t="s">
        <v>165</v>
      </c>
      <c r="AB120" s="1032"/>
      <c r="AC120" s="1032"/>
      <c r="AD120" s="1032"/>
      <c r="AE120" s="1033"/>
      <c r="AF120" s="1034" t="s">
        <v>165</v>
      </c>
      <c r="AG120" s="1032"/>
      <c r="AH120" s="1032"/>
      <c r="AI120" s="1032"/>
      <c r="AJ120" s="1033"/>
      <c r="AK120" s="1034" t="s">
        <v>431</v>
      </c>
      <c r="AL120" s="1032"/>
      <c r="AM120" s="1032"/>
      <c r="AN120" s="1032"/>
      <c r="AO120" s="1033"/>
      <c r="AP120" s="1035" t="s">
        <v>431</v>
      </c>
      <c r="AQ120" s="1036"/>
      <c r="AR120" s="1036"/>
      <c r="AS120" s="1036"/>
      <c r="AT120" s="1037"/>
      <c r="AU120" s="1062" t="s">
        <v>457</v>
      </c>
      <c r="AV120" s="1063"/>
      <c r="AW120" s="1063"/>
      <c r="AX120" s="1063"/>
      <c r="AY120" s="1064"/>
      <c r="AZ120" s="1013" t="s">
        <v>458</v>
      </c>
      <c r="BA120" s="962"/>
      <c r="BB120" s="962"/>
      <c r="BC120" s="962"/>
      <c r="BD120" s="962"/>
      <c r="BE120" s="962"/>
      <c r="BF120" s="962"/>
      <c r="BG120" s="962"/>
      <c r="BH120" s="962"/>
      <c r="BI120" s="962"/>
      <c r="BJ120" s="962"/>
      <c r="BK120" s="962"/>
      <c r="BL120" s="962"/>
      <c r="BM120" s="962"/>
      <c r="BN120" s="962"/>
      <c r="BO120" s="962"/>
      <c r="BP120" s="963"/>
      <c r="BQ120" s="999">
        <v>1991667</v>
      </c>
      <c r="BR120" s="1000"/>
      <c r="BS120" s="1000"/>
      <c r="BT120" s="1000"/>
      <c r="BU120" s="1000"/>
      <c r="BV120" s="1000">
        <v>2111645</v>
      </c>
      <c r="BW120" s="1000"/>
      <c r="BX120" s="1000"/>
      <c r="BY120" s="1000"/>
      <c r="BZ120" s="1000"/>
      <c r="CA120" s="1000">
        <v>2133396</v>
      </c>
      <c r="CB120" s="1000"/>
      <c r="CC120" s="1000"/>
      <c r="CD120" s="1000"/>
      <c r="CE120" s="1000"/>
      <c r="CF120" s="1014">
        <v>86.7</v>
      </c>
      <c r="CG120" s="1015"/>
      <c r="CH120" s="1015"/>
      <c r="CI120" s="1015"/>
      <c r="CJ120" s="1015"/>
      <c r="CK120" s="1080" t="s">
        <v>459</v>
      </c>
      <c r="CL120" s="1081"/>
      <c r="CM120" s="1081"/>
      <c r="CN120" s="1081"/>
      <c r="CO120" s="1082"/>
      <c r="CP120" s="1088" t="s">
        <v>460</v>
      </c>
      <c r="CQ120" s="1089"/>
      <c r="CR120" s="1089"/>
      <c r="CS120" s="1089"/>
      <c r="CT120" s="1089"/>
      <c r="CU120" s="1089"/>
      <c r="CV120" s="1089"/>
      <c r="CW120" s="1089"/>
      <c r="CX120" s="1089"/>
      <c r="CY120" s="1089"/>
      <c r="CZ120" s="1089"/>
      <c r="DA120" s="1089"/>
      <c r="DB120" s="1089"/>
      <c r="DC120" s="1089"/>
      <c r="DD120" s="1089"/>
      <c r="DE120" s="1089"/>
      <c r="DF120" s="1090"/>
      <c r="DG120" s="999">
        <v>2359348</v>
      </c>
      <c r="DH120" s="1000"/>
      <c r="DI120" s="1000"/>
      <c r="DJ120" s="1000"/>
      <c r="DK120" s="1000"/>
      <c r="DL120" s="1000">
        <v>2242708</v>
      </c>
      <c r="DM120" s="1000"/>
      <c r="DN120" s="1000"/>
      <c r="DO120" s="1000"/>
      <c r="DP120" s="1000"/>
      <c r="DQ120" s="1000">
        <v>2037196</v>
      </c>
      <c r="DR120" s="1000"/>
      <c r="DS120" s="1000"/>
      <c r="DT120" s="1000"/>
      <c r="DU120" s="1000"/>
      <c r="DV120" s="1001">
        <v>82.8</v>
      </c>
      <c r="DW120" s="1001"/>
      <c r="DX120" s="1001"/>
      <c r="DY120" s="1001"/>
      <c r="DZ120" s="1002"/>
    </row>
    <row r="121" spans="1:130" s="226" customFormat="1" ht="26.25" customHeight="1" x14ac:dyDescent="0.15">
      <c r="A121" s="1132"/>
      <c r="B121" s="1019"/>
      <c r="C121" s="1040" t="s">
        <v>461</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1031" t="s">
        <v>429</v>
      </c>
      <c r="AB121" s="1032"/>
      <c r="AC121" s="1032"/>
      <c r="AD121" s="1032"/>
      <c r="AE121" s="1033"/>
      <c r="AF121" s="1034" t="s">
        <v>431</v>
      </c>
      <c r="AG121" s="1032"/>
      <c r="AH121" s="1032"/>
      <c r="AI121" s="1032"/>
      <c r="AJ121" s="1033"/>
      <c r="AK121" s="1034" t="s">
        <v>165</v>
      </c>
      <c r="AL121" s="1032"/>
      <c r="AM121" s="1032"/>
      <c r="AN121" s="1032"/>
      <c r="AO121" s="1033"/>
      <c r="AP121" s="1035" t="s">
        <v>165</v>
      </c>
      <c r="AQ121" s="1036"/>
      <c r="AR121" s="1036"/>
      <c r="AS121" s="1036"/>
      <c r="AT121" s="1037"/>
      <c r="AU121" s="1065"/>
      <c r="AV121" s="1066"/>
      <c r="AW121" s="1066"/>
      <c r="AX121" s="1066"/>
      <c r="AY121" s="1067"/>
      <c r="AZ121" s="1022" t="s">
        <v>462</v>
      </c>
      <c r="BA121" s="1023"/>
      <c r="BB121" s="1023"/>
      <c r="BC121" s="1023"/>
      <c r="BD121" s="1023"/>
      <c r="BE121" s="1023"/>
      <c r="BF121" s="1023"/>
      <c r="BG121" s="1023"/>
      <c r="BH121" s="1023"/>
      <c r="BI121" s="1023"/>
      <c r="BJ121" s="1023"/>
      <c r="BK121" s="1023"/>
      <c r="BL121" s="1023"/>
      <c r="BM121" s="1023"/>
      <c r="BN121" s="1023"/>
      <c r="BO121" s="1023"/>
      <c r="BP121" s="1024"/>
      <c r="BQ121" s="992">
        <v>21581</v>
      </c>
      <c r="BR121" s="993"/>
      <c r="BS121" s="993"/>
      <c r="BT121" s="993"/>
      <c r="BU121" s="993"/>
      <c r="BV121" s="993">
        <v>17550</v>
      </c>
      <c r="BW121" s="993"/>
      <c r="BX121" s="993"/>
      <c r="BY121" s="993"/>
      <c r="BZ121" s="993"/>
      <c r="CA121" s="993">
        <v>13777</v>
      </c>
      <c r="CB121" s="993"/>
      <c r="CC121" s="993"/>
      <c r="CD121" s="993"/>
      <c r="CE121" s="993"/>
      <c r="CF121" s="987">
        <v>0.6</v>
      </c>
      <c r="CG121" s="988"/>
      <c r="CH121" s="988"/>
      <c r="CI121" s="988"/>
      <c r="CJ121" s="988"/>
      <c r="CK121" s="1083"/>
      <c r="CL121" s="1084"/>
      <c r="CM121" s="1084"/>
      <c r="CN121" s="1084"/>
      <c r="CO121" s="1085"/>
      <c r="CP121" s="1093" t="s">
        <v>463</v>
      </c>
      <c r="CQ121" s="1094"/>
      <c r="CR121" s="1094"/>
      <c r="CS121" s="1094"/>
      <c r="CT121" s="1094"/>
      <c r="CU121" s="1094"/>
      <c r="CV121" s="1094"/>
      <c r="CW121" s="1094"/>
      <c r="CX121" s="1094"/>
      <c r="CY121" s="1094"/>
      <c r="CZ121" s="1094"/>
      <c r="DA121" s="1094"/>
      <c r="DB121" s="1094"/>
      <c r="DC121" s="1094"/>
      <c r="DD121" s="1094"/>
      <c r="DE121" s="1094"/>
      <c r="DF121" s="1095"/>
      <c r="DG121" s="992">
        <v>3676</v>
      </c>
      <c r="DH121" s="993"/>
      <c r="DI121" s="993"/>
      <c r="DJ121" s="993"/>
      <c r="DK121" s="993"/>
      <c r="DL121" s="993">
        <v>3486</v>
      </c>
      <c r="DM121" s="993"/>
      <c r="DN121" s="993"/>
      <c r="DO121" s="993"/>
      <c r="DP121" s="993"/>
      <c r="DQ121" s="993">
        <v>2583</v>
      </c>
      <c r="DR121" s="993"/>
      <c r="DS121" s="993"/>
      <c r="DT121" s="993"/>
      <c r="DU121" s="993"/>
      <c r="DV121" s="994">
        <v>0.1</v>
      </c>
      <c r="DW121" s="994"/>
      <c r="DX121" s="994"/>
      <c r="DY121" s="994"/>
      <c r="DZ121" s="995"/>
    </row>
    <row r="122" spans="1:130" s="226" customFormat="1" ht="26.25" customHeight="1" x14ac:dyDescent="0.15">
      <c r="A122" s="1132"/>
      <c r="B122" s="1019"/>
      <c r="C122" s="989" t="s">
        <v>443</v>
      </c>
      <c r="D122" s="990"/>
      <c r="E122" s="990"/>
      <c r="F122" s="990"/>
      <c r="G122" s="990"/>
      <c r="H122" s="990"/>
      <c r="I122" s="990"/>
      <c r="J122" s="990"/>
      <c r="K122" s="990"/>
      <c r="L122" s="990"/>
      <c r="M122" s="990"/>
      <c r="N122" s="990"/>
      <c r="O122" s="990"/>
      <c r="P122" s="990"/>
      <c r="Q122" s="990"/>
      <c r="R122" s="990"/>
      <c r="S122" s="990"/>
      <c r="T122" s="990"/>
      <c r="U122" s="990"/>
      <c r="V122" s="990"/>
      <c r="W122" s="990"/>
      <c r="X122" s="990"/>
      <c r="Y122" s="990"/>
      <c r="Z122" s="991"/>
      <c r="AA122" s="1031" t="s">
        <v>431</v>
      </c>
      <c r="AB122" s="1032"/>
      <c r="AC122" s="1032"/>
      <c r="AD122" s="1032"/>
      <c r="AE122" s="1033"/>
      <c r="AF122" s="1034" t="s">
        <v>165</v>
      </c>
      <c r="AG122" s="1032"/>
      <c r="AH122" s="1032"/>
      <c r="AI122" s="1032"/>
      <c r="AJ122" s="1033"/>
      <c r="AK122" s="1034" t="s">
        <v>429</v>
      </c>
      <c r="AL122" s="1032"/>
      <c r="AM122" s="1032"/>
      <c r="AN122" s="1032"/>
      <c r="AO122" s="1033"/>
      <c r="AP122" s="1035" t="s">
        <v>165</v>
      </c>
      <c r="AQ122" s="1036"/>
      <c r="AR122" s="1036"/>
      <c r="AS122" s="1036"/>
      <c r="AT122" s="1037"/>
      <c r="AU122" s="1065"/>
      <c r="AV122" s="1066"/>
      <c r="AW122" s="1066"/>
      <c r="AX122" s="1066"/>
      <c r="AY122" s="1067"/>
      <c r="AZ122" s="1047" t="s">
        <v>464</v>
      </c>
      <c r="BA122" s="1038"/>
      <c r="BB122" s="1038"/>
      <c r="BC122" s="1038"/>
      <c r="BD122" s="1038"/>
      <c r="BE122" s="1038"/>
      <c r="BF122" s="1038"/>
      <c r="BG122" s="1038"/>
      <c r="BH122" s="1038"/>
      <c r="BI122" s="1038"/>
      <c r="BJ122" s="1038"/>
      <c r="BK122" s="1038"/>
      <c r="BL122" s="1038"/>
      <c r="BM122" s="1038"/>
      <c r="BN122" s="1038"/>
      <c r="BO122" s="1038"/>
      <c r="BP122" s="1039"/>
      <c r="BQ122" s="1070">
        <v>4344463</v>
      </c>
      <c r="BR122" s="1071"/>
      <c r="BS122" s="1071"/>
      <c r="BT122" s="1071"/>
      <c r="BU122" s="1071"/>
      <c r="BV122" s="1071">
        <v>4304361</v>
      </c>
      <c r="BW122" s="1071"/>
      <c r="BX122" s="1071"/>
      <c r="BY122" s="1071"/>
      <c r="BZ122" s="1071"/>
      <c r="CA122" s="1071">
        <v>4256617</v>
      </c>
      <c r="CB122" s="1071"/>
      <c r="CC122" s="1071"/>
      <c r="CD122" s="1071"/>
      <c r="CE122" s="1071"/>
      <c r="CF122" s="1091">
        <v>172.9</v>
      </c>
      <c r="CG122" s="1092"/>
      <c r="CH122" s="1092"/>
      <c r="CI122" s="1092"/>
      <c r="CJ122" s="1092"/>
      <c r="CK122" s="1083"/>
      <c r="CL122" s="1084"/>
      <c r="CM122" s="1084"/>
      <c r="CN122" s="1084"/>
      <c r="CO122" s="1085"/>
      <c r="CP122" s="1093" t="s">
        <v>396</v>
      </c>
      <c r="CQ122" s="1094"/>
      <c r="CR122" s="1094"/>
      <c r="CS122" s="1094"/>
      <c r="CT122" s="1094"/>
      <c r="CU122" s="1094"/>
      <c r="CV122" s="1094"/>
      <c r="CW122" s="1094"/>
      <c r="CX122" s="1094"/>
      <c r="CY122" s="1094"/>
      <c r="CZ122" s="1094"/>
      <c r="DA122" s="1094"/>
      <c r="DB122" s="1094"/>
      <c r="DC122" s="1094"/>
      <c r="DD122" s="1094"/>
      <c r="DE122" s="1094"/>
      <c r="DF122" s="1095"/>
      <c r="DG122" s="992" t="s">
        <v>165</v>
      </c>
      <c r="DH122" s="993"/>
      <c r="DI122" s="993"/>
      <c r="DJ122" s="993"/>
      <c r="DK122" s="993"/>
      <c r="DL122" s="993" t="s">
        <v>165</v>
      </c>
      <c r="DM122" s="993"/>
      <c r="DN122" s="993"/>
      <c r="DO122" s="993"/>
      <c r="DP122" s="993"/>
      <c r="DQ122" s="993" t="s">
        <v>165</v>
      </c>
      <c r="DR122" s="993"/>
      <c r="DS122" s="993"/>
      <c r="DT122" s="993"/>
      <c r="DU122" s="993"/>
      <c r="DV122" s="994" t="s">
        <v>165</v>
      </c>
      <c r="DW122" s="994"/>
      <c r="DX122" s="994"/>
      <c r="DY122" s="994"/>
      <c r="DZ122" s="995"/>
    </row>
    <row r="123" spans="1:130" s="226" customFormat="1" ht="26.25" customHeight="1" x14ac:dyDescent="0.15">
      <c r="A123" s="1132"/>
      <c r="B123" s="1019"/>
      <c r="C123" s="989" t="s">
        <v>449</v>
      </c>
      <c r="D123" s="990"/>
      <c r="E123" s="990"/>
      <c r="F123" s="990"/>
      <c r="G123" s="990"/>
      <c r="H123" s="990"/>
      <c r="I123" s="990"/>
      <c r="J123" s="990"/>
      <c r="K123" s="990"/>
      <c r="L123" s="990"/>
      <c r="M123" s="990"/>
      <c r="N123" s="990"/>
      <c r="O123" s="990"/>
      <c r="P123" s="990"/>
      <c r="Q123" s="990"/>
      <c r="R123" s="990"/>
      <c r="S123" s="990"/>
      <c r="T123" s="990"/>
      <c r="U123" s="990"/>
      <c r="V123" s="990"/>
      <c r="W123" s="990"/>
      <c r="X123" s="990"/>
      <c r="Y123" s="990"/>
      <c r="Z123" s="991"/>
      <c r="AA123" s="1031" t="s">
        <v>165</v>
      </c>
      <c r="AB123" s="1032"/>
      <c r="AC123" s="1032"/>
      <c r="AD123" s="1032"/>
      <c r="AE123" s="1033"/>
      <c r="AF123" s="1034" t="s">
        <v>429</v>
      </c>
      <c r="AG123" s="1032"/>
      <c r="AH123" s="1032"/>
      <c r="AI123" s="1032"/>
      <c r="AJ123" s="1033"/>
      <c r="AK123" s="1034" t="s">
        <v>165</v>
      </c>
      <c r="AL123" s="1032"/>
      <c r="AM123" s="1032"/>
      <c r="AN123" s="1032"/>
      <c r="AO123" s="1033"/>
      <c r="AP123" s="1035" t="s">
        <v>165</v>
      </c>
      <c r="AQ123" s="1036"/>
      <c r="AR123" s="1036"/>
      <c r="AS123" s="1036"/>
      <c r="AT123" s="1037"/>
      <c r="AU123" s="1068"/>
      <c r="AV123" s="1069"/>
      <c r="AW123" s="1069"/>
      <c r="AX123" s="1069"/>
      <c r="AY123" s="1069"/>
      <c r="AZ123" s="257" t="s">
        <v>179</v>
      </c>
      <c r="BA123" s="257"/>
      <c r="BB123" s="257"/>
      <c r="BC123" s="257"/>
      <c r="BD123" s="257"/>
      <c r="BE123" s="257"/>
      <c r="BF123" s="257"/>
      <c r="BG123" s="257"/>
      <c r="BH123" s="257"/>
      <c r="BI123" s="257"/>
      <c r="BJ123" s="257"/>
      <c r="BK123" s="257"/>
      <c r="BL123" s="257"/>
      <c r="BM123" s="257"/>
      <c r="BN123" s="257"/>
      <c r="BO123" s="1048" t="s">
        <v>465</v>
      </c>
      <c r="BP123" s="1079"/>
      <c r="BQ123" s="1138">
        <v>6357711</v>
      </c>
      <c r="BR123" s="1139"/>
      <c r="BS123" s="1139"/>
      <c r="BT123" s="1139"/>
      <c r="BU123" s="1139"/>
      <c r="BV123" s="1139">
        <v>6433556</v>
      </c>
      <c r="BW123" s="1139"/>
      <c r="BX123" s="1139"/>
      <c r="BY123" s="1139"/>
      <c r="BZ123" s="1139"/>
      <c r="CA123" s="1139">
        <v>6403790</v>
      </c>
      <c r="CB123" s="1139"/>
      <c r="CC123" s="1139"/>
      <c r="CD123" s="1139"/>
      <c r="CE123" s="1139"/>
      <c r="CF123" s="1072"/>
      <c r="CG123" s="1073"/>
      <c r="CH123" s="1073"/>
      <c r="CI123" s="1073"/>
      <c r="CJ123" s="1074"/>
      <c r="CK123" s="1083"/>
      <c r="CL123" s="1084"/>
      <c r="CM123" s="1084"/>
      <c r="CN123" s="1084"/>
      <c r="CO123" s="1085"/>
      <c r="CP123" s="1093" t="s">
        <v>397</v>
      </c>
      <c r="CQ123" s="1094"/>
      <c r="CR123" s="1094"/>
      <c r="CS123" s="1094"/>
      <c r="CT123" s="1094"/>
      <c r="CU123" s="1094"/>
      <c r="CV123" s="1094"/>
      <c r="CW123" s="1094"/>
      <c r="CX123" s="1094"/>
      <c r="CY123" s="1094"/>
      <c r="CZ123" s="1094"/>
      <c r="DA123" s="1094"/>
      <c r="DB123" s="1094"/>
      <c r="DC123" s="1094"/>
      <c r="DD123" s="1094"/>
      <c r="DE123" s="1094"/>
      <c r="DF123" s="1095"/>
      <c r="DG123" s="1031" t="s">
        <v>165</v>
      </c>
      <c r="DH123" s="1032"/>
      <c r="DI123" s="1032"/>
      <c r="DJ123" s="1032"/>
      <c r="DK123" s="1033"/>
      <c r="DL123" s="1034" t="s">
        <v>429</v>
      </c>
      <c r="DM123" s="1032"/>
      <c r="DN123" s="1032"/>
      <c r="DO123" s="1032"/>
      <c r="DP123" s="1033"/>
      <c r="DQ123" s="1034" t="s">
        <v>165</v>
      </c>
      <c r="DR123" s="1032"/>
      <c r="DS123" s="1032"/>
      <c r="DT123" s="1032"/>
      <c r="DU123" s="1033"/>
      <c r="DV123" s="1035" t="s">
        <v>429</v>
      </c>
      <c r="DW123" s="1036"/>
      <c r="DX123" s="1036"/>
      <c r="DY123" s="1036"/>
      <c r="DZ123" s="1037"/>
    </row>
    <row r="124" spans="1:130" s="226" customFormat="1" ht="26.25" customHeight="1" thickBot="1" x14ac:dyDescent="0.2">
      <c r="A124" s="1132"/>
      <c r="B124" s="1019"/>
      <c r="C124" s="989" t="s">
        <v>452</v>
      </c>
      <c r="D124" s="990"/>
      <c r="E124" s="990"/>
      <c r="F124" s="990"/>
      <c r="G124" s="990"/>
      <c r="H124" s="990"/>
      <c r="I124" s="990"/>
      <c r="J124" s="990"/>
      <c r="K124" s="990"/>
      <c r="L124" s="990"/>
      <c r="M124" s="990"/>
      <c r="N124" s="990"/>
      <c r="O124" s="990"/>
      <c r="P124" s="990"/>
      <c r="Q124" s="990"/>
      <c r="R124" s="990"/>
      <c r="S124" s="990"/>
      <c r="T124" s="990"/>
      <c r="U124" s="990"/>
      <c r="V124" s="990"/>
      <c r="W124" s="990"/>
      <c r="X124" s="990"/>
      <c r="Y124" s="990"/>
      <c r="Z124" s="991"/>
      <c r="AA124" s="1031" t="s">
        <v>165</v>
      </c>
      <c r="AB124" s="1032"/>
      <c r="AC124" s="1032"/>
      <c r="AD124" s="1032"/>
      <c r="AE124" s="1033"/>
      <c r="AF124" s="1034" t="s">
        <v>165</v>
      </c>
      <c r="AG124" s="1032"/>
      <c r="AH124" s="1032"/>
      <c r="AI124" s="1032"/>
      <c r="AJ124" s="1033"/>
      <c r="AK124" s="1034" t="s">
        <v>165</v>
      </c>
      <c r="AL124" s="1032"/>
      <c r="AM124" s="1032"/>
      <c r="AN124" s="1032"/>
      <c r="AO124" s="1033"/>
      <c r="AP124" s="1035" t="s">
        <v>165</v>
      </c>
      <c r="AQ124" s="1036"/>
      <c r="AR124" s="1036"/>
      <c r="AS124" s="1036"/>
      <c r="AT124" s="1037"/>
      <c r="AU124" s="1134" t="s">
        <v>466</v>
      </c>
      <c r="AV124" s="1135"/>
      <c r="AW124" s="1135"/>
      <c r="AX124" s="1135"/>
      <c r="AY124" s="1135"/>
      <c r="AZ124" s="1135"/>
      <c r="BA124" s="1135"/>
      <c r="BB124" s="1135"/>
      <c r="BC124" s="1135"/>
      <c r="BD124" s="1135"/>
      <c r="BE124" s="1135"/>
      <c r="BF124" s="1135"/>
      <c r="BG124" s="1135"/>
      <c r="BH124" s="1135"/>
      <c r="BI124" s="1135"/>
      <c r="BJ124" s="1135"/>
      <c r="BK124" s="1135"/>
      <c r="BL124" s="1135"/>
      <c r="BM124" s="1135"/>
      <c r="BN124" s="1135"/>
      <c r="BO124" s="1135"/>
      <c r="BP124" s="1136"/>
      <c r="BQ124" s="1137">
        <v>7.8</v>
      </c>
      <c r="BR124" s="1101"/>
      <c r="BS124" s="1101"/>
      <c r="BT124" s="1101"/>
      <c r="BU124" s="1101"/>
      <c r="BV124" s="1101" t="s">
        <v>165</v>
      </c>
      <c r="BW124" s="1101"/>
      <c r="BX124" s="1101"/>
      <c r="BY124" s="1101"/>
      <c r="BZ124" s="1101"/>
      <c r="CA124" s="1101" t="s">
        <v>165</v>
      </c>
      <c r="CB124" s="1101"/>
      <c r="CC124" s="1101"/>
      <c r="CD124" s="1101"/>
      <c r="CE124" s="1101"/>
      <c r="CF124" s="1102"/>
      <c r="CG124" s="1103"/>
      <c r="CH124" s="1103"/>
      <c r="CI124" s="1103"/>
      <c r="CJ124" s="1104"/>
      <c r="CK124" s="1086"/>
      <c r="CL124" s="1086"/>
      <c r="CM124" s="1086"/>
      <c r="CN124" s="1086"/>
      <c r="CO124" s="1087"/>
      <c r="CP124" s="1093" t="s">
        <v>467</v>
      </c>
      <c r="CQ124" s="1094"/>
      <c r="CR124" s="1094"/>
      <c r="CS124" s="1094"/>
      <c r="CT124" s="1094"/>
      <c r="CU124" s="1094"/>
      <c r="CV124" s="1094"/>
      <c r="CW124" s="1094"/>
      <c r="CX124" s="1094"/>
      <c r="CY124" s="1094"/>
      <c r="CZ124" s="1094"/>
      <c r="DA124" s="1094"/>
      <c r="DB124" s="1094"/>
      <c r="DC124" s="1094"/>
      <c r="DD124" s="1094"/>
      <c r="DE124" s="1094"/>
      <c r="DF124" s="1095"/>
      <c r="DG124" s="1078" t="s">
        <v>468</v>
      </c>
      <c r="DH124" s="1057"/>
      <c r="DI124" s="1057"/>
      <c r="DJ124" s="1057"/>
      <c r="DK124" s="1058"/>
      <c r="DL124" s="1056" t="s">
        <v>431</v>
      </c>
      <c r="DM124" s="1057"/>
      <c r="DN124" s="1057"/>
      <c r="DO124" s="1057"/>
      <c r="DP124" s="1058"/>
      <c r="DQ124" s="1056" t="s">
        <v>165</v>
      </c>
      <c r="DR124" s="1057"/>
      <c r="DS124" s="1057"/>
      <c r="DT124" s="1057"/>
      <c r="DU124" s="1058"/>
      <c r="DV124" s="1059" t="s">
        <v>165</v>
      </c>
      <c r="DW124" s="1060"/>
      <c r="DX124" s="1060"/>
      <c r="DY124" s="1060"/>
      <c r="DZ124" s="1061"/>
    </row>
    <row r="125" spans="1:130" s="226" customFormat="1" ht="26.25" customHeight="1" x14ac:dyDescent="0.15">
      <c r="A125" s="1132"/>
      <c r="B125" s="1019"/>
      <c r="C125" s="989" t="s">
        <v>454</v>
      </c>
      <c r="D125" s="990"/>
      <c r="E125" s="990"/>
      <c r="F125" s="990"/>
      <c r="G125" s="990"/>
      <c r="H125" s="990"/>
      <c r="I125" s="990"/>
      <c r="J125" s="990"/>
      <c r="K125" s="990"/>
      <c r="L125" s="990"/>
      <c r="M125" s="990"/>
      <c r="N125" s="990"/>
      <c r="O125" s="990"/>
      <c r="P125" s="990"/>
      <c r="Q125" s="990"/>
      <c r="R125" s="990"/>
      <c r="S125" s="990"/>
      <c r="T125" s="990"/>
      <c r="U125" s="990"/>
      <c r="V125" s="990"/>
      <c r="W125" s="990"/>
      <c r="X125" s="990"/>
      <c r="Y125" s="990"/>
      <c r="Z125" s="991"/>
      <c r="AA125" s="1031" t="s">
        <v>165</v>
      </c>
      <c r="AB125" s="1032"/>
      <c r="AC125" s="1032"/>
      <c r="AD125" s="1032"/>
      <c r="AE125" s="1033"/>
      <c r="AF125" s="1034" t="s">
        <v>165</v>
      </c>
      <c r="AG125" s="1032"/>
      <c r="AH125" s="1032"/>
      <c r="AI125" s="1032"/>
      <c r="AJ125" s="1033"/>
      <c r="AK125" s="1034" t="s">
        <v>165</v>
      </c>
      <c r="AL125" s="1032"/>
      <c r="AM125" s="1032"/>
      <c r="AN125" s="1032"/>
      <c r="AO125" s="1033"/>
      <c r="AP125" s="1035" t="s">
        <v>165</v>
      </c>
      <c r="AQ125" s="1036"/>
      <c r="AR125" s="1036"/>
      <c r="AS125" s="1036"/>
      <c r="AT125" s="103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6" t="s">
        <v>469</v>
      </c>
      <c r="CL125" s="1081"/>
      <c r="CM125" s="1081"/>
      <c r="CN125" s="1081"/>
      <c r="CO125" s="1082"/>
      <c r="CP125" s="1013" t="s">
        <v>470</v>
      </c>
      <c r="CQ125" s="962"/>
      <c r="CR125" s="962"/>
      <c r="CS125" s="962"/>
      <c r="CT125" s="962"/>
      <c r="CU125" s="962"/>
      <c r="CV125" s="962"/>
      <c r="CW125" s="962"/>
      <c r="CX125" s="962"/>
      <c r="CY125" s="962"/>
      <c r="CZ125" s="962"/>
      <c r="DA125" s="962"/>
      <c r="DB125" s="962"/>
      <c r="DC125" s="962"/>
      <c r="DD125" s="962"/>
      <c r="DE125" s="962"/>
      <c r="DF125" s="963"/>
      <c r="DG125" s="999" t="s">
        <v>165</v>
      </c>
      <c r="DH125" s="1000"/>
      <c r="DI125" s="1000"/>
      <c r="DJ125" s="1000"/>
      <c r="DK125" s="1000"/>
      <c r="DL125" s="1000" t="s">
        <v>165</v>
      </c>
      <c r="DM125" s="1000"/>
      <c r="DN125" s="1000"/>
      <c r="DO125" s="1000"/>
      <c r="DP125" s="1000"/>
      <c r="DQ125" s="1000" t="s">
        <v>165</v>
      </c>
      <c r="DR125" s="1000"/>
      <c r="DS125" s="1000"/>
      <c r="DT125" s="1000"/>
      <c r="DU125" s="1000"/>
      <c r="DV125" s="1001" t="s">
        <v>431</v>
      </c>
      <c r="DW125" s="1001"/>
      <c r="DX125" s="1001"/>
      <c r="DY125" s="1001"/>
      <c r="DZ125" s="1002"/>
    </row>
    <row r="126" spans="1:130" s="226" customFormat="1" ht="26.25" customHeight="1" thickBot="1" x14ac:dyDescent="0.2">
      <c r="A126" s="1132"/>
      <c r="B126" s="1019"/>
      <c r="C126" s="989" t="s">
        <v>456</v>
      </c>
      <c r="D126" s="990"/>
      <c r="E126" s="990"/>
      <c r="F126" s="990"/>
      <c r="G126" s="990"/>
      <c r="H126" s="990"/>
      <c r="I126" s="990"/>
      <c r="J126" s="990"/>
      <c r="K126" s="990"/>
      <c r="L126" s="990"/>
      <c r="M126" s="990"/>
      <c r="N126" s="990"/>
      <c r="O126" s="990"/>
      <c r="P126" s="990"/>
      <c r="Q126" s="990"/>
      <c r="R126" s="990"/>
      <c r="S126" s="990"/>
      <c r="T126" s="990"/>
      <c r="U126" s="990"/>
      <c r="V126" s="990"/>
      <c r="W126" s="990"/>
      <c r="X126" s="990"/>
      <c r="Y126" s="990"/>
      <c r="Z126" s="991"/>
      <c r="AA126" s="1031" t="s">
        <v>165</v>
      </c>
      <c r="AB126" s="1032"/>
      <c r="AC126" s="1032"/>
      <c r="AD126" s="1032"/>
      <c r="AE126" s="1033"/>
      <c r="AF126" s="1034" t="s">
        <v>165</v>
      </c>
      <c r="AG126" s="1032"/>
      <c r="AH126" s="1032"/>
      <c r="AI126" s="1032"/>
      <c r="AJ126" s="1033"/>
      <c r="AK126" s="1034" t="s">
        <v>165</v>
      </c>
      <c r="AL126" s="1032"/>
      <c r="AM126" s="1032"/>
      <c r="AN126" s="1032"/>
      <c r="AO126" s="1033"/>
      <c r="AP126" s="1035" t="s">
        <v>431</v>
      </c>
      <c r="AQ126" s="1036"/>
      <c r="AR126" s="1036"/>
      <c r="AS126" s="1036"/>
      <c r="AT126" s="103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7"/>
      <c r="CL126" s="1084"/>
      <c r="CM126" s="1084"/>
      <c r="CN126" s="1084"/>
      <c r="CO126" s="1085"/>
      <c r="CP126" s="1022" t="s">
        <v>471</v>
      </c>
      <c r="CQ126" s="1023"/>
      <c r="CR126" s="1023"/>
      <c r="CS126" s="1023"/>
      <c r="CT126" s="1023"/>
      <c r="CU126" s="1023"/>
      <c r="CV126" s="1023"/>
      <c r="CW126" s="1023"/>
      <c r="CX126" s="1023"/>
      <c r="CY126" s="1023"/>
      <c r="CZ126" s="1023"/>
      <c r="DA126" s="1023"/>
      <c r="DB126" s="1023"/>
      <c r="DC126" s="1023"/>
      <c r="DD126" s="1023"/>
      <c r="DE126" s="1023"/>
      <c r="DF126" s="1024"/>
      <c r="DG126" s="992" t="s">
        <v>431</v>
      </c>
      <c r="DH126" s="993"/>
      <c r="DI126" s="993"/>
      <c r="DJ126" s="993"/>
      <c r="DK126" s="993"/>
      <c r="DL126" s="993" t="s">
        <v>165</v>
      </c>
      <c r="DM126" s="993"/>
      <c r="DN126" s="993"/>
      <c r="DO126" s="993"/>
      <c r="DP126" s="993"/>
      <c r="DQ126" s="993" t="s">
        <v>165</v>
      </c>
      <c r="DR126" s="993"/>
      <c r="DS126" s="993"/>
      <c r="DT126" s="993"/>
      <c r="DU126" s="993"/>
      <c r="DV126" s="994" t="s">
        <v>468</v>
      </c>
      <c r="DW126" s="994"/>
      <c r="DX126" s="994"/>
      <c r="DY126" s="994"/>
      <c r="DZ126" s="995"/>
    </row>
    <row r="127" spans="1:130" s="226" customFormat="1" ht="26.25" customHeight="1" x14ac:dyDescent="0.15">
      <c r="A127" s="1133"/>
      <c r="B127" s="1021"/>
      <c r="C127" s="1075" t="s">
        <v>472</v>
      </c>
      <c r="D127" s="1076"/>
      <c r="E127" s="1076"/>
      <c r="F127" s="1076"/>
      <c r="G127" s="1076"/>
      <c r="H127" s="1076"/>
      <c r="I127" s="1076"/>
      <c r="J127" s="1076"/>
      <c r="K127" s="1076"/>
      <c r="L127" s="1076"/>
      <c r="M127" s="1076"/>
      <c r="N127" s="1076"/>
      <c r="O127" s="1076"/>
      <c r="P127" s="1076"/>
      <c r="Q127" s="1076"/>
      <c r="R127" s="1076"/>
      <c r="S127" s="1076"/>
      <c r="T127" s="1076"/>
      <c r="U127" s="1076"/>
      <c r="V127" s="1076"/>
      <c r="W127" s="1076"/>
      <c r="X127" s="1076"/>
      <c r="Y127" s="1076"/>
      <c r="Z127" s="1077"/>
      <c r="AA127" s="1031" t="s">
        <v>165</v>
      </c>
      <c r="AB127" s="1032"/>
      <c r="AC127" s="1032"/>
      <c r="AD127" s="1032"/>
      <c r="AE127" s="1033"/>
      <c r="AF127" s="1034" t="s">
        <v>165</v>
      </c>
      <c r="AG127" s="1032"/>
      <c r="AH127" s="1032"/>
      <c r="AI127" s="1032"/>
      <c r="AJ127" s="1033"/>
      <c r="AK127" s="1034" t="s">
        <v>165</v>
      </c>
      <c r="AL127" s="1032"/>
      <c r="AM127" s="1032"/>
      <c r="AN127" s="1032"/>
      <c r="AO127" s="1033"/>
      <c r="AP127" s="1035" t="s">
        <v>431</v>
      </c>
      <c r="AQ127" s="1036"/>
      <c r="AR127" s="1036"/>
      <c r="AS127" s="1036"/>
      <c r="AT127" s="1037"/>
      <c r="AU127" s="262"/>
      <c r="AV127" s="262"/>
      <c r="AW127" s="262"/>
      <c r="AX127" s="1105" t="s">
        <v>473</v>
      </c>
      <c r="AY127" s="1106"/>
      <c r="AZ127" s="1106"/>
      <c r="BA127" s="1106"/>
      <c r="BB127" s="1106"/>
      <c r="BC127" s="1106"/>
      <c r="BD127" s="1106"/>
      <c r="BE127" s="1107"/>
      <c r="BF127" s="1108" t="s">
        <v>474</v>
      </c>
      <c r="BG127" s="1106"/>
      <c r="BH127" s="1106"/>
      <c r="BI127" s="1106"/>
      <c r="BJ127" s="1106"/>
      <c r="BK127" s="1106"/>
      <c r="BL127" s="1107"/>
      <c r="BM127" s="1108" t="s">
        <v>475</v>
      </c>
      <c r="BN127" s="1106"/>
      <c r="BO127" s="1106"/>
      <c r="BP127" s="1106"/>
      <c r="BQ127" s="1106"/>
      <c r="BR127" s="1106"/>
      <c r="BS127" s="1107"/>
      <c r="BT127" s="1108" t="s">
        <v>476</v>
      </c>
      <c r="BU127" s="1106"/>
      <c r="BV127" s="1106"/>
      <c r="BW127" s="1106"/>
      <c r="BX127" s="1106"/>
      <c r="BY127" s="1106"/>
      <c r="BZ127" s="1130"/>
      <c r="CA127" s="262"/>
      <c r="CB127" s="262"/>
      <c r="CC127" s="262"/>
      <c r="CD127" s="263"/>
      <c r="CE127" s="263"/>
      <c r="CF127" s="263"/>
      <c r="CG127" s="260"/>
      <c r="CH127" s="260"/>
      <c r="CI127" s="260"/>
      <c r="CJ127" s="261"/>
      <c r="CK127" s="1097"/>
      <c r="CL127" s="1084"/>
      <c r="CM127" s="1084"/>
      <c r="CN127" s="1084"/>
      <c r="CO127" s="1085"/>
      <c r="CP127" s="1022" t="s">
        <v>477</v>
      </c>
      <c r="CQ127" s="1023"/>
      <c r="CR127" s="1023"/>
      <c r="CS127" s="1023"/>
      <c r="CT127" s="1023"/>
      <c r="CU127" s="1023"/>
      <c r="CV127" s="1023"/>
      <c r="CW127" s="1023"/>
      <c r="CX127" s="1023"/>
      <c r="CY127" s="1023"/>
      <c r="CZ127" s="1023"/>
      <c r="DA127" s="1023"/>
      <c r="DB127" s="1023"/>
      <c r="DC127" s="1023"/>
      <c r="DD127" s="1023"/>
      <c r="DE127" s="1023"/>
      <c r="DF127" s="1024"/>
      <c r="DG127" s="992" t="s">
        <v>165</v>
      </c>
      <c r="DH127" s="993"/>
      <c r="DI127" s="993"/>
      <c r="DJ127" s="993"/>
      <c r="DK127" s="993"/>
      <c r="DL127" s="993" t="s">
        <v>165</v>
      </c>
      <c r="DM127" s="993"/>
      <c r="DN127" s="993"/>
      <c r="DO127" s="993"/>
      <c r="DP127" s="993"/>
      <c r="DQ127" s="993" t="s">
        <v>165</v>
      </c>
      <c r="DR127" s="993"/>
      <c r="DS127" s="993"/>
      <c r="DT127" s="993"/>
      <c r="DU127" s="993"/>
      <c r="DV127" s="994" t="s">
        <v>165</v>
      </c>
      <c r="DW127" s="994"/>
      <c r="DX127" s="994"/>
      <c r="DY127" s="994"/>
      <c r="DZ127" s="995"/>
    </row>
    <row r="128" spans="1:130" s="226" customFormat="1" ht="26.25" customHeight="1" thickBot="1" x14ac:dyDescent="0.2">
      <c r="A128" s="1116" t="s">
        <v>478</v>
      </c>
      <c r="B128" s="1117"/>
      <c r="C128" s="1117"/>
      <c r="D128" s="1117"/>
      <c r="E128" s="1117"/>
      <c r="F128" s="1117"/>
      <c r="G128" s="1117"/>
      <c r="H128" s="1117"/>
      <c r="I128" s="1117"/>
      <c r="J128" s="1117"/>
      <c r="K128" s="1117"/>
      <c r="L128" s="1117"/>
      <c r="M128" s="1117"/>
      <c r="N128" s="1117"/>
      <c r="O128" s="1117"/>
      <c r="P128" s="1117"/>
      <c r="Q128" s="1117"/>
      <c r="R128" s="1117"/>
      <c r="S128" s="1117"/>
      <c r="T128" s="1117"/>
      <c r="U128" s="1117"/>
      <c r="V128" s="1117"/>
      <c r="W128" s="1118" t="s">
        <v>479</v>
      </c>
      <c r="X128" s="1118"/>
      <c r="Y128" s="1118"/>
      <c r="Z128" s="1119"/>
      <c r="AA128" s="1120">
        <v>3617</v>
      </c>
      <c r="AB128" s="1121"/>
      <c r="AC128" s="1121"/>
      <c r="AD128" s="1121"/>
      <c r="AE128" s="1122"/>
      <c r="AF128" s="1123">
        <v>3538</v>
      </c>
      <c r="AG128" s="1121"/>
      <c r="AH128" s="1121"/>
      <c r="AI128" s="1121"/>
      <c r="AJ128" s="1122"/>
      <c r="AK128" s="1123">
        <v>3864</v>
      </c>
      <c r="AL128" s="1121"/>
      <c r="AM128" s="1121"/>
      <c r="AN128" s="1121"/>
      <c r="AO128" s="1122"/>
      <c r="AP128" s="1124"/>
      <c r="AQ128" s="1125"/>
      <c r="AR128" s="1125"/>
      <c r="AS128" s="1125"/>
      <c r="AT128" s="1126"/>
      <c r="AU128" s="262"/>
      <c r="AV128" s="262"/>
      <c r="AW128" s="262"/>
      <c r="AX128" s="961" t="s">
        <v>480</v>
      </c>
      <c r="AY128" s="962"/>
      <c r="AZ128" s="962"/>
      <c r="BA128" s="962"/>
      <c r="BB128" s="962"/>
      <c r="BC128" s="962"/>
      <c r="BD128" s="962"/>
      <c r="BE128" s="963"/>
      <c r="BF128" s="1127" t="s">
        <v>165</v>
      </c>
      <c r="BG128" s="1128"/>
      <c r="BH128" s="1128"/>
      <c r="BI128" s="1128"/>
      <c r="BJ128" s="1128"/>
      <c r="BK128" s="1128"/>
      <c r="BL128" s="1129"/>
      <c r="BM128" s="1127">
        <v>15</v>
      </c>
      <c r="BN128" s="1128"/>
      <c r="BO128" s="1128"/>
      <c r="BP128" s="1128"/>
      <c r="BQ128" s="1128"/>
      <c r="BR128" s="1128"/>
      <c r="BS128" s="1129"/>
      <c r="BT128" s="1127">
        <v>20</v>
      </c>
      <c r="BU128" s="1128"/>
      <c r="BV128" s="1128"/>
      <c r="BW128" s="1128"/>
      <c r="BX128" s="1128"/>
      <c r="BY128" s="1128"/>
      <c r="BZ128" s="1152"/>
      <c r="CA128" s="263"/>
      <c r="CB128" s="263"/>
      <c r="CC128" s="263"/>
      <c r="CD128" s="263"/>
      <c r="CE128" s="263"/>
      <c r="CF128" s="263"/>
      <c r="CG128" s="260"/>
      <c r="CH128" s="260"/>
      <c r="CI128" s="260"/>
      <c r="CJ128" s="261"/>
      <c r="CK128" s="1098"/>
      <c r="CL128" s="1099"/>
      <c r="CM128" s="1099"/>
      <c r="CN128" s="1099"/>
      <c r="CO128" s="1100"/>
      <c r="CP128" s="1109" t="s">
        <v>481</v>
      </c>
      <c r="CQ128" s="1110"/>
      <c r="CR128" s="1110"/>
      <c r="CS128" s="1110"/>
      <c r="CT128" s="1110"/>
      <c r="CU128" s="1110"/>
      <c r="CV128" s="1110"/>
      <c r="CW128" s="1110"/>
      <c r="CX128" s="1110"/>
      <c r="CY128" s="1110"/>
      <c r="CZ128" s="1110"/>
      <c r="DA128" s="1110"/>
      <c r="DB128" s="1110"/>
      <c r="DC128" s="1110"/>
      <c r="DD128" s="1110"/>
      <c r="DE128" s="1110"/>
      <c r="DF128" s="1111"/>
      <c r="DG128" s="1112" t="s">
        <v>431</v>
      </c>
      <c r="DH128" s="1113"/>
      <c r="DI128" s="1113"/>
      <c r="DJ128" s="1113"/>
      <c r="DK128" s="1113"/>
      <c r="DL128" s="1113" t="s">
        <v>165</v>
      </c>
      <c r="DM128" s="1113"/>
      <c r="DN128" s="1113"/>
      <c r="DO128" s="1113"/>
      <c r="DP128" s="1113"/>
      <c r="DQ128" s="1113" t="s">
        <v>165</v>
      </c>
      <c r="DR128" s="1113"/>
      <c r="DS128" s="1113"/>
      <c r="DT128" s="1113"/>
      <c r="DU128" s="1113"/>
      <c r="DV128" s="1114" t="s">
        <v>165</v>
      </c>
      <c r="DW128" s="1114"/>
      <c r="DX128" s="1114"/>
      <c r="DY128" s="1114"/>
      <c r="DZ128" s="1115"/>
    </row>
    <row r="129" spans="1:131" s="226" customFormat="1" ht="26.25" customHeight="1" x14ac:dyDescent="0.15">
      <c r="A129" s="1003" t="s">
        <v>100</v>
      </c>
      <c r="B129" s="1004"/>
      <c r="C129" s="1004"/>
      <c r="D129" s="1004"/>
      <c r="E129" s="1004"/>
      <c r="F129" s="1004"/>
      <c r="G129" s="1004"/>
      <c r="H129" s="1004"/>
      <c r="I129" s="1004"/>
      <c r="J129" s="1004"/>
      <c r="K129" s="1004"/>
      <c r="L129" s="1004"/>
      <c r="M129" s="1004"/>
      <c r="N129" s="1004"/>
      <c r="O129" s="1004"/>
      <c r="P129" s="1004"/>
      <c r="Q129" s="1004"/>
      <c r="R129" s="1004"/>
      <c r="S129" s="1004"/>
      <c r="T129" s="1004"/>
      <c r="U129" s="1004"/>
      <c r="V129" s="1004"/>
      <c r="W129" s="1146" t="s">
        <v>482</v>
      </c>
      <c r="X129" s="1147"/>
      <c r="Y129" s="1147"/>
      <c r="Z129" s="1148"/>
      <c r="AA129" s="1031">
        <v>2817491</v>
      </c>
      <c r="AB129" s="1032"/>
      <c r="AC129" s="1032"/>
      <c r="AD129" s="1032"/>
      <c r="AE129" s="1033"/>
      <c r="AF129" s="1034">
        <v>2837471</v>
      </c>
      <c r="AG129" s="1032"/>
      <c r="AH129" s="1032"/>
      <c r="AI129" s="1032"/>
      <c r="AJ129" s="1033"/>
      <c r="AK129" s="1034">
        <v>2830352</v>
      </c>
      <c r="AL129" s="1032"/>
      <c r="AM129" s="1032"/>
      <c r="AN129" s="1032"/>
      <c r="AO129" s="1033"/>
      <c r="AP129" s="1149"/>
      <c r="AQ129" s="1150"/>
      <c r="AR129" s="1150"/>
      <c r="AS129" s="1150"/>
      <c r="AT129" s="1151"/>
      <c r="AU129" s="264"/>
      <c r="AV129" s="264"/>
      <c r="AW129" s="264"/>
      <c r="AX129" s="1140" t="s">
        <v>483</v>
      </c>
      <c r="AY129" s="1023"/>
      <c r="AZ129" s="1023"/>
      <c r="BA129" s="1023"/>
      <c r="BB129" s="1023"/>
      <c r="BC129" s="1023"/>
      <c r="BD129" s="1023"/>
      <c r="BE129" s="1024"/>
      <c r="BF129" s="1141" t="s">
        <v>165</v>
      </c>
      <c r="BG129" s="1142"/>
      <c r="BH129" s="1142"/>
      <c r="BI129" s="1142"/>
      <c r="BJ129" s="1142"/>
      <c r="BK129" s="1142"/>
      <c r="BL129" s="1143"/>
      <c r="BM129" s="1141">
        <v>20</v>
      </c>
      <c r="BN129" s="1142"/>
      <c r="BO129" s="1142"/>
      <c r="BP129" s="1142"/>
      <c r="BQ129" s="1142"/>
      <c r="BR129" s="1142"/>
      <c r="BS129" s="1143"/>
      <c r="BT129" s="1141">
        <v>30</v>
      </c>
      <c r="BU129" s="1144"/>
      <c r="BV129" s="1144"/>
      <c r="BW129" s="1144"/>
      <c r="BX129" s="1144"/>
      <c r="BY129" s="1144"/>
      <c r="BZ129" s="1145"/>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3" t="s">
        <v>484</v>
      </c>
      <c r="B130" s="1004"/>
      <c r="C130" s="1004"/>
      <c r="D130" s="1004"/>
      <c r="E130" s="1004"/>
      <c r="F130" s="1004"/>
      <c r="G130" s="1004"/>
      <c r="H130" s="1004"/>
      <c r="I130" s="1004"/>
      <c r="J130" s="1004"/>
      <c r="K130" s="1004"/>
      <c r="L130" s="1004"/>
      <c r="M130" s="1004"/>
      <c r="N130" s="1004"/>
      <c r="O130" s="1004"/>
      <c r="P130" s="1004"/>
      <c r="Q130" s="1004"/>
      <c r="R130" s="1004"/>
      <c r="S130" s="1004"/>
      <c r="T130" s="1004"/>
      <c r="U130" s="1004"/>
      <c r="V130" s="1004"/>
      <c r="W130" s="1146" t="s">
        <v>485</v>
      </c>
      <c r="X130" s="1147"/>
      <c r="Y130" s="1147"/>
      <c r="Z130" s="1148"/>
      <c r="AA130" s="1031">
        <v>360662</v>
      </c>
      <c r="AB130" s="1032"/>
      <c r="AC130" s="1032"/>
      <c r="AD130" s="1032"/>
      <c r="AE130" s="1033"/>
      <c r="AF130" s="1034">
        <v>367661</v>
      </c>
      <c r="AG130" s="1032"/>
      <c r="AH130" s="1032"/>
      <c r="AI130" s="1032"/>
      <c r="AJ130" s="1033"/>
      <c r="AK130" s="1034">
        <v>368789</v>
      </c>
      <c r="AL130" s="1032"/>
      <c r="AM130" s="1032"/>
      <c r="AN130" s="1032"/>
      <c r="AO130" s="1033"/>
      <c r="AP130" s="1149"/>
      <c r="AQ130" s="1150"/>
      <c r="AR130" s="1150"/>
      <c r="AS130" s="1150"/>
      <c r="AT130" s="1151"/>
      <c r="AU130" s="264"/>
      <c r="AV130" s="264"/>
      <c r="AW130" s="264"/>
      <c r="AX130" s="1140" t="s">
        <v>486</v>
      </c>
      <c r="AY130" s="1023"/>
      <c r="AZ130" s="1023"/>
      <c r="BA130" s="1023"/>
      <c r="BB130" s="1023"/>
      <c r="BC130" s="1023"/>
      <c r="BD130" s="1023"/>
      <c r="BE130" s="1024"/>
      <c r="BF130" s="1177">
        <v>6</v>
      </c>
      <c r="BG130" s="1178"/>
      <c r="BH130" s="1178"/>
      <c r="BI130" s="1178"/>
      <c r="BJ130" s="1178"/>
      <c r="BK130" s="1178"/>
      <c r="BL130" s="1179"/>
      <c r="BM130" s="1177">
        <v>25</v>
      </c>
      <c r="BN130" s="1178"/>
      <c r="BO130" s="1178"/>
      <c r="BP130" s="1178"/>
      <c r="BQ130" s="1178"/>
      <c r="BR130" s="1178"/>
      <c r="BS130" s="1179"/>
      <c r="BT130" s="1177">
        <v>35</v>
      </c>
      <c r="BU130" s="1180"/>
      <c r="BV130" s="1180"/>
      <c r="BW130" s="1180"/>
      <c r="BX130" s="1180"/>
      <c r="BY130" s="1180"/>
      <c r="BZ130" s="1181"/>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82"/>
      <c r="B131" s="1183"/>
      <c r="C131" s="1183"/>
      <c r="D131" s="1183"/>
      <c r="E131" s="1183"/>
      <c r="F131" s="1183"/>
      <c r="G131" s="1183"/>
      <c r="H131" s="1183"/>
      <c r="I131" s="1183"/>
      <c r="J131" s="1183"/>
      <c r="K131" s="1183"/>
      <c r="L131" s="1183"/>
      <c r="M131" s="1183"/>
      <c r="N131" s="1183"/>
      <c r="O131" s="1183"/>
      <c r="P131" s="1183"/>
      <c r="Q131" s="1183"/>
      <c r="R131" s="1183"/>
      <c r="S131" s="1183"/>
      <c r="T131" s="1183"/>
      <c r="U131" s="1183"/>
      <c r="V131" s="1183"/>
      <c r="W131" s="1184" t="s">
        <v>487</v>
      </c>
      <c r="X131" s="1185"/>
      <c r="Y131" s="1185"/>
      <c r="Z131" s="1186"/>
      <c r="AA131" s="1078">
        <v>2456829</v>
      </c>
      <c r="AB131" s="1057"/>
      <c r="AC131" s="1057"/>
      <c r="AD131" s="1057"/>
      <c r="AE131" s="1058"/>
      <c r="AF131" s="1056">
        <v>2469810</v>
      </c>
      <c r="AG131" s="1057"/>
      <c r="AH131" s="1057"/>
      <c r="AI131" s="1057"/>
      <c r="AJ131" s="1058"/>
      <c r="AK131" s="1056">
        <v>2461563</v>
      </c>
      <c r="AL131" s="1057"/>
      <c r="AM131" s="1057"/>
      <c r="AN131" s="1057"/>
      <c r="AO131" s="1058"/>
      <c r="AP131" s="1187"/>
      <c r="AQ131" s="1188"/>
      <c r="AR131" s="1188"/>
      <c r="AS131" s="1188"/>
      <c r="AT131" s="1189"/>
      <c r="AU131" s="264"/>
      <c r="AV131" s="264"/>
      <c r="AW131" s="264"/>
      <c r="AX131" s="1159" t="s">
        <v>488</v>
      </c>
      <c r="AY131" s="1110"/>
      <c r="AZ131" s="1110"/>
      <c r="BA131" s="1110"/>
      <c r="BB131" s="1110"/>
      <c r="BC131" s="1110"/>
      <c r="BD131" s="1110"/>
      <c r="BE131" s="1111"/>
      <c r="BF131" s="1160" t="s">
        <v>165</v>
      </c>
      <c r="BG131" s="1161"/>
      <c r="BH131" s="1161"/>
      <c r="BI131" s="1161"/>
      <c r="BJ131" s="1161"/>
      <c r="BK131" s="1161"/>
      <c r="BL131" s="1162"/>
      <c r="BM131" s="1160">
        <v>350</v>
      </c>
      <c r="BN131" s="1161"/>
      <c r="BO131" s="1161"/>
      <c r="BP131" s="1161"/>
      <c r="BQ131" s="1161"/>
      <c r="BR131" s="1161"/>
      <c r="BS131" s="1162"/>
      <c r="BT131" s="1163"/>
      <c r="BU131" s="1164"/>
      <c r="BV131" s="1164"/>
      <c r="BW131" s="1164"/>
      <c r="BX131" s="1164"/>
      <c r="BY131" s="1164"/>
      <c r="BZ131" s="116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6" t="s">
        <v>489</v>
      </c>
      <c r="B132" s="1167"/>
      <c r="C132" s="1167"/>
      <c r="D132" s="1167"/>
      <c r="E132" s="1167"/>
      <c r="F132" s="1167"/>
      <c r="G132" s="1167"/>
      <c r="H132" s="1167"/>
      <c r="I132" s="1167"/>
      <c r="J132" s="1167"/>
      <c r="K132" s="1167"/>
      <c r="L132" s="1167"/>
      <c r="M132" s="1167"/>
      <c r="N132" s="1167"/>
      <c r="O132" s="1167"/>
      <c r="P132" s="1167"/>
      <c r="Q132" s="1167"/>
      <c r="R132" s="1167"/>
      <c r="S132" s="1167"/>
      <c r="T132" s="1167"/>
      <c r="U132" s="1167"/>
      <c r="V132" s="1170" t="s">
        <v>490</v>
      </c>
      <c r="W132" s="1170"/>
      <c r="X132" s="1170"/>
      <c r="Y132" s="1170"/>
      <c r="Z132" s="1171"/>
      <c r="AA132" s="1172">
        <v>5.4713209589999998</v>
      </c>
      <c r="AB132" s="1173"/>
      <c r="AC132" s="1173"/>
      <c r="AD132" s="1173"/>
      <c r="AE132" s="1174"/>
      <c r="AF132" s="1175">
        <v>7.1814431069999998</v>
      </c>
      <c r="AG132" s="1173"/>
      <c r="AH132" s="1173"/>
      <c r="AI132" s="1173"/>
      <c r="AJ132" s="1174"/>
      <c r="AK132" s="1175">
        <v>5.4356926879999996</v>
      </c>
      <c r="AL132" s="1173"/>
      <c r="AM132" s="1173"/>
      <c r="AN132" s="1173"/>
      <c r="AO132" s="1174"/>
      <c r="AP132" s="1072"/>
      <c r="AQ132" s="1073"/>
      <c r="AR132" s="1073"/>
      <c r="AS132" s="1073"/>
      <c r="AT132" s="117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8"/>
      <c r="B133" s="1169"/>
      <c r="C133" s="1169"/>
      <c r="D133" s="1169"/>
      <c r="E133" s="1169"/>
      <c r="F133" s="1169"/>
      <c r="G133" s="1169"/>
      <c r="H133" s="1169"/>
      <c r="I133" s="1169"/>
      <c r="J133" s="1169"/>
      <c r="K133" s="1169"/>
      <c r="L133" s="1169"/>
      <c r="M133" s="1169"/>
      <c r="N133" s="1169"/>
      <c r="O133" s="1169"/>
      <c r="P133" s="1169"/>
      <c r="Q133" s="1169"/>
      <c r="R133" s="1169"/>
      <c r="S133" s="1169"/>
      <c r="T133" s="1169"/>
      <c r="U133" s="1169"/>
      <c r="V133" s="1153" t="s">
        <v>491</v>
      </c>
      <c r="W133" s="1153"/>
      <c r="X133" s="1153"/>
      <c r="Y133" s="1153"/>
      <c r="Z133" s="1154"/>
      <c r="AA133" s="1155">
        <v>6.5</v>
      </c>
      <c r="AB133" s="1156"/>
      <c r="AC133" s="1156"/>
      <c r="AD133" s="1156"/>
      <c r="AE133" s="1157"/>
      <c r="AF133" s="1155">
        <v>6.6</v>
      </c>
      <c r="AG133" s="1156"/>
      <c r="AH133" s="1156"/>
      <c r="AI133" s="1156"/>
      <c r="AJ133" s="1157"/>
      <c r="AK133" s="1155">
        <v>6</v>
      </c>
      <c r="AL133" s="1156"/>
      <c r="AM133" s="1156"/>
      <c r="AN133" s="1156"/>
      <c r="AO133" s="1157"/>
      <c r="AP133" s="1102"/>
      <c r="AQ133" s="1103"/>
      <c r="AR133" s="1103"/>
      <c r="AS133" s="1103"/>
      <c r="AT133" s="1158"/>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yZKEG5D/QvDkQcr1TiXNF5Lj3xgU9ntpQIfV/MgztmhCpO9OE9bggQGxSOaBTjwQES+J1pGIFYo5qteE/PpJw==" saltValue="mQhXAH1xR+RsLfJc6DLMY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J25" zoomScaleNormal="85" zoomScaleSheetLayoutView="100" workbookViewId="0">
      <selection activeCell="CZ36" sqref="CZ36:DC36"/>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3wM1dnrNl4lOdImxUquafA2zAlA06Yu1edKRyJTLxMhE3WhuBj8vt4ZcJSPdCe0xssIE7OQlUEuUqMcJn790Uw==" saltValue="crv8f8urMX7qscPjfylOK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B43" zoomScaleNormal="100" zoomScaleSheetLayoutView="55" workbookViewId="0">
      <selection activeCell="CZ36" sqref="CZ36:DC36"/>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AbqP6IWCGHirddYGQ+tNLwbOvBoBWmC73vH529S0jPDXHogZ914MyVgEyWTCYc+vZo3mHr375tpqfAJiqrKdA==" saltValue="wlQPu0P09Q35aRyHoHMdGQ==" spinCount="100000" sheet="1" objects="1" scenarios="1"/>
  <dataConsolidate/>
  <phoneticPr fontId="2"/>
  <printOptions horizontalCentered="1" verticalCentered="1"/>
  <pageMargins left="0" right="0" top="0" bottom="0" header="0" footer="0"/>
  <pageSetup paperSize="9" scale="49"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P54" workbookViewId="0">
      <selection activeCell="CZ36" sqref="CZ36:DC36"/>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3" t="s">
        <v>495</v>
      </c>
      <c r="AP7" s="283"/>
      <c r="AQ7" s="284" t="s">
        <v>496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4"/>
      <c r="AP8" s="289" t="s">
        <v>497</v>
      </c>
      <c r="AQ8" s="290" t="s">
        <v>498</v>
      </c>
      <c r="AR8" s="291" t="s">
        <v>499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5" t="s">
        <v>500</v>
      </c>
      <c r="AL9" s="1196"/>
      <c r="AM9" s="1196"/>
      <c r="AN9" s="1197"/>
      <c r="AO9" s="292">
        <v>831997</v>
      </c>
      <c r="AP9" s="292">
        <v>77294</v>
      </c>
      <c r="AQ9" s="293">
        <v>87072</v>
      </c>
      <c r="AR9" s="294">
        <v>-11.2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5" t="s">
        <v>501</v>
      </c>
      <c r="AL10" s="1196"/>
      <c r="AM10" s="1196"/>
      <c r="AN10" s="1197"/>
      <c r="AO10" s="295">
        <v>223335</v>
      </c>
      <c r="AP10" s="295">
        <v>20748</v>
      </c>
      <c r="AQ10" s="296">
        <v>10235</v>
      </c>
      <c r="AR10" s="297">
        <v>102.7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5" t="s">
        <v>502</v>
      </c>
      <c r="AL11" s="1196"/>
      <c r="AM11" s="1196"/>
      <c r="AN11" s="1197"/>
      <c r="AO11" s="295">
        <v>16943</v>
      </c>
      <c r="AP11" s="295">
        <v>1574</v>
      </c>
      <c r="AQ11" s="296">
        <v>13554</v>
      </c>
      <c r="AR11" s="297">
        <v>-88.4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5" t="s">
        <v>503</v>
      </c>
      <c r="AL12" s="1196"/>
      <c r="AM12" s="1196"/>
      <c r="AN12" s="1197"/>
      <c r="AO12" s="295" t="s">
        <v>504</v>
      </c>
      <c r="AP12" s="295" t="s">
        <v>504</v>
      </c>
      <c r="AQ12" s="296">
        <v>777</v>
      </c>
      <c r="AR12" s="297" t="s">
        <v>504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5" t="s">
        <v>505</v>
      </c>
      <c r="AL13" s="1196"/>
      <c r="AM13" s="1196"/>
      <c r="AN13" s="1197"/>
      <c r="AO13" s="295" t="s">
        <v>504</v>
      </c>
      <c r="AP13" s="295" t="s">
        <v>504</v>
      </c>
      <c r="AQ13" s="296">
        <v>1</v>
      </c>
      <c r="AR13" s="297" t="s">
        <v>504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5" t="s">
        <v>506</v>
      </c>
      <c r="AL14" s="1196"/>
      <c r="AM14" s="1196"/>
      <c r="AN14" s="1197"/>
      <c r="AO14" s="295">
        <v>24372</v>
      </c>
      <c r="AP14" s="295">
        <v>2264</v>
      </c>
      <c r="AQ14" s="296">
        <v>4055</v>
      </c>
      <c r="AR14" s="297">
        <v>-44.2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5" t="s">
        <v>507</v>
      </c>
      <c r="AL15" s="1196"/>
      <c r="AM15" s="1196"/>
      <c r="AN15" s="1197"/>
      <c r="AO15" s="295">
        <v>19953</v>
      </c>
      <c r="AP15" s="295">
        <v>1854</v>
      </c>
      <c r="AQ15" s="296">
        <v>1927</v>
      </c>
      <c r="AR15" s="297">
        <v>-3.8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8" t="s">
        <v>508</v>
      </c>
      <c r="AL16" s="1199"/>
      <c r="AM16" s="1199"/>
      <c r="AN16" s="1200"/>
      <c r="AO16" s="295">
        <v>-70289</v>
      </c>
      <c r="AP16" s="295">
        <v>-6530</v>
      </c>
      <c r="AQ16" s="296">
        <v>-9107</v>
      </c>
      <c r="AR16" s="297">
        <v>-28.3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8" t="s">
        <v>179</v>
      </c>
      <c r="AL17" s="1199"/>
      <c r="AM17" s="1199"/>
      <c r="AN17" s="1200"/>
      <c r="AO17" s="295">
        <v>1046311</v>
      </c>
      <c r="AP17" s="295">
        <v>97205</v>
      </c>
      <c r="AQ17" s="296">
        <v>108514</v>
      </c>
      <c r="AR17" s="297">
        <v>-10.4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90" t="s">
        <v>513</v>
      </c>
      <c r="AL21" s="1191"/>
      <c r="AM21" s="1191"/>
      <c r="AN21" s="1192"/>
      <c r="AO21" s="307">
        <v>8.83</v>
      </c>
      <c r="AP21" s="308">
        <v>10.050000000000001</v>
      </c>
      <c r="AQ21" s="309">
        <v>-1.22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90" t="s">
        <v>514</v>
      </c>
      <c r="AL22" s="1191"/>
      <c r="AM22" s="1191"/>
      <c r="AN22" s="1192"/>
      <c r="AO22" s="312">
        <v>100.6</v>
      </c>
      <c r="AP22" s="313">
        <v>96.5</v>
      </c>
      <c r="AQ22" s="314">
        <v>4.0999999999999996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516</v>
      </c>
      <c r="AO27" s="273"/>
      <c r="AP27" s="273"/>
      <c r="AQ27" s="273"/>
      <c r="AR27" s="273"/>
      <c r="AS27" s="273"/>
      <c r="AT27" s="273"/>
    </row>
    <row r="28" spans="1:46" ht="17.25" x14ac:dyDescent="0.15">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3" t="s">
        <v>495</v>
      </c>
      <c r="AP30" s="283"/>
      <c r="AQ30" s="284" t="s">
        <v>496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4"/>
      <c r="AP31" s="289" t="s">
        <v>497</v>
      </c>
      <c r="AQ31" s="290" t="s">
        <v>498</v>
      </c>
      <c r="AR31" s="291" t="s">
        <v>499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6" t="s">
        <v>519</v>
      </c>
      <c r="AL32" s="1207"/>
      <c r="AM32" s="1207"/>
      <c r="AN32" s="1208"/>
      <c r="AO32" s="322">
        <v>282865</v>
      </c>
      <c r="AP32" s="322">
        <v>26279</v>
      </c>
      <c r="AQ32" s="323">
        <v>51702</v>
      </c>
      <c r="AR32" s="324">
        <v>-49.2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6" t="s">
        <v>520</v>
      </c>
      <c r="AL33" s="1207"/>
      <c r="AM33" s="1207"/>
      <c r="AN33" s="1208"/>
      <c r="AO33" s="322" t="s">
        <v>504</v>
      </c>
      <c r="AP33" s="322" t="s">
        <v>504</v>
      </c>
      <c r="AQ33" s="323" t="s">
        <v>504</v>
      </c>
      <c r="AR33" s="324" t="s">
        <v>504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6" t="s">
        <v>521</v>
      </c>
      <c r="AL34" s="1207"/>
      <c r="AM34" s="1207"/>
      <c r="AN34" s="1208"/>
      <c r="AO34" s="322" t="s">
        <v>504</v>
      </c>
      <c r="AP34" s="322" t="s">
        <v>504</v>
      </c>
      <c r="AQ34" s="323">
        <v>10</v>
      </c>
      <c r="AR34" s="324" t="s">
        <v>504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6" t="s">
        <v>522</v>
      </c>
      <c r="AL35" s="1207"/>
      <c r="AM35" s="1207"/>
      <c r="AN35" s="1208"/>
      <c r="AO35" s="322">
        <v>223249</v>
      </c>
      <c r="AP35" s="322">
        <v>20740</v>
      </c>
      <c r="AQ35" s="323">
        <v>15257</v>
      </c>
      <c r="AR35" s="324">
        <v>35.9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6" t="s">
        <v>523</v>
      </c>
      <c r="AL36" s="1207"/>
      <c r="AM36" s="1207"/>
      <c r="AN36" s="1208"/>
      <c r="AO36" s="322">
        <v>342</v>
      </c>
      <c r="AP36" s="322">
        <v>32</v>
      </c>
      <c r="AQ36" s="323">
        <v>3750</v>
      </c>
      <c r="AR36" s="324">
        <v>-99.1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6" t="s">
        <v>524</v>
      </c>
      <c r="AL37" s="1207"/>
      <c r="AM37" s="1207"/>
      <c r="AN37" s="1208"/>
      <c r="AO37" s="322" t="s">
        <v>504</v>
      </c>
      <c r="AP37" s="322" t="s">
        <v>504</v>
      </c>
      <c r="AQ37" s="323">
        <v>880</v>
      </c>
      <c r="AR37" s="324" t="s">
        <v>504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9" t="s">
        <v>525</v>
      </c>
      <c r="AL38" s="1210"/>
      <c r="AM38" s="1210"/>
      <c r="AN38" s="1211"/>
      <c r="AO38" s="325" t="s">
        <v>504</v>
      </c>
      <c r="AP38" s="325" t="s">
        <v>504</v>
      </c>
      <c r="AQ38" s="326">
        <v>8</v>
      </c>
      <c r="AR38" s="314" t="s">
        <v>504</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9" t="s">
        <v>526</v>
      </c>
      <c r="AL39" s="1210"/>
      <c r="AM39" s="1210"/>
      <c r="AN39" s="1211"/>
      <c r="AO39" s="322">
        <v>-3864</v>
      </c>
      <c r="AP39" s="322">
        <v>-359</v>
      </c>
      <c r="AQ39" s="323">
        <v>-2230</v>
      </c>
      <c r="AR39" s="324">
        <v>-83.9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6" t="s">
        <v>527</v>
      </c>
      <c r="AL40" s="1207"/>
      <c r="AM40" s="1207"/>
      <c r="AN40" s="1208"/>
      <c r="AO40" s="322">
        <v>-368789</v>
      </c>
      <c r="AP40" s="322">
        <v>-34261</v>
      </c>
      <c r="AQ40" s="323">
        <v>-47794</v>
      </c>
      <c r="AR40" s="324">
        <v>-28.3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2" t="s">
        <v>294</v>
      </c>
      <c r="AL41" s="1213"/>
      <c r="AM41" s="1213"/>
      <c r="AN41" s="1214"/>
      <c r="AO41" s="322">
        <v>133803</v>
      </c>
      <c r="AP41" s="322">
        <v>12431</v>
      </c>
      <c r="AQ41" s="323">
        <v>21582</v>
      </c>
      <c r="AR41" s="324">
        <v>-42.4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201" t="s">
        <v>495</v>
      </c>
      <c r="AN49" s="1203" t="s">
        <v>531</v>
      </c>
      <c r="AO49" s="1204"/>
      <c r="AP49" s="1204"/>
      <c r="AQ49" s="1204"/>
      <c r="AR49" s="1205"/>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2"/>
      <c r="AN50" s="338" t="s">
        <v>532</v>
      </c>
      <c r="AO50" s="339" t="s">
        <v>533</v>
      </c>
      <c r="AP50" s="340" t="s">
        <v>534</v>
      </c>
      <c r="AQ50" s="341" t="s">
        <v>535</v>
      </c>
      <c r="AR50" s="342" t="s">
        <v>536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199118</v>
      </c>
      <c r="AN51" s="344">
        <v>19552</v>
      </c>
      <c r="AO51" s="345">
        <v>-41.3</v>
      </c>
      <c r="AP51" s="346">
        <v>119674</v>
      </c>
      <c r="AQ51" s="347">
        <v>26.2</v>
      </c>
      <c r="AR51" s="348">
        <v>-67.5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167093</v>
      </c>
      <c r="AN52" s="352">
        <v>16407</v>
      </c>
      <c r="AO52" s="353">
        <v>-44.1</v>
      </c>
      <c r="AP52" s="354">
        <v>57803</v>
      </c>
      <c r="AQ52" s="355">
        <v>4.8</v>
      </c>
      <c r="AR52" s="356">
        <v>-48.9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799923</v>
      </c>
      <c r="AN53" s="344">
        <v>77723</v>
      </c>
      <c r="AO53" s="345">
        <v>297.5</v>
      </c>
      <c r="AP53" s="346">
        <v>119685</v>
      </c>
      <c r="AQ53" s="347">
        <v>0</v>
      </c>
      <c r="AR53" s="348">
        <v>297.5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578748</v>
      </c>
      <c r="AN54" s="352">
        <v>56233</v>
      </c>
      <c r="AO54" s="353">
        <v>242.7</v>
      </c>
      <c r="AP54" s="354">
        <v>68464</v>
      </c>
      <c r="AQ54" s="355">
        <v>18.399999999999999</v>
      </c>
      <c r="AR54" s="356">
        <v>224.3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450820</v>
      </c>
      <c r="AN55" s="344">
        <v>43017</v>
      </c>
      <c r="AO55" s="345">
        <v>-44.7</v>
      </c>
      <c r="AP55" s="346">
        <v>106092</v>
      </c>
      <c r="AQ55" s="347">
        <v>-11.4</v>
      </c>
      <c r="AR55" s="348">
        <v>-33.299999999999997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395637</v>
      </c>
      <c r="AN56" s="352">
        <v>37752</v>
      </c>
      <c r="AO56" s="353">
        <v>-32.9</v>
      </c>
      <c r="AP56" s="354">
        <v>44299</v>
      </c>
      <c r="AQ56" s="355">
        <v>-35.299999999999997</v>
      </c>
      <c r="AR56" s="356">
        <v>2.4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266776</v>
      </c>
      <c r="AN57" s="344">
        <v>25087</v>
      </c>
      <c r="AO57" s="345">
        <v>-41.7</v>
      </c>
      <c r="AP57" s="346">
        <v>79466</v>
      </c>
      <c r="AQ57" s="347">
        <v>-25.1</v>
      </c>
      <c r="AR57" s="348">
        <v>-16.600000000000001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155863</v>
      </c>
      <c r="AN58" s="352">
        <v>14657</v>
      </c>
      <c r="AO58" s="353">
        <v>-61.2</v>
      </c>
      <c r="AP58" s="354">
        <v>44645</v>
      </c>
      <c r="AQ58" s="355">
        <v>0.8</v>
      </c>
      <c r="AR58" s="356">
        <v>-62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341169</v>
      </c>
      <c r="AN59" s="344">
        <v>31695</v>
      </c>
      <c r="AO59" s="345">
        <v>26.3</v>
      </c>
      <c r="AP59" s="346">
        <v>90072</v>
      </c>
      <c r="AQ59" s="347">
        <v>13.3</v>
      </c>
      <c r="AR59" s="348">
        <v>13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134785</v>
      </c>
      <c r="AN60" s="352">
        <v>12522</v>
      </c>
      <c r="AO60" s="353">
        <v>-14.6</v>
      </c>
      <c r="AP60" s="354">
        <v>46083</v>
      </c>
      <c r="AQ60" s="355">
        <v>3.2</v>
      </c>
      <c r="AR60" s="356">
        <v>-17.8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411561</v>
      </c>
      <c r="AN61" s="359">
        <v>39415</v>
      </c>
      <c r="AO61" s="360">
        <v>39.200000000000003</v>
      </c>
      <c r="AP61" s="361">
        <v>102998</v>
      </c>
      <c r="AQ61" s="362">
        <v>0.6</v>
      </c>
      <c r="AR61" s="348">
        <v>38.6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286425</v>
      </c>
      <c r="AN62" s="352">
        <v>27514</v>
      </c>
      <c r="AO62" s="353">
        <v>18</v>
      </c>
      <c r="AP62" s="354">
        <v>52259</v>
      </c>
      <c r="AQ62" s="355">
        <v>-1.6</v>
      </c>
      <c r="AR62" s="356">
        <v>19.600000000000001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TEnsr8MPFveXfb/Nvv+JJS8ew+7UjJ8fC4DRU0VQMCzwoW6C8UNoWFmLrH3bhWXeuD8zPdeJS3LDC37S5zcI2Q==" saltValue="7FqirN3QayJHCu5vJWOIA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X89" zoomScaleNormal="100" zoomScaleSheetLayoutView="55" workbookViewId="0">
      <selection activeCell="CZ36" sqref="CZ36:DC36"/>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gz8TT4EW2J2X0/mahECYUMgNfhvvbNUsV9bH2M26JfXMNLq+RzUR79dsaCTXo+hEYCO4DoUiMlIGvdsrR1ExA==" saltValue="0WbVZNIob7+NBrvOHapnq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Q92" zoomScaleNormal="100" zoomScaleSheetLayoutView="55" workbookViewId="0">
      <selection activeCell="CZ36" sqref="CZ36:DC36"/>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8jsdF9Q7iWpO4Icq+UCjoTlYD8U3nBVvaTwF4OCWQ4KIZ8Az3p5qoKbRuMLjl3MIW67GhAw6Tr3Insani+77w==" saltValue="kn7LXp/TwvniP57ghwPxr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22" zoomScaleSheetLayoutView="100" workbookViewId="0">
      <selection activeCell="CZ36" sqref="CZ36:DC3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15" t="s">
        <v>3</v>
      </c>
      <c r="D47" s="1215"/>
      <c r="E47" s="1216"/>
      <c r="F47" s="11">
        <v>34.72</v>
      </c>
      <c r="G47" s="12">
        <v>36.92</v>
      </c>
      <c r="H47" s="12">
        <v>37.950000000000003</v>
      </c>
      <c r="I47" s="12">
        <v>38.69</v>
      </c>
      <c r="J47" s="13">
        <v>35.020000000000003</v>
      </c>
    </row>
    <row r="48" spans="2:10" ht="57.75" customHeight="1" x14ac:dyDescent="0.15">
      <c r="B48" s="14"/>
      <c r="C48" s="1217" t="s">
        <v>4</v>
      </c>
      <c r="D48" s="1217"/>
      <c r="E48" s="1218"/>
      <c r="F48" s="15">
        <v>9.14</v>
      </c>
      <c r="G48" s="16">
        <v>9.68</v>
      </c>
      <c r="H48" s="16">
        <v>9.09</v>
      </c>
      <c r="I48" s="16">
        <v>7.29</v>
      </c>
      <c r="J48" s="17">
        <v>6.59</v>
      </c>
    </row>
    <row r="49" spans="2:10" ht="57.75" customHeight="1" thickBot="1" x14ac:dyDescent="0.2">
      <c r="B49" s="18"/>
      <c r="C49" s="1219" t="s">
        <v>5</v>
      </c>
      <c r="D49" s="1219"/>
      <c r="E49" s="1220"/>
      <c r="F49" s="19" t="s">
        <v>552</v>
      </c>
      <c r="G49" s="20">
        <v>2.69</v>
      </c>
      <c r="H49" s="20">
        <v>1.27</v>
      </c>
      <c r="I49" s="20" t="s">
        <v>553</v>
      </c>
      <c r="J49" s="21" t="s">
        <v>554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Sj+IDo+hMLXBEYvh11s833gZvGIunLtaplLU9vQhj10JCWFUlRc4zeFCRIoWGDf/0ZaXetXpwFNfybUhzH7g==" saltValue="hitb6hh2654rfiSVRjV6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2019-11-11T23:02:20Z</cp:lastPrinted>
  <dcterms:created xsi:type="dcterms:W3CDTF">2019-02-14T03:28:40Z</dcterms:created>
  <dcterms:modified xsi:type="dcterms:W3CDTF">2019-11-21T02:11:36Z</dcterms:modified>
  <cp:category/>
</cp:coreProperties>
</file>