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29年度決算\13_H29追加分HP公表\各市町ファイル\"/>
    </mc:Choice>
  </mc:AlternateContent>
  <bookViews>
    <workbookView xWindow="930" yWindow="0" windowWidth="20490" windowHeight="7500" tabRatio="78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<sst xmlns="http://schemas.openxmlformats.org/spreadsheetml/2006/main" count="1160" uniqueCount="595">
  <si>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</si>
  <si>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</si>
  <si>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</si>
  <si>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</si>
  <si>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</si>
  <si>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</si>
  <si>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</si>
  <si>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</si>
  <si>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</si>
  <si>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</si>
  <si>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</si>
  <si>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</si>
  <si>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</si>
  <si>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</si>
  <si>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</si>
  <si>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</si>
  <si>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</si>
  <si>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</si>
  <si>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</si>
  <si>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</si>
  <si>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</si>
  <si>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</si>
  <si>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</si>
  <si>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</si>
  <si>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</si>
  <si>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</si>
  <si>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</si>
  <si>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</si>
  <si>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</si>
  <si>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</si>
  <si>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</si>
  <si>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</si>
  <si>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</si>
  <si>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</si>
  <si>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</si>
  <si>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</si>
  <si>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</si>
  <si>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</si>
  <si>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</si>
  <si>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</si>
  <si>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</si>
  <si>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</si>
  <si>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</si>
  <si>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</si>
  <si>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</si>
  <si>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</si>
  <si>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</si>
  <si>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</si>
  <si>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</si>
  <si>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</si>
  <si>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</si>
  <si>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</si>
  <si>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</si>
  <si>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</si>
  <si>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</si>
  <si>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</si>
  <si>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</si>
  <si>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</si>
  <si>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</si>
  <si>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</si>
  <si>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</si>
  <si>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</si>
  <si>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</si>
  <si>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</si>
  <si>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</si>
  <si>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</si>
  <si>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</si>
  <si>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</si>
  <si>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</si>
  <si>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</si>
  <si>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</si>
  <si>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</si>
  <si>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</si>
  <si>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</si>
  <si>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</si>
  <si>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</si>
  <si>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</si>
  <si>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</si>
  <si>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</si>
  <si>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</si>
  <si>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</si>
  <si>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</si>
  <si>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</si>
  <si>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</si>
  <si>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</si>
  <si>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</si>
  <si>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</si>
  <si>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</si>
  <si>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</si>
  <si>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</si>
  <si>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</si>
  <si>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紀北町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</si>
  <si>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</si>
  <si>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</si>
  <si>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</si>
  <si>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</si>
  <si>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</si>
  <si>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</si>
  <si>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</si>
  <si>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</si>
  <si>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</si>
  <si>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</si>
  <si>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</si>
  <si>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</si>
  <si>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</si>
  <si>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</si>
  <si>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</si>
  <si>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</si>
  <si>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</si>
  <si>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</si>
  <si>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</si>
  <si>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</si>
  <si>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</si>
  <si>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</si>
  <si>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</si>
  <si>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</si>
  <si>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</si>
  <si>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</si>
  <si>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</si>
  <si>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</si>
  <si>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</si>
  <si>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</si>
  <si>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</si>
  <si>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</si>
  <si>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</si>
  <si>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</si>
  <si>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</si>
  <si>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</si>
  <si>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</si>
  <si>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</si>
  <si>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</si>
  <si>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</si>
  <si>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</si>
  <si>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</si>
  <si>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</si>
  <si>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</si>
  <si>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</si>
  <si>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</si>
  <si>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</si>
  <si>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</si>
  <si>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</si>
  <si>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</si>
  <si>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</si>
  <si>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</si>
  <si>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</si>
  <si>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</si>
  <si>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</si>
  <si>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</si>
  <si>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</si>
  <si>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</si>
  <si>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</si>
  <si>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</si>
  <si>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</si>
  <si>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</si>
  <si>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</si>
  <si>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</si>
  <si>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</si>
  <si>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</si>
  <si>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</si>
  <si>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</si>
  <si>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</si>
  <si>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</si>
  <si>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</si>
  <si>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</si>
  <si>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</si>
  <si>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</si>
  <si>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</si>
  <si>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</si>
  <si>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</si>
  <si>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</si>
  <si>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</si>
  <si>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</si>
  <si>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</si>
  <si>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</si>
  <si>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</si>
  <si>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</si>
  <si>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</si>
  <si>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</si>
  <si>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</si>
  <si>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</si>
  <si>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</si>
  <si>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</si>
  <si>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</si>
  <si>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</si>
  <si>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</si>
  <si>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</si>
  <si>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</si>
  <si>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</si>
  <si>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</si>
  <si>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</si>
  <si>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</si>
  <si>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</si>
  <si>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</si>
  <si>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</si>
  <si>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</si>
  <si>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</si>
  <si>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</si>
  <si>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</si>
  <si>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</si>
  <si>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</si>
  <si>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</si>
  <si>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</si>
  <si>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</si>
  <si>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</si>
  <si>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</si>
  <si>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</si>
  <si>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</si>
  <si>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</si>
  <si>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</si>
  <si>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三重県紀北町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</si>
  <si>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</si>
  <si>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</si>
  <si>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</si>
  <si>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</si>
  <si>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</si>
  <si>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</si>
  <si>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</si>
  <si>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</si>
  <si>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</si>
  <si>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</si>
  <si>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</si>
  <si>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</si>
  <si>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</si>
  <si>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</si>
  <si>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</si>
  <si>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</si>
  <si>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</si>
  <si>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</si>
  <si>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</si>
  <si>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</si>
  <si>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</si>
  <si>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</si>
  <si>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</si>
  <si>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</si>
  <si>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</si>
  <si>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</si>
  <si>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</si>
  <si>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</si>
  <si>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</si>
  <si>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</si>
  <si>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</si>
  <si>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</si>
  <si>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</si>
  <si>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</si>
  <si>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</si>
  <si>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</si>
  <si>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</si>
  <si>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</si>
  <si>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</si>
  <si>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</si>
  <si>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</si>
  <si>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</si>
  <si>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</si>
  <si>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</si>
  <si>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</si>
  <si>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</si>
  <si>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</si>
  <si>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</si>
  <si>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</si>
  <si>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</si>
  <si>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</si>
  <si>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</si>
  <si>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</si>
  <si>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</si>
  <si>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</si>
  <si>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</si>
  <si>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</si>
  <si>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</si>
  <si>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</si>
  <si>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</si>
  <si>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</si>
  <si>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</si>
  <si>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</si>
  <si>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</si>
  <si>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</si>
  <si>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</si>
  <si>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</si>
  <si>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</si>
  <si>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</si>
  <si>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</si>
  <si>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</si>
  <si>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</si>
  <si>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</si>
  <si>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</si>
  <si>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</si>
  <si>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</si>
  <si>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</si>
  <si>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</si>
  <si>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</si>
  <si>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</si>
  <si>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</si>
  <si>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</si>
  <si>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</si>
  <si>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</si>
  <si>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</si>
  <si>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</si>
  <si>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</si>
  <si>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</si>
  <si>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</si>
  <si>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</si>
  <si>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</si>
  <si>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</si>
  <si>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</si>
  <si>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</si>
  <si>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</si>
  <si>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</si>
  <si>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</si>
  <si>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</si>
  <si>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</si>
  <si>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</si>
  <si>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</si>
  <si>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</si>
  <si>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</si>
  <si>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</si>
  <si>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</si>
  <si>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</si>
  <si>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</si>
  <si>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</si>
  <si>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</si>
  <si>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</si>
  <si>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</si>
  <si>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</si>
  <si>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</si>
  <si>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</si>
  <si>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</si>
  <si>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</si>
  <si>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</si>
  <si>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</si>
  <si>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</si>
  <si>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</si>
  <si>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</si>
  <si>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</si>
  <si>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</si>
  <si>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</si>
  <si>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</si>
  <si>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</si>
  <si>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</si>
  <si>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</si>
  <si>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</si>
  <si>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</si>
  <si>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</si>
  <si>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</si>
  <si>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</si>
  <si>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</si>
  <si>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</si>
  <si>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</si>
  <si>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</si>
  <si>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</si>
  <si>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</si>
  <si>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</si>
  <si>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</si>
  <si>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</si>
  <si>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</si>
  <si>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</si>
  <si>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</si>
  <si>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</si>
  <si>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</si>
  <si>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</si>
  <si>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</si>
  <si>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</si>
  <si>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三重県紀北町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</si>
  <si>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</si>
  <si>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</si>
  <si>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</si>
  <si>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</si>
  <si>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</si>
  <si>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</si>
  <si>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</si>
  <si>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</si>
  <si>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</si>
  <si>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</si>
  <si>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</si>
  <si>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</si>
  <si>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</si>
  <si>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</si>
  <si>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</si>
  <si>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</si>
  <si>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</si>
  <si>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</si>
  <si>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</si>
  <si>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</si>
  <si>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</si>
  <si>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</si>
  <si>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</si>
  <si>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</si>
  <si>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</si>
  <si>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</si>
  <si>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</si>
  <si>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</si>
  <si>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</si>
  <si>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</si>
  <si>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</si>
  <si>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</si>
  <si>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</si>
  <si>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</si>
  <si>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</si>
  <si>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</si>
  <si>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</si>
  <si>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</si>
  <si>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</si>
  <si>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</si>
  <si>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</si>
  <si>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</si>
  <si>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</si>
  <si>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</si>
  <si>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</si>
  <si>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</si>
  <si>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</si>
  <si>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</si>
  <si>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</si>
  <si>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</si>
  <si>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</si>
  <si>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</si>
  <si>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</si>
  <si>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</si>
  <si>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</si>
  <si>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</si>
  <si>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</si>
  <si>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</si>
  <si>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</si>
  <si>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</si>
  <si>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</si>
  <si>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</si>
  <si>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</si>
  <si>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</si>
  <si>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</si>
  <si>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</si>
  <si>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</si>
  <si>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</si>
  <si>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</si>
  <si>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</si>
  <si>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</si>
  <si>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</si>
  <si>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</si>
  <si>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</si>
  <si>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</si>
  <si>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</si>
  <si>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</si>
  <si>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</si>
  <si>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</si>
  <si>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</si>
  <si>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</si>
  <si>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</si>
  <si>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</si>
  <si>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</si>
  <si>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</si>
  <si>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</si>
  <si>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</si>
  <si>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</si>
  <si>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</si>
  <si>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</si>
  <si>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</si>
  <si>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</si>
  <si>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</si>
  <si>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</si>
  <si>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</si>
  <si>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</si>
  <si>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</si>
  <si>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</si>
  <si>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</si>
  <si>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</si>
  <si>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</si>
  <si>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</si>
  <si>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</si>
  <si>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</si>
  <si>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</si>
  <si>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</si>
  <si>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</si>
  <si>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</si>
  <si>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</si>
  <si>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</si>
  <si>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</si>
  <si>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</si>
  <si>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</si>
  <si>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</si>
  <si>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</si>
  <si>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</si>
  <si>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</si>
  <si>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</si>
  <si>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</si>
  <si>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</si>
  <si>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</si>
  <si>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</si>
  <si>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</si>
  <si>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</si>
  <si>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</si>
  <si>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</si>
  <si>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</si>
  <si>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</si>
  <si>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</si>
  <si>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</si>
  <si>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</si>
  <si>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</si>
  <si>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</si>
  <si>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</si>
  <si>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</si>
  <si>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</si>
  <si>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</si>
  <si>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</si>
  <si>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</si>
  <si>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</si>
  <si>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</si>
  <si>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</si>
  <si>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</si>
  <si>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</si>
  <si>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</si>
  <si>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</si>
  <si>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</si>
  <si>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</si>
  <si>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</si>
  <si>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</si>
  <si>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</si>
  <si>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</si>
  <si>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</si>
  <si>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</si>
  <si>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</si>
  <si>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</si>
  <si>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</si>
  <si>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</si>
  <si>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</si>
  <si>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</si>
  <si>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</si>
  <si>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</si>
  <si>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</si>
  <si>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</si>
  <si>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</si>
  <si>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</si>
  <si>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</si>
  <si>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</si>
  <si>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</si>
  <si>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</si>
  <si>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</si>
  <si>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</si>
  <si>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</si>
  <si>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</si>
  <si>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</si>
  <si>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</si>
  <si>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</si>
  <si>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</si>
  <si>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</si>
  <si>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H25</t>
  </si>
  <si>
    <t>H26</t>
  </si>
  <si>
    <t>H27</t>
  </si>
  <si>
    <t>H28</t>
  </si>
  <si>
    <t>H29</t>
  </si>
  <si>
    <t>▲ 0.56</t>
  </si>
  <si>
    <t>▲ 4.16</t>
  </si>
  <si>
    <t>▲ 7.99</t>
  </si>
  <si>
    <t>一般会計</t>
  </si>
  <si>
    <t>水道事業会計</t>
  </si>
  <si>
    <t>国民健康保険事業特別会計</t>
  </si>
  <si>
    <t>後期高齢者医療特別会計</t>
  </si>
  <si>
    <t>介護サービス事業特別会計</t>
  </si>
  <si>
    <t>その他会計（赤字）</t>
  </si>
  <si>
    <t>その他会計（黒字）</t>
  </si>
  <si>
    <t>海山物産</t>
    <rPh sb="0" eb="2">
      <t>ミヤマ</t>
    </rPh>
    <rPh sb="2" eb="4">
      <t>ブッサン</t>
    </rPh>
    <phoneticPr fontId="2"/>
  </si>
  <si>
    <t>三重紀北消防組合</t>
    <rPh sb="0" eb="2">
      <t>ミエ</t>
    </rPh>
    <rPh sb="2" eb="4">
      <t>キホク</t>
    </rPh>
    <rPh sb="4" eb="6">
      <t>ショウボウ</t>
    </rPh>
    <rPh sb="6" eb="8">
      <t>クミアイ</t>
    </rPh>
    <phoneticPr fontId="2"/>
  </si>
  <si>
    <t>荷坂やすらぎ苑組合</t>
    <rPh sb="0" eb="1">
      <t>ニ</t>
    </rPh>
    <rPh sb="1" eb="2">
      <t>サカ</t>
    </rPh>
    <rPh sb="6" eb="7">
      <t>エン</t>
    </rPh>
    <rPh sb="7" eb="9">
      <t>クミアイ</t>
    </rPh>
    <phoneticPr fontId="2"/>
  </si>
  <si>
    <t>紀北広域連合　一般会計</t>
    <rPh sb="0" eb="2">
      <t>キホク</t>
    </rPh>
    <rPh sb="2" eb="4">
      <t>コウイキ</t>
    </rPh>
    <rPh sb="4" eb="6">
      <t>レンゴウ</t>
    </rPh>
    <rPh sb="7" eb="9">
      <t>イッパン</t>
    </rPh>
    <rPh sb="9" eb="11">
      <t>カイケイ</t>
    </rPh>
    <phoneticPr fontId="2"/>
  </si>
  <si>
    <t>紀北広域連合　介護保険事業特別会計</t>
    <rPh sb="0" eb="2">
      <t>キホク</t>
    </rPh>
    <rPh sb="2" eb="4">
      <t>コウイキ</t>
    </rPh>
    <rPh sb="4" eb="6">
      <t>レンゴウ</t>
    </rPh>
    <rPh sb="7" eb="9">
      <t>カイゴ</t>
    </rPh>
    <rPh sb="9" eb="11">
      <t>ホケン</t>
    </rPh>
    <rPh sb="11" eb="13">
      <t>ジギョウ</t>
    </rPh>
    <rPh sb="13" eb="15">
      <t>トクベツ</t>
    </rPh>
    <rPh sb="15" eb="17">
      <t>カイケイ</t>
    </rPh>
    <phoneticPr fontId="2"/>
  </si>
  <si>
    <t>紀北広域連合　障害者支援事業特別会計</t>
    <rPh sb="0" eb="2">
      <t>キホク</t>
    </rPh>
    <rPh sb="2" eb="4">
      <t>コウイキ</t>
    </rPh>
    <rPh sb="4" eb="6">
      <t>レンゴウ</t>
    </rPh>
    <rPh sb="7" eb="10">
      <t>ショウガイシャ</t>
    </rPh>
    <rPh sb="10" eb="12">
      <t>シエン</t>
    </rPh>
    <rPh sb="12" eb="14">
      <t>ジギョウ</t>
    </rPh>
    <rPh sb="14" eb="16">
      <t>トクベツ</t>
    </rPh>
    <rPh sb="16" eb="18">
      <t>カイケイ</t>
    </rPh>
    <phoneticPr fontId="2"/>
  </si>
  <si>
    <t>紀北広域連合　障害者支援サービス事業特別会計</t>
    <rPh sb="0" eb="2">
      <t>キホク</t>
    </rPh>
    <rPh sb="2" eb="4">
      <t>コウイキ</t>
    </rPh>
    <rPh sb="4" eb="6">
      <t>レンゴウ</t>
    </rPh>
    <rPh sb="7" eb="10">
      <t>ショウガイシャ</t>
    </rPh>
    <rPh sb="10" eb="12">
      <t>シエン</t>
    </rPh>
    <rPh sb="16" eb="18">
      <t>ジギョウ</t>
    </rPh>
    <rPh sb="18" eb="20">
      <t>トクベツ</t>
    </rPh>
    <rPh sb="20" eb="22">
      <t>カイケイ</t>
    </rPh>
    <phoneticPr fontId="2"/>
  </si>
  <si>
    <t>三重県市町総合事務組合　一般会計</t>
    <rPh sb="0" eb="3">
      <t>ミエケン</t>
    </rPh>
    <rPh sb="3" eb="4">
      <t>シ</t>
    </rPh>
    <rPh sb="4" eb="5">
      <t>マチ</t>
    </rPh>
    <rPh sb="5" eb="7">
      <t>ソウゴウ</t>
    </rPh>
    <rPh sb="7" eb="9">
      <t>ジム</t>
    </rPh>
    <rPh sb="9" eb="11">
      <t>クミアイ</t>
    </rPh>
    <rPh sb="12" eb="14">
      <t>イッパン</t>
    </rPh>
    <rPh sb="14" eb="16">
      <t>カイケイ</t>
    </rPh>
    <phoneticPr fontId="2"/>
  </si>
  <si>
    <t>三重県市町総合事務組合　共同研修特別会計</t>
    <rPh sb="0" eb="3">
      <t>ミエケン</t>
    </rPh>
    <rPh sb="3" eb="4">
      <t>シ</t>
    </rPh>
    <rPh sb="4" eb="5">
      <t>マチ</t>
    </rPh>
    <rPh sb="5" eb="7">
      <t>ソウゴウ</t>
    </rPh>
    <rPh sb="7" eb="9">
      <t>ジム</t>
    </rPh>
    <rPh sb="9" eb="11">
      <t>クミアイ</t>
    </rPh>
    <rPh sb="12" eb="14">
      <t>キョウドウ</t>
    </rPh>
    <rPh sb="14" eb="16">
      <t>ケンシュウ</t>
    </rPh>
    <rPh sb="16" eb="18">
      <t>トクベツ</t>
    </rPh>
    <rPh sb="18" eb="20">
      <t>カイケイ</t>
    </rPh>
    <phoneticPr fontId="2"/>
  </si>
  <si>
    <t>三重県市町総合事務組合　デジタル地図特別会計</t>
    <rPh sb="0" eb="3">
      <t>ミエケン</t>
    </rPh>
    <rPh sb="3" eb="4">
      <t>シ</t>
    </rPh>
    <rPh sb="4" eb="5">
      <t>マチ</t>
    </rPh>
    <rPh sb="5" eb="7">
      <t>ソウゴウ</t>
    </rPh>
    <rPh sb="7" eb="9">
      <t>ジム</t>
    </rPh>
    <rPh sb="9" eb="11">
      <t>クミアイ</t>
    </rPh>
    <rPh sb="16" eb="18">
      <t>チズ</t>
    </rPh>
    <rPh sb="18" eb="20">
      <t>トクベツ</t>
    </rPh>
    <rPh sb="20" eb="22">
      <t>カイケイ</t>
    </rPh>
    <phoneticPr fontId="2"/>
  </si>
  <si>
    <t>三重県市町総合事務組合　物品特別会計</t>
    <rPh sb="0" eb="3">
      <t>ミエケン</t>
    </rPh>
    <rPh sb="3" eb="4">
      <t>シ</t>
    </rPh>
    <rPh sb="4" eb="5">
      <t>マチ</t>
    </rPh>
    <rPh sb="5" eb="7">
      <t>ソウゴウ</t>
    </rPh>
    <rPh sb="7" eb="9">
      <t>ジム</t>
    </rPh>
    <rPh sb="9" eb="11">
      <t>クミアイ</t>
    </rPh>
    <rPh sb="12" eb="14">
      <t>ブッピン</t>
    </rPh>
    <rPh sb="14" eb="16">
      <t>トクベツ</t>
    </rPh>
    <rPh sb="16" eb="18">
      <t>カイケイ</t>
    </rPh>
    <phoneticPr fontId="2"/>
  </si>
  <si>
    <t>三重県市町総合事務組合　退職手当特別会計</t>
    <rPh sb="0" eb="3">
      <t>ミエケン</t>
    </rPh>
    <rPh sb="3" eb="4">
      <t>シ</t>
    </rPh>
    <rPh sb="4" eb="5">
      <t>マチ</t>
    </rPh>
    <rPh sb="5" eb="7">
      <t>ソウゴウ</t>
    </rPh>
    <rPh sb="7" eb="9">
      <t>ジム</t>
    </rPh>
    <rPh sb="9" eb="11">
      <t>クミアイ</t>
    </rPh>
    <rPh sb="12" eb="14">
      <t>タイショク</t>
    </rPh>
    <rPh sb="14" eb="16">
      <t>テアテ</t>
    </rPh>
    <rPh sb="16" eb="18">
      <t>トクベツ</t>
    </rPh>
    <rPh sb="18" eb="20">
      <t>カイケイ</t>
    </rPh>
    <phoneticPr fontId="2"/>
  </si>
  <si>
    <t>三重県市町総合事務組合　消防救急無線特別会計</t>
    <rPh sb="0" eb="3">
      <t>ミエケン</t>
    </rPh>
    <rPh sb="3" eb="4">
      <t>シ</t>
    </rPh>
    <rPh sb="4" eb="5">
      <t>マチ</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2"/>
  </si>
  <si>
    <t>三重県市町総合事務組合　公平委員会特別会計</t>
    <rPh sb="0" eb="3">
      <t>ミエケン</t>
    </rPh>
    <rPh sb="3" eb="4">
      <t>シ</t>
    </rPh>
    <rPh sb="4" eb="5">
      <t>マチ</t>
    </rPh>
    <rPh sb="5" eb="7">
      <t>ソウゴウ</t>
    </rPh>
    <rPh sb="7" eb="9">
      <t>ジム</t>
    </rPh>
    <rPh sb="9" eb="11">
      <t>クミアイ</t>
    </rPh>
    <rPh sb="12" eb="14">
      <t>コウヘイ</t>
    </rPh>
    <rPh sb="14" eb="17">
      <t>イインカイ</t>
    </rPh>
    <rPh sb="17" eb="19">
      <t>トクベツ</t>
    </rPh>
    <rPh sb="19" eb="21">
      <t>カイケイ</t>
    </rPh>
    <phoneticPr fontId="2"/>
  </si>
  <si>
    <t>三重地方税管理回収機構　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</si>
  <si>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　滞納整理拡充事業特別会計</t>
    <rPh sb="0" eb="2">
      <t>ミエ</t>
    </rPh>
    <rPh sb="2" eb="5">
      <t>チホウゼイ</t>
    </rPh>
    <rPh sb="5" eb="7">
      <t>カンリ</t>
    </rPh>
    <rPh sb="7" eb="9">
      <t>カイシュウ</t>
    </rPh>
    <rPh sb="9" eb="11">
      <t>キコウ</t>
    </rPh>
    <rPh sb="12" eb="14">
      <t>タイノウ</t>
    </rPh>
    <rPh sb="14" eb="16">
      <t>セイリ</t>
    </rPh>
    <rPh sb="16" eb="18">
      <t>カクジュウ</t>
    </rPh>
    <rPh sb="18" eb="20">
      <t>ジギョウ</t>
    </rPh>
    <rPh sb="20" eb="22">
      <t>トクベツ</t>
    </rPh>
    <rPh sb="22" eb="24">
      <t>カイケイ</t>
    </rPh>
    <phoneticPr fontId="2"/>
  </si>
  <si>
    <t>三重県後期高齢者医療広域連合　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</si>
  <si>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　後期高齢者医療特別会計</t>
    <rPh sb="0" eb="3">
      <t>ミエケン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</si>
  <si>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</si>
  <si>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</si>
  <si>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</si>
  <si>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紀北町地域振興基金</t>
    <phoneticPr fontId="11"/>
  </si>
  <si>
    <t>紀北町環境衛生施設整備基金</t>
    <phoneticPr fontId="11"/>
  </si>
  <si>
    <t>紀北町地域づくり事業基金</t>
    <phoneticPr fontId="11"/>
  </si>
  <si>
    <t>紀北町ふるさと応援基金</t>
    <phoneticPr fontId="11"/>
  </si>
  <si>
    <t>紀北町庁舎等改築及び改修基金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</si>
  <si>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</si>
  <si>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</si>
  <si>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</si>
  <si>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</si>
  <si>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</si>
  <si>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</si>
  <si>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</si>
  <si>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</si>
  <si>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</si>
  <si>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</si>
  <si>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</si>
  <si>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</si>
  <si>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いずれの年度においても将来負担比率は数値なしとなっている。</t>
    <rPh sb="5" eb="7">
      <t>ネンド</t>
    </rPh>
    <rPh sb="12" eb="14">
      <t>ショウライ</t>
    </rPh>
    <rPh sb="14" eb="16">
      <t>フタン</t>
    </rPh>
    <rPh sb="16" eb="18">
      <t>ヒリツ</t>
    </rPh>
    <rPh sb="19" eb="21">
      <t>スウチ</t>
    </rPh>
    <phoneticPr fontId="5"/>
  </si>
  <si>
    <t>　将来負担比率については、地方債残高の減少等により平成25年度以降は数値なしとなっている。
　また、実質公債費比率については、新規発行する起債は基準財政需要額算入比率の高いもののみにするという方針により年々減少している。</t>
    <rPh sb="1" eb="3">
      <t>ショウライ</t>
    </rPh>
    <rPh sb="3" eb="5">
      <t>フタン</t>
    </rPh>
    <rPh sb="5" eb="7">
      <t>ヒリツ</t>
    </rPh>
    <rPh sb="13" eb="16">
      <t>チホウサイ</t>
    </rPh>
    <rPh sb="16" eb="18">
      <t>ザンダカ</t>
    </rPh>
    <rPh sb="19" eb="21">
      <t>ゲンショウ</t>
    </rPh>
    <rPh sb="21" eb="22">
      <t>トウ</t>
    </rPh>
    <rPh sb="25" eb="27">
      <t>ヘイセイ</t>
    </rPh>
    <rPh sb="29" eb="31">
      <t>ネンド</t>
    </rPh>
    <rPh sb="31" eb="33">
      <t>イコウ</t>
    </rPh>
    <rPh sb="34" eb="36">
      <t>スウチ</t>
    </rPh>
    <rPh sb="50" eb="52">
      <t>ジッシツ</t>
    </rPh>
    <rPh sb="52" eb="55">
      <t>コウサイヒ</t>
    </rPh>
    <rPh sb="55" eb="57">
      <t>ヒリツ</t>
    </rPh>
    <rPh sb="63" eb="65">
      <t>シンキ</t>
    </rPh>
    <rPh sb="65" eb="67">
      <t>ハッコウ</t>
    </rPh>
    <rPh sb="69" eb="71">
      <t>キサイ</t>
    </rPh>
    <rPh sb="72" eb="74">
      <t>キジュン</t>
    </rPh>
    <rPh sb="74" eb="76">
      <t>ザイセイ</t>
    </rPh>
    <rPh sb="76" eb="78">
      <t>ジュヨウ</t>
    </rPh>
    <rPh sb="78" eb="79">
      <t>ガク</t>
    </rPh>
    <rPh sb="79" eb="81">
      <t>サンニュウ</t>
    </rPh>
    <rPh sb="81" eb="83">
      <t>ヒリツ</t>
    </rPh>
    <rPh sb="84" eb="85">
      <t>タカ</t>
    </rPh>
    <rPh sb="96" eb="98">
      <t>ホウシン</t>
    </rPh>
    <rPh sb="101" eb="103">
      <t>ネンネン</t>
    </rPh>
    <rPh sb="103" eb="105">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</si>
</sst>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69469</c:v>
                </c:pt>
                <c:pt idx="3">
                  <c:v>67293</c:v>
                </c:pt>
                <c:pt idx="4">
                  <c:v>67343</c:v>
                </c:pt>
              </c:numCache>
            </c:numRef>
          </c:val>
          <c:smooth val="0"/>
          <c:extLst>
            <c:ext xmlns:c16="http://schemas.microsoft.com/office/drawing/2014/chart" uri="{C3380CC4-5D6E-409C-BE32-E72D297353CC}">
              <c16:uniqueId val="{00000000-2816-439D-B472-BC951D42B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64266</c:v>
                </c:pt>
                <c:pt idx="1">
                  <c:v>67187</c:v>
                </c:pt>
                <c:pt idx="2">
                  <c:v>54028</c:v>
                </c:pt>
                <c:pt idx="3">
                  <c:v>77128</c:v>
                </c:pt>
                <c:pt idx="4">
                  <c:v>93981</c:v>
                </c:pt>
              </c:numCache>
            </c:numRef>
          </c:val>
          <c:smooth val="0"/>
          <c:extLst>
            <c:ext xmlns:c16="http://schemas.microsoft.com/office/drawing/2014/chart" uri="{C3380CC4-5D6E-409C-BE32-E72D297353CC}">
              <c16:uniqueId val="{00000001-2816-439D-B472-BC951D42BF78}"/>
            </c:ext>
          </c:extLst>
        </c:ser>
        <c:dLbls>
          <c:showLegendKey val="0"/>
          <c:showVal val="0"/>
          <c:showCatName val="0"/>
          <c:showSerName val="0"/>
          <c:showPercent val="0"/>
          <c:showBubbleSize val="0"/>
        </c:dLbls>
        <c:marker val="1"/>
        <c:smooth val="0"/>
        <c:axId val="284977760"/>
        <c:axId val="284978144"/>
      </c:lineChart>
      <c:catAx>
        <c:axId val="284977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978144"/>
        <c:crosses val="autoZero"/>
        <c:auto val="1"/>
        <c:lblAlgn val="ctr"/>
        <c:lblOffset val="100"/>
        <c:tickLblSkip val="1"/>
        <c:tickMarkSkip val="1"/>
        <c:noMultiLvlLbl val="0"/>
      </c:catAx>
      <c:valAx>
        <c:axId val="2849781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84977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7.22</c:v>
                </c:pt>
                <c:pt idx="1">
                  <c:v>7.24</c:v>
                </c:pt>
                <c:pt idx="2">
                  <c:v>8.99</c:v>
                </c:pt>
                <c:pt idx="3">
                  <c:v>8.8000000000000007</c:v>
                </c:pt>
                <c:pt idx="4">
                  <c:v>7.62</c:v>
                </c:pt>
              </c:numCache>
            </c:numRef>
          </c:val>
          <c:extLst>
            <c:ext xmlns:c16="http://schemas.microsoft.com/office/drawing/2014/chart" uri="{C3380CC4-5D6E-409C-BE32-E72D297353CC}">
              <c16:uniqueId val="{00000000-CB70-49CF-BC02-27811B95449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43.93</c:v>
                </c:pt>
                <c:pt idx="1">
                  <c:v>43.97</c:v>
                </c:pt>
                <c:pt idx="2">
                  <c:v>42.39</c:v>
                </c:pt>
                <c:pt idx="3">
                  <c:v>39.69</c:v>
                </c:pt>
                <c:pt idx="4">
                  <c:v>33.5</c:v>
                </c:pt>
              </c:numCache>
            </c:numRef>
          </c:val>
          <c:extLst>
            <c:ext xmlns:c16="http://schemas.microsoft.com/office/drawing/2014/chart" uri="{C3380CC4-5D6E-409C-BE32-E72D297353CC}">
              <c16:uniqueId val="{00000001-CB70-49CF-BC02-27811B954498}"/>
            </c:ext>
          </c:extLst>
        </c:ser>
        <c:dLbls>
          <c:showLegendKey val="0"/>
          <c:showVal val="0"/>
          <c:showCatName val="0"/>
          <c:showSerName val="0"/>
          <c:showPercent val="0"/>
          <c:showBubbleSize val="0"/>
        </c:dLbls>
        <c:gapWidth val="250"/>
        <c:overlap val="100"/>
        <c:axId val="221265256"/>
        <c:axId val="2212656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6.34</c:v>
                </c:pt>
                <c:pt idx="1">
                  <c:v>-0.56000000000000005</c:v>
                </c:pt>
                <c:pt idx="2">
                  <c:v>1.52</c:v>
                </c:pt>
                <c:pt idx="3">
                  <c:v>-4.16</c:v>
                </c:pt>
                <c:pt idx="4">
                  <c:v>-7.99</c:v>
                </c:pt>
              </c:numCache>
            </c:numRef>
          </c:val>
          <c:smooth val="0"/>
          <c:extLst>
            <c:ext xmlns:c16="http://schemas.microsoft.com/office/drawing/2014/chart" uri="{C3380CC4-5D6E-409C-BE32-E72D297353CC}">
              <c16:uniqueId val="{00000002-CB70-49CF-BC02-27811B954498}"/>
            </c:ext>
          </c:extLst>
        </c:ser>
        <c:dLbls>
          <c:showLegendKey val="0"/>
          <c:showVal val="0"/>
          <c:showCatName val="0"/>
          <c:showSerName val="0"/>
          <c:showPercent val="0"/>
          <c:showBubbleSize val="0"/>
        </c:dLbls>
        <c:marker val="1"/>
        <c:smooth val="0"/>
        <c:axId val="221265256"/>
        <c:axId val="221265648"/>
      </c:lineChart>
      <c:catAx>
        <c:axId val="221265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265648"/>
        <c:crosses val="autoZero"/>
        <c:auto val="1"/>
        <c:lblAlgn val="ctr"/>
        <c:lblOffset val="100"/>
        <c:tickLblSkip val="1"/>
        <c:tickMarkSkip val="1"/>
        <c:noMultiLvlLbl val="0"/>
      </c:catAx>
      <c:valAx>
        <c:axId val="221265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65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216-4CC1-8AE6-AF11383914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216-4CC1-8AE6-AF11383914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216-4CC1-8AE6-AF11383914F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216-4CC1-8AE6-AF11383914F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216-4CC1-8AE6-AF11383914F1}"/>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0.21</c:v>
                </c:pt>
                <c:pt idx="2">
                  <c:v>#N/A</c:v>
                </c:pt>
                <c:pt idx="3">
                  <c:v>0.04</c:v>
                </c:pt>
                <c:pt idx="4">
                  <c:v>#N/A</c:v>
                </c:pt>
                <c:pt idx="5">
                  <c:v>0.14000000000000001</c:v>
                </c:pt>
                <c:pt idx="6">
                  <c:v>#N/A</c:v>
                </c:pt>
                <c:pt idx="7">
                  <c:v>0.19</c:v>
                </c:pt>
                <c:pt idx="8">
                  <c:v>#N/A</c:v>
                </c:pt>
                <c:pt idx="9">
                  <c:v>0.24</c:v>
                </c:pt>
              </c:numCache>
            </c:numRef>
          </c:val>
          <c:extLst>
            <c:ext xmlns:c16="http://schemas.microsoft.com/office/drawing/2014/chart" uri="{C3380CC4-5D6E-409C-BE32-E72D297353CC}">
              <c16:uniqueId val="{00000005-0216-4CC1-8AE6-AF11383914F1}"/>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0.54</c:v>
                </c:pt>
                <c:pt idx="4">
                  <c:v>#N/A</c:v>
                </c:pt>
                <c:pt idx="5">
                  <c:v>0.3</c:v>
                </c:pt>
                <c:pt idx="6">
                  <c:v>#N/A</c:v>
                </c:pt>
                <c:pt idx="7">
                  <c:v>0.33</c:v>
                </c:pt>
                <c:pt idx="8">
                  <c:v>#N/A</c:v>
                </c:pt>
                <c:pt idx="9">
                  <c:v>0.53</c:v>
                </c:pt>
              </c:numCache>
            </c:numRef>
          </c:val>
          <c:extLst>
            <c:ext xmlns:c16="http://schemas.microsoft.com/office/drawing/2014/chart" uri="{C3380CC4-5D6E-409C-BE32-E72D297353CC}">
              <c16:uniqueId val="{00000006-0216-4CC1-8AE6-AF11383914F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1.35</c:v>
                </c:pt>
                <c:pt idx="2">
                  <c:v>#N/A</c:v>
                </c:pt>
                <c:pt idx="3">
                  <c:v>0.06</c:v>
                </c:pt>
                <c:pt idx="4">
                  <c:v>#N/A</c:v>
                </c:pt>
                <c:pt idx="5">
                  <c:v>0.12</c:v>
                </c:pt>
                <c:pt idx="6">
                  <c:v>#N/A</c:v>
                </c:pt>
                <c:pt idx="7">
                  <c:v>0.28999999999999998</c:v>
                </c:pt>
                <c:pt idx="8">
                  <c:v>#N/A</c:v>
                </c:pt>
                <c:pt idx="9">
                  <c:v>1.41</c:v>
                </c:pt>
              </c:numCache>
            </c:numRef>
          </c:val>
          <c:extLst>
            <c:ext xmlns:c16="http://schemas.microsoft.com/office/drawing/2014/chart" uri="{C3380CC4-5D6E-409C-BE32-E72D297353CC}">
              <c16:uniqueId val="{00000007-0216-4CC1-8AE6-AF11383914F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6.09</c:v>
                </c:pt>
                <c:pt idx="2">
                  <c:v>#N/A</c:v>
                </c:pt>
                <c:pt idx="3">
                  <c:v>4.6900000000000004</c:v>
                </c:pt>
                <c:pt idx="4">
                  <c:v>#N/A</c:v>
                </c:pt>
                <c:pt idx="5">
                  <c:v>4.13</c:v>
                </c:pt>
                <c:pt idx="6">
                  <c:v>#N/A</c:v>
                </c:pt>
                <c:pt idx="7">
                  <c:v>3.89</c:v>
                </c:pt>
                <c:pt idx="8">
                  <c:v>#N/A</c:v>
                </c:pt>
                <c:pt idx="9">
                  <c:v>4.33</c:v>
                </c:pt>
              </c:numCache>
            </c:numRef>
          </c:val>
          <c:extLst>
            <c:ext xmlns:c16="http://schemas.microsoft.com/office/drawing/2014/chart" uri="{C3380CC4-5D6E-409C-BE32-E72D297353CC}">
              <c16:uniqueId val="{00000008-0216-4CC1-8AE6-AF11383914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7.21</c:v>
                </c:pt>
                <c:pt idx="2">
                  <c:v>#N/A</c:v>
                </c:pt>
                <c:pt idx="3">
                  <c:v>7.39</c:v>
                </c:pt>
                <c:pt idx="4">
                  <c:v>#N/A</c:v>
                </c:pt>
                <c:pt idx="5">
                  <c:v>8.98</c:v>
                </c:pt>
                <c:pt idx="6">
                  <c:v>#N/A</c:v>
                </c:pt>
                <c:pt idx="7">
                  <c:v>8.8000000000000007</c:v>
                </c:pt>
                <c:pt idx="8">
                  <c:v>#N/A</c:v>
                </c:pt>
                <c:pt idx="9">
                  <c:v>7.61</c:v>
                </c:pt>
              </c:numCache>
            </c:numRef>
          </c:val>
          <c:extLst>
            <c:ext xmlns:c16="http://schemas.microsoft.com/office/drawing/2014/chart" uri="{C3380CC4-5D6E-409C-BE32-E72D297353CC}">
              <c16:uniqueId val="{00000009-0216-4CC1-8AE6-AF11383914F1}"/>
            </c:ext>
          </c:extLst>
        </c:ser>
        <c:dLbls>
          <c:showLegendKey val="0"/>
          <c:showVal val="0"/>
          <c:showCatName val="0"/>
          <c:showSerName val="0"/>
          <c:showPercent val="0"/>
          <c:showBubbleSize val="0"/>
        </c:dLbls>
        <c:gapWidth val="150"/>
        <c:overlap val="100"/>
        <c:axId val="221266432"/>
        <c:axId val="221266824"/>
      </c:barChart>
      <c:catAx>
        <c:axId val="221266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66824"/>
        <c:crosses val="autoZero"/>
        <c:auto val="1"/>
        <c:lblAlgn val="ctr"/>
        <c:lblOffset val="100"/>
        <c:tickLblSkip val="1"/>
        <c:tickMarkSkip val="1"/>
        <c:noMultiLvlLbl val="0"/>
      </c:catAx>
      <c:valAx>
        <c:axId val="221266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66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1062</c:v>
                </c:pt>
                <c:pt idx="5">
                  <c:v>1088</c:v>
                </c:pt>
                <c:pt idx="8">
                  <c:v>1110</c:v>
                </c:pt>
                <c:pt idx="11">
                  <c:v>1058</c:v>
                </c:pt>
                <c:pt idx="14">
                  <c:v>1073</c:v>
                </c:pt>
              </c:numCache>
            </c:numRef>
          </c:val>
          <c:extLst>
            <c:ext xmlns:c16="http://schemas.microsoft.com/office/drawing/2014/chart" uri="{C3380CC4-5D6E-409C-BE32-E72D297353CC}">
              <c16:uniqueId val="{00000000-D349-40F7-BB5B-75AAC6E984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49-40F7-BB5B-75AAC6E984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5</c:v>
                </c:pt>
                <c:pt idx="6">
                  <c:v>4</c:v>
                </c:pt>
                <c:pt idx="9">
                  <c:v>4</c:v>
                </c:pt>
                <c:pt idx="12">
                  <c:v>3</c:v>
                </c:pt>
              </c:numCache>
            </c:numRef>
          </c:val>
          <c:extLst>
            <c:ext xmlns:c16="http://schemas.microsoft.com/office/drawing/2014/chart" uri="{C3380CC4-5D6E-409C-BE32-E72D297353CC}">
              <c16:uniqueId val="{00000002-D349-40F7-BB5B-75AAC6E984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13</c:v>
                </c:pt>
                <c:pt idx="6">
                  <c:v>12</c:v>
                </c:pt>
                <c:pt idx="9">
                  <c:v>16</c:v>
                </c:pt>
                <c:pt idx="12">
                  <c:v>12</c:v>
                </c:pt>
              </c:numCache>
            </c:numRef>
          </c:val>
          <c:extLst>
            <c:ext xmlns:c16="http://schemas.microsoft.com/office/drawing/2014/chart" uri="{C3380CC4-5D6E-409C-BE32-E72D297353CC}">
              <c16:uniqueId val="{00000003-D349-40F7-BB5B-75AAC6E984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49</c:v>
                </c:pt>
                <c:pt idx="3">
                  <c:v>44</c:v>
                </c:pt>
                <c:pt idx="6">
                  <c:v>51</c:v>
                </c:pt>
                <c:pt idx="9">
                  <c:v>51</c:v>
                </c:pt>
                <c:pt idx="12">
                  <c:v>57</c:v>
                </c:pt>
              </c:numCache>
            </c:numRef>
          </c:val>
          <c:extLst>
            <c:ext xmlns:c16="http://schemas.microsoft.com/office/drawing/2014/chart" uri="{C3380CC4-5D6E-409C-BE32-E72D297353CC}">
              <c16:uniqueId val="{00000004-D349-40F7-BB5B-75AAC6E984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49-40F7-BB5B-75AAC6E984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49-40F7-BB5B-75AAC6E984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1450</c:v>
                </c:pt>
                <c:pt idx="3">
                  <c:v>1403</c:v>
                </c:pt>
                <c:pt idx="6">
                  <c:v>1450</c:v>
                </c:pt>
                <c:pt idx="9">
                  <c:v>1334</c:v>
                </c:pt>
                <c:pt idx="12">
                  <c:v>1328</c:v>
                </c:pt>
              </c:numCache>
            </c:numRef>
          </c:val>
          <c:extLst>
            <c:ext xmlns:c16="http://schemas.microsoft.com/office/drawing/2014/chart" uri="{C3380CC4-5D6E-409C-BE32-E72D297353CC}">
              <c16:uniqueId val="{00000007-D349-40F7-BB5B-75AAC6E9849E}"/>
            </c:ext>
          </c:extLst>
        </c:ser>
        <c:dLbls>
          <c:showLegendKey val="0"/>
          <c:showVal val="0"/>
          <c:showCatName val="0"/>
          <c:showSerName val="0"/>
          <c:showPercent val="0"/>
          <c:showBubbleSize val="0"/>
        </c:dLbls>
        <c:gapWidth val="100"/>
        <c:overlap val="100"/>
        <c:axId val="221267608"/>
        <c:axId val="221268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454</c:v>
                </c:pt>
                <c:pt idx="2">
                  <c:v>#N/A</c:v>
                </c:pt>
                <c:pt idx="3">
                  <c:v>#N/A</c:v>
                </c:pt>
                <c:pt idx="4">
                  <c:v>377</c:v>
                </c:pt>
                <c:pt idx="5">
                  <c:v>#N/A</c:v>
                </c:pt>
                <c:pt idx="6">
                  <c:v>#N/A</c:v>
                </c:pt>
                <c:pt idx="7">
                  <c:v>407</c:v>
                </c:pt>
                <c:pt idx="8">
                  <c:v>#N/A</c:v>
                </c:pt>
                <c:pt idx="9">
                  <c:v>#N/A</c:v>
                </c:pt>
                <c:pt idx="10">
                  <c:v>347</c:v>
                </c:pt>
                <c:pt idx="11">
                  <c:v>#N/A</c:v>
                </c:pt>
                <c:pt idx="12">
                  <c:v>#N/A</c:v>
                </c:pt>
                <c:pt idx="13">
                  <c:v>327</c:v>
                </c:pt>
                <c:pt idx="14">
                  <c:v>#N/A</c:v>
                </c:pt>
              </c:numCache>
            </c:numRef>
          </c:val>
          <c:smooth val="0"/>
          <c:extLst>
            <c:ext xmlns:c16="http://schemas.microsoft.com/office/drawing/2014/chart" uri="{C3380CC4-5D6E-409C-BE32-E72D297353CC}">
              <c16:uniqueId val="{00000008-D349-40F7-BB5B-75AAC6E9849E}"/>
            </c:ext>
          </c:extLst>
        </c:ser>
        <c:dLbls>
          <c:showLegendKey val="0"/>
          <c:showVal val="0"/>
          <c:showCatName val="0"/>
          <c:showSerName val="0"/>
          <c:showPercent val="0"/>
          <c:showBubbleSize val="0"/>
        </c:dLbls>
        <c:marker val="1"/>
        <c:smooth val="0"/>
        <c:axId val="221267608"/>
        <c:axId val="221268000"/>
      </c:lineChart>
      <c:catAx>
        <c:axId val="221267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1268000"/>
        <c:crosses val="autoZero"/>
        <c:auto val="1"/>
        <c:lblAlgn val="ctr"/>
        <c:lblOffset val="100"/>
        <c:tickLblSkip val="1"/>
        <c:tickMarkSkip val="1"/>
        <c:noMultiLvlLbl val="0"/>
      </c:catAx>
      <c:valAx>
        <c:axId val="221268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267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9859</c:v>
                </c:pt>
                <c:pt idx="5">
                  <c:v>10070</c:v>
                </c:pt>
                <c:pt idx="8">
                  <c:v>10036</c:v>
                </c:pt>
                <c:pt idx="11">
                  <c:v>10145</c:v>
                </c:pt>
                <c:pt idx="14">
                  <c:v>10137</c:v>
                </c:pt>
              </c:numCache>
            </c:numRef>
          </c:val>
          <c:extLst>
            <c:ext xmlns:c16="http://schemas.microsoft.com/office/drawing/2014/chart" uri="{C3380CC4-5D6E-409C-BE32-E72D297353CC}">
              <c16:uniqueId val="{00000000-529D-40F9-B4E6-B17694570C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199</c:v>
                </c:pt>
                <c:pt idx="5">
                  <c:v>149</c:v>
                </c:pt>
                <c:pt idx="8">
                  <c:v>111</c:v>
                </c:pt>
                <c:pt idx="11">
                  <c:v>93</c:v>
                </c:pt>
                <c:pt idx="14">
                  <c:v>75</c:v>
                </c:pt>
              </c:numCache>
            </c:numRef>
          </c:val>
          <c:extLst>
            <c:ext xmlns:c16="http://schemas.microsoft.com/office/drawing/2014/chart" uri="{C3380CC4-5D6E-409C-BE32-E72D297353CC}">
              <c16:uniqueId val="{00000001-529D-40F9-B4E6-B17694570C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4849</c:v>
                </c:pt>
                <c:pt idx="5">
                  <c:v>5138</c:v>
                </c:pt>
                <c:pt idx="8">
                  <c:v>5227</c:v>
                </c:pt>
                <c:pt idx="11">
                  <c:v>5189</c:v>
                </c:pt>
                <c:pt idx="14">
                  <c:v>4967</c:v>
                </c:pt>
              </c:numCache>
            </c:numRef>
          </c:val>
          <c:extLst>
            <c:ext xmlns:c16="http://schemas.microsoft.com/office/drawing/2014/chart" uri="{C3380CC4-5D6E-409C-BE32-E72D297353CC}">
              <c16:uniqueId val="{00000002-529D-40F9-B4E6-B17694570C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29D-40F9-B4E6-B17694570C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29D-40F9-B4E6-B17694570C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D-40F9-B4E6-B17694570C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2412</c:v>
                </c:pt>
                <c:pt idx="3">
                  <c:v>2382</c:v>
                </c:pt>
                <c:pt idx="6">
                  <c:v>2313</c:v>
                </c:pt>
                <c:pt idx="9">
                  <c:v>2319</c:v>
                </c:pt>
                <c:pt idx="12">
                  <c:v>2259</c:v>
                </c:pt>
              </c:numCache>
            </c:numRef>
          </c:val>
          <c:extLst>
            <c:ext xmlns:c16="http://schemas.microsoft.com/office/drawing/2014/chart" uri="{C3380CC4-5D6E-409C-BE32-E72D297353CC}">
              <c16:uniqueId val="{00000006-529D-40F9-B4E6-B17694570C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93</c:v>
                </c:pt>
                <c:pt idx="3">
                  <c:v>106</c:v>
                </c:pt>
                <c:pt idx="6">
                  <c:v>89</c:v>
                </c:pt>
                <c:pt idx="9">
                  <c:v>387</c:v>
                </c:pt>
                <c:pt idx="12">
                  <c:v>394</c:v>
                </c:pt>
              </c:numCache>
            </c:numRef>
          </c:val>
          <c:extLst>
            <c:ext xmlns:c16="http://schemas.microsoft.com/office/drawing/2014/chart" uri="{C3380CC4-5D6E-409C-BE32-E72D297353CC}">
              <c16:uniqueId val="{00000007-529D-40F9-B4E6-B17694570C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466</c:v>
                </c:pt>
                <c:pt idx="3">
                  <c:v>476</c:v>
                </c:pt>
                <c:pt idx="6">
                  <c:v>461</c:v>
                </c:pt>
                <c:pt idx="9">
                  <c:v>500</c:v>
                </c:pt>
                <c:pt idx="12">
                  <c:v>552</c:v>
                </c:pt>
              </c:numCache>
            </c:numRef>
          </c:val>
          <c:extLst>
            <c:ext xmlns:c16="http://schemas.microsoft.com/office/drawing/2014/chart" uri="{C3380CC4-5D6E-409C-BE32-E72D297353CC}">
              <c16:uniqueId val="{00000008-529D-40F9-B4E6-B17694570C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29D-40F9-B4E6-B17694570C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12103</c:v>
                </c:pt>
                <c:pt idx="3">
                  <c:v>12224</c:v>
                </c:pt>
                <c:pt idx="6">
                  <c:v>11969</c:v>
                </c:pt>
                <c:pt idx="9">
                  <c:v>11829</c:v>
                </c:pt>
                <c:pt idx="12">
                  <c:v>11837</c:v>
                </c:pt>
              </c:numCache>
            </c:numRef>
          </c:val>
          <c:extLst>
            <c:ext xmlns:c16="http://schemas.microsoft.com/office/drawing/2014/chart" uri="{C3380CC4-5D6E-409C-BE32-E72D297353CC}">
              <c16:uniqueId val="{0000000A-529D-40F9-B4E6-B17694570C38}"/>
            </c:ext>
          </c:extLst>
        </c:ser>
        <c:dLbls>
          <c:showLegendKey val="0"/>
          <c:showVal val="0"/>
          <c:showCatName val="0"/>
          <c:showSerName val="0"/>
          <c:showPercent val="0"/>
          <c:showBubbleSize val="0"/>
        </c:dLbls>
        <c:gapWidth val="100"/>
        <c:overlap val="100"/>
        <c:axId val="329489304"/>
        <c:axId val="329489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167</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29D-40F9-B4E6-B17694570C38}"/>
            </c:ext>
          </c:extLst>
        </c:ser>
        <c:dLbls>
          <c:showLegendKey val="0"/>
          <c:showVal val="0"/>
          <c:showCatName val="0"/>
          <c:showSerName val="0"/>
          <c:showPercent val="0"/>
          <c:showBubbleSize val="0"/>
        </c:dLbls>
        <c:marker val="1"/>
        <c:smooth val="0"/>
        <c:axId val="329489304"/>
        <c:axId val="329489696"/>
      </c:lineChart>
      <c:catAx>
        <c:axId val="329489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9489696"/>
        <c:crosses val="autoZero"/>
        <c:auto val="1"/>
        <c:lblAlgn val="ctr"/>
        <c:lblOffset val="100"/>
        <c:tickLblSkip val="1"/>
        <c:tickMarkSkip val="1"/>
        <c:noMultiLvlLbl val="0"/>
      </c:catAx>
      <c:valAx>
        <c:axId val="329489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9489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2651</c:v>
                </c:pt>
                <c:pt idx="1">
                  <c:v>2422</c:v>
                </c:pt>
                <c:pt idx="2">
                  <c:v>2019</c:v>
                </c:pt>
              </c:numCache>
            </c:numRef>
          </c:val>
          <c:extLst>
            <c:ext xmlns:c16="http://schemas.microsoft.com/office/drawing/2014/chart" uri="{C3380CC4-5D6E-409C-BE32-E72D297353CC}">
              <c16:uniqueId val="{00000000-CCEB-4CC2-8168-26373575EB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1162</c:v>
                </c:pt>
                <c:pt idx="1">
                  <c:v>1262</c:v>
                </c:pt>
                <c:pt idx="2">
                  <c:v>1431</c:v>
                </c:pt>
              </c:numCache>
            </c:numRef>
          </c:val>
          <c:extLst>
            <c:ext xmlns:c16="http://schemas.microsoft.com/office/drawing/2014/chart" uri="{C3380CC4-5D6E-409C-BE32-E72D297353CC}">
              <c16:uniqueId val="{00000001-CCEB-4CC2-8168-26373575EB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2303</c:v>
                </c:pt>
                <c:pt idx="1">
                  <c:v>2446</c:v>
                </c:pt>
                <c:pt idx="2">
                  <c:v>2580</c:v>
                </c:pt>
              </c:numCache>
            </c:numRef>
          </c:val>
          <c:extLst>
            <c:ext xmlns:c16="http://schemas.microsoft.com/office/drawing/2014/chart" uri="{C3380CC4-5D6E-409C-BE32-E72D297353CC}">
              <c16:uniqueId val="{00000002-CCEB-4CC2-8168-26373575EBD1}"/>
            </c:ext>
          </c:extLst>
        </c:ser>
        <c:dLbls>
          <c:showLegendKey val="0"/>
          <c:showVal val="0"/>
          <c:showCatName val="0"/>
          <c:showSerName val="0"/>
          <c:showPercent val="0"/>
          <c:showBubbleSize val="0"/>
        </c:dLbls>
        <c:gapWidth val="120"/>
        <c:overlap val="100"/>
        <c:axId val="329492832"/>
        <c:axId val="329099928"/>
      </c:barChart>
      <c:catAx>
        <c:axId val="329492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9099928"/>
        <c:crosses val="autoZero"/>
        <c:auto val="1"/>
        <c:lblAlgn val="ctr"/>
        <c:lblOffset val="100"/>
        <c:tickLblSkip val="1"/>
        <c:tickMarkSkip val="1"/>
        <c:noMultiLvlLbl val="0"/>
      </c:catAx>
      <c:valAx>
        <c:axId val="3290999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9492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{6B7C2EA7-EF84-460D-B7BA-D2FF1D6B3EB9}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752-4B97-B2E3-85C37902A31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{D2C534C5-D4FA-4F40-95C0-958F587FD250}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52-4B97-B2E3-85C37902A31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{0144214D-5991-4036-B74A-BC4E53955EC0}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52-4B97-B2E3-85C37902A31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{5025405B-8DF6-4723-A05A-5F601D101E6B}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52-4B97-B2E3-85C37902A31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{B90E40B9-BF17-457B-B382-05F8BB6F4727}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52-4B97-B2E3-85C37902A3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{86B600E3-6365-427E-8D06-E73BC2F06A48}</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752-4B97-B2E3-85C37902A31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{B10E7C53-0E08-4F56-8874-3FDE798B61BD}</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752-4B97-B2E3-85C37902A31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{FDABA50C-4EDA-4789-AE3F-525E67B24794}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752-4B97-B2E3-85C37902A31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{DD0A7F01-9795-4ABB-BB7A-17C035E52E0B}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752-4B97-B2E3-85C37902A31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c:v>
                </c:pt>
                <c:pt idx="24">
                  <c:v>59.6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752-4B97-B2E3-85C37902A31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{B9CB9F8E-76FD-42F3-B52A-DBE69EECDF8D}</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752-4B97-B2E3-85C37902A31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{D551D05B-E327-4067-A2FA-B4C21810F979}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52-4B97-B2E3-85C37902A31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{B0810681-742A-4D06-857B-DDC35394290D}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52-4B97-B2E3-85C37902A31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{F03236A8-0ACC-401D-9C32-E7DB2E265694}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52-4B97-B2E3-85C37902A31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{4EEA535F-E370-4199-9BBC-ACAF75111897}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52-4B97-B2E3-85C37902A31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{25FB6A74-59B7-4FAA-8EC8-336FDC0932DF}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752-4B97-B2E3-85C37902A31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{D28F9B67-91D3-4297-BA51-176C928A91C6}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752-4B97-B2E3-85C37902A31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{1AE153AC-0EE7-4948-9B1C-B0924234676C}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752-4B97-B2E3-85C37902A31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{702CA65D-C159-4D5A-868C-A9F70ABA528E}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752-4B97-B2E3-85C37902A31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54.1</c:v>
                </c:pt>
                <c:pt idx="24">
                  <c:v>57</c:v>
                </c:pt>
              </c:numCache>
            </c:numRef>
          </c:xVal>
          <c:yVal>
            <c:numRef>
              <c:f>公会計指標分析・財政指標組合せ分析表!$BP$55:$DC$55</c:f>
              <c:numCache>
                <c:formatCode>#,##0.0;"▲ "#,##0.0</c:formatCode>
                <c:ptCount val="40"/>
                <c:pt idx="16">
                  <c:v>36.5</c:v>
                </c:pt>
                <c:pt idx="24">
                  <c:v>32.9</c:v>
                </c:pt>
              </c:numCache>
            </c:numRef>
          </c:yVal>
          <c:smooth val="0"/>
          <c:extLst>
            <c:ext xmlns:c16="http://schemas.microsoft.com/office/drawing/2014/chart" uri="{C3380CC4-5D6E-409C-BE32-E72D297353CC}">
              <c16:uniqueId val="{00000013-4752-4B97-B2E3-85C37902A31B}"/>
            </c:ext>
          </c:extLst>
        </c:ser>
        <c:dLbls>
          <c:showLegendKey val="0"/>
          <c:showVal val="1"/>
          <c:showCatName val="0"/>
          <c:showSerName val="0"/>
          <c:showPercent val="0"/>
          <c:showBubbleSize val="0"/>
        </c:dLbls>
        <c:axId val="329100712"/>
        <c:axId val="329101104"/>
      </c:scatterChart>
      <c:valAx>
        <c:axId val="329100712"/>
        <c:scaling>
          <c:orientation val="minMax"/>
          <c:max val="57.300000000000004"/>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101104"/>
        <c:crosses val="autoZero"/>
        <c:crossBetween val="midCat"/>
      </c:valAx>
      <c:valAx>
        <c:axId val="329101104"/>
        <c:scaling>
          <c:orientation val="minMax"/>
          <c:max val="37.1"/>
          <c:min val="3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1007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{785CDEFA-823D-4C6C-980A-74FA78E9DE09}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51D-4C6B-AB39-D95264A8975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{BF29E2B3-4392-4F05-B3B1-643EA424B78A}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51D-4C6B-AB39-D95264A8975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{2111044D-A621-4696-965B-488F8A6F1F8C}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51D-4C6B-AB39-D95264A8975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{5E52CE01-E77B-489F-9FAC-3A22260B6A76}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51D-4C6B-AB39-D95264A8975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{CA6A397E-8878-4543-B5BF-9E003B0B942B}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51D-4C6B-AB39-D95264A8975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{68C8C067-4C06-4894-BB45-38312A156516}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51D-4C6B-AB39-D95264A8975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{C9BB801D-04EF-47CF-8B8C-4DD1B5A08787}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51D-4C6B-AB39-D95264A8975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{73280B45-016B-4B2E-A02D-8B10C3D1C523}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51D-4C6B-AB39-D95264A8975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{A6BAC3B8-4F17-43A3-9ED1-37E128A0393E}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51D-4C6B-AB39-D95264A8975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8.6</c:v>
                </c:pt>
                <c:pt idx="16">
                  <c:v>8</c:v>
                </c:pt>
                <c:pt idx="24">
                  <c:v>7.4</c:v>
                </c:pt>
                <c:pt idx="32">
                  <c:v>7</c:v>
                </c:pt>
              </c:numCache>
            </c:numRef>
          </c:xVal>
          <c:yVal>
            <c:numRef>
              <c:f>公会計指標分析・財政指標組合せ分析表!$BP$73:$DC$73</c:f>
              <c:numCache>
                <c:formatCode>#,##0.0;"▲ "#,##0.0</c:formatCode>
                <c:ptCount val="40"/>
                <c:pt idx="0">
                  <c:v>3.2</c:v>
                </c:pt>
              </c:numCache>
            </c:numRef>
          </c:yVal>
          <c:smooth val="0"/>
          <c:extLst>
            <c:ext xmlns:c16="http://schemas.microsoft.com/office/drawing/2014/chart" uri="{C3380CC4-5D6E-409C-BE32-E72D297353CC}">
              <c16:uniqueId val="{00000009-F51D-4C6B-AB39-D95264A8975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{EA1CFBDE-C1A9-423D-A398-12EA6A57F2F5}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51D-4C6B-AB39-D95264A8975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{B1CFD796-C2B3-409C-9F33-5EA9F1E42863}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51D-4C6B-AB39-D95264A8975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{0F41E81C-F466-46FA-A614-B0734CD27D76}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51D-4C6B-AB39-D95264A8975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{C7D01734-1768-4B7E-9124-2B2F17AB011F}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51D-4C6B-AB39-D95264A8975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{156520AA-DAC5-434C-81E6-3BE04035C273}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51D-4C6B-AB39-D95264A8975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{2A936EA4-0D90-4915-A9FB-6792978E9073}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51D-4C6B-AB39-D95264A8975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{2153ADC3-51C7-4BB8-B5D8-94123B5D0C64}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51D-4C6B-AB39-D95264A8975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{0977000B-0FCC-449E-98C8-93B938010DA1}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51D-4C6B-AB39-D95264A8975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{7182998E-2395-4B5B-85FD-FB9E5832EDE6}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51D-4C6B-AB39-D95264A8975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c:v>
                </c:pt>
                <c:pt idx="24">
                  <c:v>8.1999999999999993</c:v>
                </c:pt>
                <c:pt idx="32">
                  <c:v>8</c:v>
                </c:pt>
              </c:numCache>
            </c:numRef>
          </c:xVal>
          <c:yVal>
            <c:numRef>
              <c:f>公会計指標分析・財政指標組合せ分析表!$BP$77:$DC$77</c:f>
              <c:numCache>
                <c:formatCode>#,##0.0;"▲ "#,##0.0</c:formatCode>
                <c:ptCount val="40"/>
                <c:pt idx="0">
                  <c:v>54.6</c:v>
                </c:pt>
                <c:pt idx="8">
                  <c:v>48.7</c:v>
                </c:pt>
                <c:pt idx="16">
                  <c:v>36.5</c:v>
                </c:pt>
                <c:pt idx="24">
                  <c:v>32.9</c:v>
                </c:pt>
                <c:pt idx="32">
                  <c:v>28.5</c:v>
                </c:pt>
              </c:numCache>
            </c:numRef>
          </c:yVal>
          <c:smooth val="0"/>
          <c:extLst>
            <c:ext xmlns:c16="http://schemas.microsoft.com/office/drawing/2014/chart" uri="{C3380CC4-5D6E-409C-BE32-E72D297353CC}">
              <c16:uniqueId val="{00000013-F51D-4C6B-AB39-D95264A89750}"/>
            </c:ext>
          </c:extLst>
        </c:ser>
        <c:dLbls>
          <c:showLegendKey val="0"/>
          <c:showVal val="1"/>
          <c:showCatName val="0"/>
          <c:showSerName val="0"/>
          <c:showPercent val="0"/>
          <c:showBubbleSize val="0"/>
        </c:dLbls>
        <c:axId val="329491656"/>
        <c:axId val="329491264"/>
      </c:scatterChart>
      <c:valAx>
        <c:axId val="329491656"/>
        <c:scaling>
          <c:orientation val="minMax"/>
          <c:max val="11.5"/>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9491264"/>
        <c:crosses val="autoZero"/>
        <c:crossBetween val="midCat"/>
      </c:valAx>
      <c:valAx>
        <c:axId val="329491264"/>
        <c:scaling>
          <c:orientation val="minMax"/>
          <c:max val="64"/>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949165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類似団体と比較して低くなっている。これは、地方債の借入額の抑制や新規発行する起債は臨時財政対策債、過疎対策事業債、合併特例事業債等、普通交付税の基準財政需要額算入比率の高いものしか借入しないという方針によるもの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算定なしとなっている。これは、地方債の借入額の抑制や新規発行する起債は臨時財政対策債、過疎対策事業債、合併特例事業債等、普通交付税の基準財政需要額算入比率の高いものしか借入しないという方針によるものであ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年度から海山消防署建設に伴う三重紀北消防組合への組合等負担等見込額が増加、財政調整基金の取崩し等により充当可能基金は減少した。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による寄附の増額等はあったものの、健康増進施設の建設、老朽化による施設の整備等による特定目的基金の取り崩しや、その他、財源不足による財政調整基金の取り崩しなどにより基金全体としては前年度対比で約１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経常経費の抑制を図るとともに、各種事業の財源確保の推移を考慮しつつ、事業を進めていことで、各基金の適正な積み立て、取り崩しを行っていく。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紀北町地域振興基金：町民の連帯の強化及び地域振興に要する経費。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紀北町環境衛生施設整備基金：紀北町環境衛生施設整備の推進を図るために要する経費。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紀北町地域づくり事業基金：多様な歴史、伝統、文化、産業等の特性を生かした独創的、個性的な魅力あふれたまちづくりを推進するための経費。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ふるさと紀北町を愛し、ふるさと紀北町を応援しようとする者からの寄附金を積み立て、寄附者の意思を尊重し、だれもがいきいきと輝いて幸せに暮らすまちづくりに資す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紀北町庁舎等改築及び改修基金：庁舎等改築及び改修の財源に充てるための経費。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紀北町地域振興基金：資金運用益による増額。</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紀北町環境衛生施設整備基金：新規積立による増額。</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紀北町地域づくり事業基金：観光施設等整備への財源充当による減額。</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紀北町ふるさと応援基金：応援基金寄附額の増による。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資金運用益による増額。</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紀北町地域振興基金：旧両町間の町民の連携や地域振興に寄与する交流事業や施設整備などに充当していく。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紀北町環境衛生施設整備基金：老朽化による環境衛生施設の整備、改修などの経費に充当していく。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紀北町地域づくり事業基金：本町の自然や歴史などを活かした施設の維持管理や観光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PR</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に係る経費などに充当していく。</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紀北町ふるさと応援基金：寄附者の意思に沿った目的に充当していく。</a:t>
          </a: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紀北町庁舎等改築及び改修基金：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庁舎等施設の老朽化に伴う維持修繕等に充当していく。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公共施設等の老朽化対策に係る経費及び社会保障関係経費の増大、地方交付税額の減少により取り崩し額が増えたため。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過去の取り崩し実績及び合併算定替による普通交付税措置額を踏まえて必要と考えられるを決算状況を踏まえ、可能な範囲で積立てる。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各施設の整備にかかる地方債の元利償還に備え、積み立てを行ったことにより前年度末対比、約１億７千万円増額した。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過疎対策事業債、合併特例事業債年度末残高の元利償還の３割相当分の積み立てを行い、その償還に備える。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年度に策定した公共施設等総合管理計画において、公共施設等の延床面積を</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削減するという目標を掲げ、老朽化し、利用されていない施設の整理を進めている。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有形固定資産減価償却率については類似団体平均を上回っているものの、やや下降しているので、今後は一層施設の整理を進めていく必要がある。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7" name="直線コネクタ 56"/>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8" name="テキスト ボックス 57"/>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1" name="直線コネクタ 60"/>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2" name="テキスト ボックス 61"/>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5" name="直線コネクタ 64"/>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6" name="テキスト ボックス 65"/>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7" name="直線コネクタ 66"/>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8" name="テキスト ボックス 67"/>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9" name="直線コネクタ 68"/>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0" name="テキスト ボックス 69"/>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74" name="直線コネクタ 73"/>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75"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6" name="直線コネクタ 75"/>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7"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8" name="直線コネクタ 77"/>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9" name="有形固定資産減価償却率平均値テキスト"/>
        <xdr:cNvSpPr txBox="1"/>
      </xdr:nvSpPr>
      <xdr:spPr>
        <a:xfrm>
          <a:off x="48133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80" name="フローチャート: 判断 79"/>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81" name="フローチャート: 判断 80"/>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127476</xdr:rowOff>
    </xdr:from>
    <xdr:to>
      <xdr:col>15</xdr:col>
      <xdr:colOff>187325</xdr:colOff>
      <xdr:row>30</xdr:row>
      <xdr:rowOff>57626</xdr:rowOff>
    </xdr:to>
    <xdr:sp macro="" textlink="">
      <xdr:nvSpPr>
        <xdr:cNvPr id="82" name="フローチャート: 判断 81"/>
        <xdr:cNvSpPr/>
      </xdr:nvSpPr>
      <xdr:spPr>
        <a:xfrm>
          <a:off x="3238500" y="50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8" name="楕円 87"/>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139700</xdr:rowOff>
    </xdr:from>
    <xdr:to>
      <xdr:col>15</xdr:col>
      <xdr:colOff>187325</xdr:colOff>
      <xdr:row>29</xdr:row>
      <xdr:rowOff>69850</xdr:rowOff>
    </xdr:to>
    <xdr:sp macro="" textlink="">
      <xdr:nvSpPr>
        <xdr:cNvPr id="89" name="楕円 88"/>
        <xdr:cNvSpPr/>
      </xdr:nvSpPr>
      <xdr:spPr>
        <a:xfrm>
          <a:off x="3238500" y="494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19050</xdr:rowOff>
    </xdr:from>
    <xdr:to>
      <xdr:col>19</xdr:col>
      <xdr:colOff>136525</xdr:colOff>
      <xdr:row>29</xdr:row>
      <xdr:rowOff>29845</xdr:rowOff>
    </xdr:to>
    <xdr:cxnSp macro="">
      <xdr:nvCxnSpPr>
        <xdr:cNvPr id="90" name="直線コネクタ 89"/>
        <xdr:cNvCxnSpPr/>
      </xdr:nvCxnSpPr>
      <xdr:spPr>
        <a:xfrm>
          <a:off x="3289300" y="499110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91" name="n_1aveValue有形固定資産減価償却率"/>
        <xdr:cNvSpPr txBox="1"/>
      </xdr:nvSpPr>
      <xdr:spPr>
        <a:xfrm>
          <a:off x="3836044"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48753</xdr:rowOff>
    </xdr:from>
    <xdr:ext cx="405111" cy="259045"/>
    <xdr:sp macro="" textlink="">
      <xdr:nvSpPr>
        <xdr:cNvPr id="92" name="n_2aveValue有形固定資産減価償却率"/>
        <xdr:cNvSpPr txBox="1"/>
      </xdr:nvSpPr>
      <xdr:spPr>
        <a:xfrm>
          <a:off x="3086744" y="519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93" name="n_1mainValue有形固定資産減価償却率"/>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86377</xdr:rowOff>
    </xdr:from>
    <xdr:ext cx="405111" cy="259045"/>
    <xdr:sp macro="" textlink="">
      <xdr:nvSpPr>
        <xdr:cNvPr id="94" name="n_2mainValue有形固定資産減価償却率"/>
        <xdr:cNvSpPr txBox="1"/>
      </xdr:nvSpPr>
      <xdr:spPr>
        <a:xfrm>
          <a:off x="3086744" y="471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債務償還可能年数は類似団体平均を下回っており、主な要因としては平成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年度にかけての補償金免除繰上償還の実施により合併前の地方債の残高を減少させたことや地方債の借入額の抑制に努めていることによる。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1" name="テキスト ボックス 110"/>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3" name="テキスト ボックス 112"/>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5" name="テキスト ボックス 114"/>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7" name="テキスト ボックス 116"/>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9" name="テキスト ボックス 118"/>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1" name="テキスト ボックス 120"/>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3" name="テキスト ボックス 122"/>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25" name="直線コネクタ 124"/>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6"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7" name="直線コネクタ 126"/>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8"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9" name="直線コネクタ 128"/>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92878</xdr:rowOff>
    </xdr:from>
    <xdr:ext cx="340478" cy="259045"/>
    <xdr:sp macro="" textlink="">
      <xdr:nvSpPr>
        <xdr:cNvPr id="130" name="債務償還可能年数平均値テキスト"/>
        <xdr:cNvSpPr txBox="1"/>
      </xdr:nvSpPr>
      <xdr:spPr>
        <a:xfrm>
          <a:off x="14846300" y="5236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31" name="フローチャート: 判断 130"/>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42485</xdr:rowOff>
    </xdr:from>
    <xdr:to>
      <xdr:col>76</xdr:col>
      <xdr:colOff>73025</xdr:colOff>
      <xdr:row>32</xdr:row>
      <xdr:rowOff>144085</xdr:rowOff>
    </xdr:to>
    <xdr:sp macro="" textlink="">
      <xdr:nvSpPr>
        <xdr:cNvPr id="137" name="楕円 136"/>
        <xdr:cNvSpPr/>
      </xdr:nvSpPr>
      <xdr:spPr>
        <a:xfrm>
          <a:off x="14744700" y="55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20912</xdr:rowOff>
    </xdr:from>
    <xdr:ext cx="340478" cy="259045"/>
    <xdr:sp macro="" textlink="">
      <xdr:nvSpPr>
        <xdr:cNvPr id="138" name="債務償還可能年数該当値テキスト"/>
        <xdr:cNvSpPr txBox="1"/>
      </xdr:nvSpPr>
      <xdr:spPr>
        <a:xfrm>
          <a:off x="14846300" y="55073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10160</xdr:rowOff>
    </xdr:from>
    <xdr:to>
      <xdr:col>15</xdr:col>
      <xdr:colOff>101600</xdr:colOff>
      <xdr:row>38</xdr:row>
      <xdr:rowOff>111760</xdr:rowOff>
    </xdr:to>
    <xdr:sp macro="" textlink="">
      <xdr:nvSpPr>
        <xdr:cNvPr id="64" name="フローチャート: 判断 63"/>
        <xdr:cNvSpPr/>
      </xdr:nvSpPr>
      <xdr:spPr>
        <a:xfrm>
          <a:off x="2857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50165</xdr:rowOff>
    </xdr:from>
    <xdr:to>
      <xdr:col>20</xdr:col>
      <xdr:colOff>38100</xdr:colOff>
      <xdr:row>38</xdr:row>
      <xdr:rowOff>151765</xdr:rowOff>
    </xdr:to>
    <xdr:sp macro="" textlink="">
      <xdr:nvSpPr>
        <xdr:cNvPr id="70" name="楕円 69"/>
        <xdr:cNvSpPr/>
      </xdr:nvSpPr>
      <xdr:spPr>
        <a:xfrm>
          <a:off x="3746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36830</xdr:rowOff>
    </xdr:from>
    <xdr:to>
      <xdr:col>15</xdr:col>
      <xdr:colOff>101600</xdr:colOff>
      <xdr:row>38</xdr:row>
      <xdr:rowOff>138430</xdr:rowOff>
    </xdr:to>
    <xdr:sp macro="" textlink="">
      <xdr:nvSpPr>
        <xdr:cNvPr id="71" name="楕円 70"/>
        <xdr:cNvSpPr/>
      </xdr:nvSpPr>
      <xdr:spPr>
        <a:xfrm>
          <a:off x="2857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100965</xdr:rowOff>
    </xdr:to>
    <xdr:cxnSp macro="">
      <xdr:nvCxnSpPr>
        <xdr:cNvPr id="72" name="直線コネクタ 71"/>
        <xdr:cNvCxnSpPr/>
      </xdr:nvCxnSpPr>
      <xdr:spPr>
        <a:xfrm>
          <a:off x="2908300" y="6602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44467</xdr:rowOff>
    </xdr:from>
    <xdr:ext cx="405111" cy="259045"/>
    <xdr:sp macro="" textlink="">
      <xdr:nvSpPr>
        <xdr:cNvPr id="73" name="n_1aveValue【道路】&#10;有形固定資産減価償却率"/>
        <xdr:cNvSpPr txBox="1"/>
      </xdr:nvSpPr>
      <xdr:spPr>
        <a:xfrm>
          <a:off x="35820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128287</xdr:rowOff>
    </xdr:from>
    <xdr:ext cx="405111" cy="259045"/>
    <xdr:sp macro="" textlink="">
      <xdr:nvSpPr>
        <xdr:cNvPr id="74" name="n_2aveValue【道路】&#10;有形固定資産減価償却率"/>
        <xdr:cNvSpPr txBox="1"/>
      </xdr:nvSpPr>
      <xdr:spPr>
        <a:xfrm>
          <a:off x="2705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142892</xdr:rowOff>
    </xdr:from>
    <xdr:ext cx="405111" cy="259045"/>
    <xdr:sp macro="" textlink="">
      <xdr:nvSpPr>
        <xdr:cNvPr id="75" name="n_1mainValue【道路】&#10;有形固定資産減価償却率"/>
        <xdr:cNvSpPr txBox="1"/>
      </xdr:nvSpPr>
      <xdr:spPr>
        <a:xfrm>
          <a:off x="3582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129557</xdr:rowOff>
    </xdr:from>
    <xdr:ext cx="405111" cy="259045"/>
    <xdr:sp macro="" textlink="">
      <xdr:nvSpPr>
        <xdr:cNvPr id="76" name="n_2mainValue【道路】&#10;有形固定資産減価償却率"/>
        <xdr:cNvSpPr txBox="1"/>
      </xdr:nvSpPr>
      <xdr:spPr>
        <a:xfrm>
          <a:off x="2705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92459</xdr:rowOff>
    </xdr:from>
    <xdr:to>
      <xdr:col>46</xdr:col>
      <xdr:colOff>38100</xdr:colOff>
      <xdr:row>41</xdr:row>
      <xdr:rowOff>22609</xdr:rowOff>
    </xdr:to>
    <xdr:sp macro="" textlink="">
      <xdr:nvSpPr>
        <xdr:cNvPr id="108" name="フローチャート: 判断 107"/>
        <xdr:cNvSpPr/>
      </xdr:nvSpPr>
      <xdr:spPr>
        <a:xfrm>
          <a:off x="8699500" y="695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68545</xdr:rowOff>
    </xdr:from>
    <xdr:to>
      <xdr:col>50</xdr:col>
      <xdr:colOff>165100</xdr:colOff>
      <xdr:row>41</xdr:row>
      <xdr:rowOff>170145</xdr:rowOff>
    </xdr:to>
    <xdr:sp macro="" textlink="">
      <xdr:nvSpPr>
        <xdr:cNvPr id="114" name="楕円 113"/>
        <xdr:cNvSpPr/>
      </xdr:nvSpPr>
      <xdr:spPr>
        <a:xfrm>
          <a:off x="9588500" y="70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103554</xdr:rowOff>
    </xdr:from>
    <xdr:to>
      <xdr:col>46</xdr:col>
      <xdr:colOff>38100</xdr:colOff>
      <xdr:row>42</xdr:row>
      <xdr:rowOff>33704</xdr:rowOff>
    </xdr:to>
    <xdr:sp macro="" textlink="">
      <xdr:nvSpPr>
        <xdr:cNvPr id="115" name="楕円 114"/>
        <xdr:cNvSpPr/>
      </xdr:nvSpPr>
      <xdr:spPr>
        <a:xfrm>
          <a:off x="8699500" y="713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119345</xdr:rowOff>
    </xdr:from>
    <xdr:to>
      <xdr:col>50</xdr:col>
      <xdr:colOff>114300</xdr:colOff>
      <xdr:row>41</xdr:row>
      <xdr:rowOff>154354</xdr:rowOff>
    </xdr:to>
    <xdr:cxnSp macro="">
      <xdr:nvCxnSpPr>
        <xdr:cNvPr id="116" name="直線コネクタ 115"/>
        <xdr:cNvCxnSpPr/>
      </xdr:nvCxnSpPr>
      <xdr:spPr>
        <a:xfrm flipV="1">
          <a:off x="8750300" y="7148795"/>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7"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39136</xdr:rowOff>
    </xdr:from>
    <xdr:ext cx="534377" cy="259045"/>
    <xdr:sp macro="" textlink="">
      <xdr:nvSpPr>
        <xdr:cNvPr id="118" name="n_2aveValue【道路】&#10;一人当たり延長"/>
        <xdr:cNvSpPr txBox="1"/>
      </xdr:nvSpPr>
      <xdr:spPr>
        <a:xfrm>
          <a:off x="8483111" y="67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15222</xdr:rowOff>
    </xdr:from>
    <xdr:ext cx="534377" cy="259045"/>
    <xdr:sp macro="" textlink="">
      <xdr:nvSpPr>
        <xdr:cNvPr id="119" name="n_1mainValue【道路】&#10;一人当たり延長"/>
        <xdr:cNvSpPr txBox="1"/>
      </xdr:nvSpPr>
      <xdr:spPr>
        <a:xfrm>
          <a:off x="9359411" y="687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24831</xdr:rowOff>
    </xdr:from>
    <xdr:ext cx="534377" cy="259045"/>
    <xdr:sp macro="" textlink="">
      <xdr:nvSpPr>
        <xdr:cNvPr id="120" name="n_2mainValue【道路】&#10;一人当たり延長"/>
        <xdr:cNvSpPr txBox="1"/>
      </xdr:nvSpPr>
      <xdr:spPr>
        <a:xfrm>
          <a:off x="8483111" y="722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153307</xdr:rowOff>
    </xdr:from>
    <xdr:to>
      <xdr:col>15</xdr:col>
      <xdr:colOff>101600</xdr:colOff>
      <xdr:row>60</xdr:row>
      <xdr:rowOff>83457</xdr:rowOff>
    </xdr:to>
    <xdr:sp macro="" textlink="">
      <xdr:nvSpPr>
        <xdr:cNvPr id="154" name="フローチャート: 判断 153"/>
        <xdr:cNvSpPr/>
      </xdr:nvSpPr>
      <xdr:spPr>
        <a:xfrm>
          <a:off x="2857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34109</xdr:rowOff>
    </xdr:from>
    <xdr:to>
      <xdr:col>20</xdr:col>
      <xdr:colOff>38100</xdr:colOff>
      <xdr:row>59</xdr:row>
      <xdr:rowOff>135709</xdr:rowOff>
    </xdr:to>
    <xdr:sp macro="" textlink="">
      <xdr:nvSpPr>
        <xdr:cNvPr id="160" name="楕円 159"/>
        <xdr:cNvSpPr/>
      </xdr:nvSpPr>
      <xdr:spPr>
        <a:xfrm>
          <a:off x="3746500" y="101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24312</xdr:rowOff>
    </xdr:from>
    <xdr:to>
      <xdr:col>15</xdr:col>
      <xdr:colOff>101600</xdr:colOff>
      <xdr:row>59</xdr:row>
      <xdr:rowOff>125912</xdr:rowOff>
    </xdr:to>
    <xdr:sp macro="" textlink="">
      <xdr:nvSpPr>
        <xdr:cNvPr id="161" name="楕円 160"/>
        <xdr:cNvSpPr/>
      </xdr:nvSpPr>
      <xdr:spPr>
        <a:xfrm>
          <a:off x="2857500" y="1013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75112</xdr:rowOff>
    </xdr:from>
    <xdr:to>
      <xdr:col>19</xdr:col>
      <xdr:colOff>177800</xdr:colOff>
      <xdr:row>59</xdr:row>
      <xdr:rowOff>84909</xdr:rowOff>
    </xdr:to>
    <xdr:cxnSp macro="">
      <xdr:nvCxnSpPr>
        <xdr:cNvPr id="162" name="直線コネクタ 161"/>
        <xdr:cNvCxnSpPr/>
      </xdr:nvCxnSpPr>
      <xdr:spPr>
        <a:xfrm>
          <a:off x="2908300" y="1019066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74584</xdr:rowOff>
    </xdr:from>
    <xdr:ext cx="405111" cy="259045"/>
    <xdr:sp macro="" textlink="">
      <xdr:nvSpPr>
        <xdr:cNvPr id="164" name="n_2aveValue【橋りょう・トンネル】&#10;有形固定資産減価償却率"/>
        <xdr:cNvSpPr txBox="1"/>
      </xdr:nvSpPr>
      <xdr:spPr>
        <a:xfrm>
          <a:off x="2705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152236</xdr:rowOff>
    </xdr:from>
    <xdr:ext cx="405111" cy="259045"/>
    <xdr:sp macro="" textlink="">
      <xdr:nvSpPr>
        <xdr:cNvPr id="165" name="n_1mainValue【橋りょう・トンネル】&#10;有形固定資産減価償却率"/>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142439</xdr:rowOff>
    </xdr:from>
    <xdr:ext cx="405111" cy="259045"/>
    <xdr:sp macro="" textlink="">
      <xdr:nvSpPr>
        <xdr:cNvPr id="166" name="n_2mainValue【橋りょう・トンネル】&#10;有形固定資産減価償却率"/>
        <xdr:cNvSpPr txBox="1"/>
      </xdr:nvSpPr>
      <xdr:spPr>
        <a:xfrm>
          <a:off x="2705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112668</xdr:rowOff>
    </xdr:from>
    <xdr:to>
      <xdr:col>46</xdr:col>
      <xdr:colOff>38100</xdr:colOff>
      <xdr:row>64</xdr:row>
      <xdr:rowOff>42818</xdr:rowOff>
    </xdr:to>
    <xdr:sp macro="" textlink="">
      <xdr:nvSpPr>
        <xdr:cNvPr id="200" name="フローチャート: 判断 199"/>
        <xdr:cNvSpPr/>
      </xdr:nvSpPr>
      <xdr:spPr>
        <a:xfrm>
          <a:off x="8699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95580</xdr:rowOff>
    </xdr:from>
    <xdr:to>
      <xdr:col>50</xdr:col>
      <xdr:colOff>165100</xdr:colOff>
      <xdr:row>64</xdr:row>
      <xdr:rowOff>25730</xdr:rowOff>
    </xdr:to>
    <xdr:sp macro="" textlink="">
      <xdr:nvSpPr>
        <xdr:cNvPr id="206" name="楕円 205"/>
        <xdr:cNvSpPr/>
      </xdr:nvSpPr>
      <xdr:spPr>
        <a:xfrm>
          <a:off x="9588500" y="1089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101090</xdr:rowOff>
    </xdr:from>
    <xdr:to>
      <xdr:col>46</xdr:col>
      <xdr:colOff>38100</xdr:colOff>
      <xdr:row>64</xdr:row>
      <xdr:rowOff>31240</xdr:rowOff>
    </xdr:to>
    <xdr:sp macro="" textlink="">
      <xdr:nvSpPr>
        <xdr:cNvPr id="207" name="楕円 206"/>
        <xdr:cNvSpPr/>
      </xdr:nvSpPr>
      <xdr:spPr>
        <a:xfrm>
          <a:off x="8699500" y="1090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146380</xdr:rowOff>
    </xdr:from>
    <xdr:to>
      <xdr:col>50</xdr:col>
      <xdr:colOff>114300</xdr:colOff>
      <xdr:row>63</xdr:row>
      <xdr:rowOff>151890</xdr:rowOff>
    </xdr:to>
    <xdr:cxnSp macro="">
      <xdr:nvCxnSpPr>
        <xdr:cNvPr id="208" name="直線コネクタ 207"/>
        <xdr:cNvCxnSpPr/>
      </xdr:nvCxnSpPr>
      <xdr:spPr>
        <a:xfrm flipV="1">
          <a:off x="8750300" y="1094773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09"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33945</xdr:rowOff>
    </xdr:from>
    <xdr:ext cx="599010" cy="259045"/>
    <xdr:sp macro="" textlink="">
      <xdr:nvSpPr>
        <xdr:cNvPr id="210" name="n_2aveValue【橋りょう・トンネル】&#10;一人当たり有形固定資産（償却資産）額"/>
        <xdr:cNvSpPr txBox="1"/>
      </xdr:nvSpPr>
      <xdr:spPr>
        <a:xfrm>
          <a:off x="8450795" y="1100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42257</xdr:rowOff>
    </xdr:from>
    <xdr:ext cx="599010" cy="259045"/>
    <xdr:sp macro="" textlink="">
      <xdr:nvSpPr>
        <xdr:cNvPr id="211" name="n_1mainValue【橋りょう・トンネル】&#10;一人当たり有形固定資産（償却資産）額"/>
        <xdr:cNvSpPr txBox="1"/>
      </xdr:nvSpPr>
      <xdr:spPr>
        <a:xfrm>
          <a:off x="9327095" y="1067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47767</xdr:rowOff>
    </xdr:from>
    <xdr:ext cx="599010" cy="259045"/>
    <xdr:sp macro="" textlink="">
      <xdr:nvSpPr>
        <xdr:cNvPr id="212" name="n_2mainValue【橋りょう・トンネル】&#10;一人当たり有形固定資産（償却資産）額"/>
        <xdr:cNvSpPr txBox="1"/>
      </xdr:nvSpPr>
      <xdr:spPr>
        <a:xfrm>
          <a:off x="8450795" y="10677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143511</xdr:rowOff>
    </xdr:from>
    <xdr:to>
      <xdr:col>15</xdr:col>
      <xdr:colOff>101600</xdr:colOff>
      <xdr:row>81</xdr:row>
      <xdr:rowOff>73661</xdr:rowOff>
    </xdr:to>
    <xdr:sp macro="" textlink="">
      <xdr:nvSpPr>
        <xdr:cNvPr id="245" name="フローチャート: 判断 244"/>
        <xdr:cNvSpPr/>
      </xdr:nvSpPr>
      <xdr:spPr>
        <a:xfrm>
          <a:off x="2857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151130</xdr:rowOff>
    </xdr:from>
    <xdr:to>
      <xdr:col>20</xdr:col>
      <xdr:colOff>38100</xdr:colOff>
      <xdr:row>81</xdr:row>
      <xdr:rowOff>81280</xdr:rowOff>
    </xdr:to>
    <xdr:sp macro="" textlink="">
      <xdr:nvSpPr>
        <xdr:cNvPr id="251" name="楕円 250"/>
        <xdr:cNvSpPr/>
      </xdr:nvSpPr>
      <xdr:spPr>
        <a:xfrm>
          <a:off x="3746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xdr:rowOff>
    </xdr:from>
    <xdr:to>
      <xdr:col>15</xdr:col>
      <xdr:colOff>101600</xdr:colOff>
      <xdr:row>81</xdr:row>
      <xdr:rowOff>115570</xdr:rowOff>
    </xdr:to>
    <xdr:sp macro="" textlink="">
      <xdr:nvSpPr>
        <xdr:cNvPr id="252" name="楕円 251"/>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64770</xdr:rowOff>
    </xdr:to>
    <xdr:cxnSp macro="">
      <xdr:nvCxnSpPr>
        <xdr:cNvPr id="253" name="直線コネクタ 252"/>
        <xdr:cNvCxnSpPr/>
      </xdr:nvCxnSpPr>
      <xdr:spPr>
        <a:xfrm flipV="1">
          <a:off x="2908300" y="13917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112413</xdr:rowOff>
    </xdr:from>
    <xdr:ext cx="405111" cy="259045"/>
    <xdr:sp macro="" textlink="">
      <xdr:nvSpPr>
        <xdr:cNvPr id="254" name="n_1aveValue【公営住宅】&#10;有形固定資産減価償却率"/>
        <xdr:cNvSpPr txBox="1"/>
      </xdr:nvSpPr>
      <xdr:spPr>
        <a:xfrm>
          <a:off x="35820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90188</xdr:rowOff>
    </xdr:from>
    <xdr:ext cx="405111" cy="259045"/>
    <xdr:sp macro="" textlink="">
      <xdr:nvSpPr>
        <xdr:cNvPr id="255" name="n_2aveValue【公営住宅】&#10;有形固定資産減価償却率"/>
        <xdr:cNvSpPr txBox="1"/>
      </xdr:nvSpPr>
      <xdr:spPr>
        <a:xfrm>
          <a:off x="2705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97807</xdr:rowOff>
    </xdr:from>
    <xdr:ext cx="405111" cy="259045"/>
    <xdr:sp macro="" textlink="">
      <xdr:nvSpPr>
        <xdr:cNvPr id="256" name="n_1mainValue【公営住宅】&#10;有形固定資産減価償却率"/>
        <xdr:cNvSpPr txBox="1"/>
      </xdr:nvSpPr>
      <xdr:spPr>
        <a:xfrm>
          <a:off x="35820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106697</xdr:rowOff>
    </xdr:from>
    <xdr:ext cx="405111" cy="259045"/>
    <xdr:sp macro="" textlink="">
      <xdr:nvSpPr>
        <xdr:cNvPr id="257" name="n_2mainValue【公営住宅】&#10;有形固定資産減価償却率"/>
        <xdr:cNvSpPr txBox="1"/>
      </xdr:nvSpPr>
      <xdr:spPr>
        <a:xfrm>
          <a:off x="2705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83313</xdr:rowOff>
    </xdr:from>
    <xdr:to>
      <xdr:col>46</xdr:col>
      <xdr:colOff>38100</xdr:colOff>
      <xdr:row>85</xdr:row>
      <xdr:rowOff>13463</xdr:rowOff>
    </xdr:to>
    <xdr:sp macro="" textlink="">
      <xdr:nvSpPr>
        <xdr:cNvPr id="289" name="フローチャート: 判断 288"/>
        <xdr:cNvSpPr/>
      </xdr:nvSpPr>
      <xdr:spPr>
        <a:xfrm>
          <a:off x="86995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45022</xdr:rowOff>
    </xdr:from>
    <xdr:to>
      <xdr:col>50</xdr:col>
      <xdr:colOff>165100</xdr:colOff>
      <xdr:row>85</xdr:row>
      <xdr:rowOff>146622</xdr:rowOff>
    </xdr:to>
    <xdr:sp macro="" textlink="">
      <xdr:nvSpPr>
        <xdr:cNvPr id="295" name="楕円 294"/>
        <xdr:cNvSpPr/>
      </xdr:nvSpPr>
      <xdr:spPr>
        <a:xfrm>
          <a:off x="9588500" y="146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63881</xdr:rowOff>
    </xdr:from>
    <xdr:to>
      <xdr:col>46</xdr:col>
      <xdr:colOff>38100</xdr:colOff>
      <xdr:row>85</xdr:row>
      <xdr:rowOff>165481</xdr:rowOff>
    </xdr:to>
    <xdr:sp macro="" textlink="">
      <xdr:nvSpPr>
        <xdr:cNvPr id="296" name="楕円 295"/>
        <xdr:cNvSpPr/>
      </xdr:nvSpPr>
      <xdr:spPr>
        <a:xfrm>
          <a:off x="8699500" y="1463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95822</xdr:rowOff>
    </xdr:from>
    <xdr:to>
      <xdr:col>50</xdr:col>
      <xdr:colOff>114300</xdr:colOff>
      <xdr:row>85</xdr:row>
      <xdr:rowOff>114681</xdr:rowOff>
    </xdr:to>
    <xdr:cxnSp macro="">
      <xdr:nvCxnSpPr>
        <xdr:cNvPr id="297" name="直線コネクタ 296"/>
        <xdr:cNvCxnSpPr/>
      </xdr:nvCxnSpPr>
      <xdr:spPr>
        <a:xfrm flipV="1">
          <a:off x="8750300" y="14669072"/>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29990</xdr:rowOff>
    </xdr:from>
    <xdr:ext cx="469744" cy="259045"/>
    <xdr:sp macro="" textlink="">
      <xdr:nvSpPr>
        <xdr:cNvPr id="299" name="n_2aveValue【公営住宅】&#10;一人当たり面積"/>
        <xdr:cNvSpPr txBox="1"/>
      </xdr:nvSpPr>
      <xdr:spPr>
        <a:xfrm>
          <a:off x="8515427" y="1426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137749</xdr:rowOff>
    </xdr:from>
    <xdr:ext cx="469744" cy="259045"/>
    <xdr:sp macro="" textlink="">
      <xdr:nvSpPr>
        <xdr:cNvPr id="300" name="n_1mainValue【公営住宅】&#10;一人当たり面積"/>
        <xdr:cNvSpPr txBox="1"/>
      </xdr:nvSpPr>
      <xdr:spPr>
        <a:xfrm>
          <a:off x="9391727" y="1471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156608</xdr:rowOff>
    </xdr:from>
    <xdr:ext cx="469744" cy="259045"/>
    <xdr:sp macro="" textlink="">
      <xdr:nvSpPr>
        <xdr:cNvPr id="301" name="n_2mainValue【公営住宅】&#10;一人当たり面積"/>
        <xdr:cNvSpPr txBox="1"/>
      </xdr:nvSpPr>
      <xdr:spPr>
        <a:xfrm>
          <a:off x="8515427" y="1472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0" name="テキスト ボックス 30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1" name="直線コネクタ 31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12" name="直線コネクタ 31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13" name="テキスト ボックス 312"/>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4" name="直線コネクタ 31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5" name="テキスト ボックス 31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6" name="直線コネクタ 31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7" name="テキスト ボックス 31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8" name="直線コネクタ 31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9" name="テキスト ボックス 31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0" name="直線コネクタ 31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21" name="テキスト ボックス 320"/>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2" name="直線コネクタ 32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3" name="テキスト ボックス 32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76200</xdr:rowOff>
    </xdr:from>
    <xdr:to>
      <xdr:col>24</xdr:col>
      <xdr:colOff>62865</xdr:colOff>
      <xdr:row>108</xdr:row>
      <xdr:rowOff>135255</xdr:rowOff>
    </xdr:to>
    <xdr:cxnSp macro="">
      <xdr:nvCxnSpPr>
        <xdr:cNvPr id="325" name="直線コネクタ 324"/>
        <xdr:cNvCxnSpPr/>
      </xdr:nvCxnSpPr>
      <xdr:spPr>
        <a:xfrm flipV="1">
          <a:off x="4634865" y="1739265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139082</xdr:rowOff>
    </xdr:from>
    <xdr:ext cx="340478" cy="259045"/>
    <xdr:sp macro="" textlink="">
      <xdr:nvSpPr>
        <xdr:cNvPr id="326" name="【港湾・漁港】&#10;有形固定資産減価償却率最小値テキスト"/>
        <xdr:cNvSpPr txBox="1"/>
      </xdr:nvSpPr>
      <xdr:spPr>
        <a:xfrm>
          <a:off x="4673600" y="186556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135255</xdr:rowOff>
    </xdr:from>
    <xdr:to>
      <xdr:col>24</xdr:col>
      <xdr:colOff>152400</xdr:colOff>
      <xdr:row>108</xdr:row>
      <xdr:rowOff>135255</xdr:rowOff>
    </xdr:to>
    <xdr:cxnSp macro="">
      <xdr:nvCxnSpPr>
        <xdr:cNvPr id="327" name="直線コネクタ 326"/>
        <xdr:cNvCxnSpPr/>
      </xdr:nvCxnSpPr>
      <xdr:spPr>
        <a:xfrm>
          <a:off x="4546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22877</xdr:rowOff>
    </xdr:from>
    <xdr:ext cx="405111" cy="259045"/>
    <xdr:sp macro="" textlink="">
      <xdr:nvSpPr>
        <xdr:cNvPr id="328" name="【港湾・漁港】&#10;有形固定資産減価償却率最大値テキスト"/>
        <xdr:cNvSpPr txBox="1"/>
      </xdr:nvSpPr>
      <xdr:spPr>
        <a:xfrm>
          <a:off x="4673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76200</xdr:rowOff>
    </xdr:from>
    <xdr:to>
      <xdr:col>24</xdr:col>
      <xdr:colOff>152400</xdr:colOff>
      <xdr:row>101</xdr:row>
      <xdr:rowOff>76200</xdr:rowOff>
    </xdr:to>
    <xdr:cxnSp macro="">
      <xdr:nvCxnSpPr>
        <xdr:cNvPr id="329" name="直線コネクタ 328"/>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114316</xdr:rowOff>
    </xdr:from>
    <xdr:ext cx="405111" cy="259045"/>
    <xdr:sp macro="" textlink="">
      <xdr:nvSpPr>
        <xdr:cNvPr id="330" name="【港湾・漁港】&#10;有形固定資産減価償却率平均値テキスト"/>
        <xdr:cNvSpPr txBox="1"/>
      </xdr:nvSpPr>
      <xdr:spPr>
        <a:xfrm>
          <a:off x="4673600" y="174307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135889</xdr:rowOff>
    </xdr:from>
    <xdr:to>
      <xdr:col>24</xdr:col>
      <xdr:colOff>114300</xdr:colOff>
      <xdr:row>102</xdr:row>
      <xdr:rowOff>66039</xdr:rowOff>
    </xdr:to>
    <xdr:sp macro="" textlink="">
      <xdr:nvSpPr>
        <xdr:cNvPr id="331" name="フローチャート: 判断 330"/>
        <xdr:cNvSpPr/>
      </xdr:nvSpPr>
      <xdr:spPr>
        <a:xfrm>
          <a:off x="4584700" y="1745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59689</xdr:rowOff>
    </xdr:from>
    <xdr:to>
      <xdr:col>20</xdr:col>
      <xdr:colOff>38100</xdr:colOff>
      <xdr:row>101</xdr:row>
      <xdr:rowOff>161289</xdr:rowOff>
    </xdr:to>
    <xdr:sp macro="" textlink="">
      <xdr:nvSpPr>
        <xdr:cNvPr id="332" name="フローチャート: 判断 331"/>
        <xdr:cNvSpPr/>
      </xdr:nvSpPr>
      <xdr:spPr>
        <a:xfrm>
          <a:off x="37465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57786</xdr:rowOff>
    </xdr:from>
    <xdr:to>
      <xdr:col>15</xdr:col>
      <xdr:colOff>101600</xdr:colOff>
      <xdr:row>102</xdr:row>
      <xdr:rowOff>159386</xdr:rowOff>
    </xdr:to>
    <xdr:sp macro="" textlink="">
      <xdr:nvSpPr>
        <xdr:cNvPr id="333" name="フローチャート: 判断 332"/>
        <xdr:cNvSpPr/>
      </xdr:nvSpPr>
      <xdr:spPr>
        <a:xfrm>
          <a:off x="2857500" y="1754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4" name="テキスト ボックス 33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5" name="テキスト ボックス 33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6" name="テキスト ボックス 33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7" name="テキスト ボックス 33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8" name="テキスト ボックス 33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130175</xdr:rowOff>
    </xdr:from>
    <xdr:to>
      <xdr:col>20</xdr:col>
      <xdr:colOff>38100</xdr:colOff>
      <xdr:row>102</xdr:row>
      <xdr:rowOff>60325</xdr:rowOff>
    </xdr:to>
    <xdr:sp macro="" textlink="">
      <xdr:nvSpPr>
        <xdr:cNvPr id="339" name="楕円 338"/>
        <xdr:cNvSpPr/>
      </xdr:nvSpPr>
      <xdr:spPr>
        <a:xfrm>
          <a:off x="3746500" y="1744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128270</xdr:rowOff>
    </xdr:from>
    <xdr:to>
      <xdr:col>15</xdr:col>
      <xdr:colOff>101600</xdr:colOff>
      <xdr:row>102</xdr:row>
      <xdr:rowOff>58420</xdr:rowOff>
    </xdr:to>
    <xdr:sp macro="" textlink="">
      <xdr:nvSpPr>
        <xdr:cNvPr id="340" name="楕円 339"/>
        <xdr:cNvSpPr/>
      </xdr:nvSpPr>
      <xdr:spPr>
        <a:xfrm>
          <a:off x="28575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xdr:rowOff>
    </xdr:from>
    <xdr:to>
      <xdr:col>19</xdr:col>
      <xdr:colOff>177800</xdr:colOff>
      <xdr:row>102</xdr:row>
      <xdr:rowOff>9525</xdr:rowOff>
    </xdr:to>
    <xdr:cxnSp macro="">
      <xdr:nvCxnSpPr>
        <xdr:cNvPr id="341" name="直線コネクタ 340"/>
        <xdr:cNvCxnSpPr/>
      </xdr:nvCxnSpPr>
      <xdr:spPr>
        <a:xfrm>
          <a:off x="2908300" y="174955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6366</xdr:rowOff>
    </xdr:from>
    <xdr:ext cx="405111" cy="259045"/>
    <xdr:sp macro="" textlink="">
      <xdr:nvSpPr>
        <xdr:cNvPr id="342" name="n_1aveValue【港湾・漁港】&#10;有形固定資産減価償却率"/>
        <xdr:cNvSpPr txBox="1"/>
      </xdr:nvSpPr>
      <xdr:spPr>
        <a:xfrm>
          <a:off x="3582044" y="1715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150513</xdr:rowOff>
    </xdr:from>
    <xdr:ext cx="405111" cy="259045"/>
    <xdr:sp macro="" textlink="">
      <xdr:nvSpPr>
        <xdr:cNvPr id="343" name="n_2aveValue【港湾・漁港】&#10;有形固定資産減価償却率"/>
        <xdr:cNvSpPr txBox="1"/>
      </xdr:nvSpPr>
      <xdr:spPr>
        <a:xfrm>
          <a:off x="2705744" y="1763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51452</xdr:rowOff>
    </xdr:from>
    <xdr:ext cx="405111" cy="259045"/>
    <xdr:sp macro="" textlink="">
      <xdr:nvSpPr>
        <xdr:cNvPr id="344" name="n_1mainValue【港湾・漁港】&#10;有形固定資産減価償却率"/>
        <xdr:cNvSpPr txBox="1"/>
      </xdr:nvSpPr>
      <xdr:spPr>
        <a:xfrm>
          <a:off x="3582044" y="17539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74947</xdr:rowOff>
    </xdr:from>
    <xdr:ext cx="405111" cy="259045"/>
    <xdr:sp macro="" textlink="">
      <xdr:nvSpPr>
        <xdr:cNvPr id="345" name="n_2mainValue【港湾・漁港】&#10;有形固定資産減価償却率"/>
        <xdr:cNvSpPr txBox="1"/>
      </xdr:nvSpPr>
      <xdr:spPr>
        <a:xfrm>
          <a:off x="2705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6" name="正方形/長方形 3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7" name="正方形/長方形 3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8" name="正方形/長方形 3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9" name="正方形/長方形 3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0" name="正方形/長方形 3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1" name="正方形/長方形 3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2" name="正方形/長方形 3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3" name="正方形/長方形 35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4" name="テキスト ボックス 35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5" name="直線コネクタ 35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56" name="直線コネクタ 355"/>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357" name="テキスト ボックス 356"/>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8" name="直線コネクタ 35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9" name="テキスト ボックス 358"/>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0" name="直線コネクタ 359"/>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361" name="テキスト ボックス 360"/>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3" name="テキスト ボックス 362"/>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31950</xdr:rowOff>
    </xdr:from>
    <xdr:to>
      <xdr:col>54</xdr:col>
      <xdr:colOff>189865</xdr:colOff>
      <xdr:row>107</xdr:row>
      <xdr:rowOff>132462</xdr:rowOff>
    </xdr:to>
    <xdr:cxnSp macro="">
      <xdr:nvCxnSpPr>
        <xdr:cNvPr id="365" name="直線コネクタ 364"/>
        <xdr:cNvCxnSpPr/>
      </xdr:nvCxnSpPr>
      <xdr:spPr>
        <a:xfrm flipV="1">
          <a:off x="10476865" y="17176950"/>
          <a:ext cx="0" cy="130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136289</xdr:rowOff>
    </xdr:from>
    <xdr:ext cx="469744" cy="259045"/>
    <xdr:sp macro="" textlink="">
      <xdr:nvSpPr>
        <xdr:cNvPr id="366" name="【港湾・漁港】&#10;一人当たり有形固定資産（償却資産）額最小値テキスト"/>
        <xdr:cNvSpPr txBox="1"/>
      </xdr:nvSpPr>
      <xdr:spPr>
        <a:xfrm>
          <a:off x="10515600" y="1848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132462</xdr:rowOff>
    </xdr:from>
    <xdr:to>
      <xdr:col>55</xdr:col>
      <xdr:colOff>88900</xdr:colOff>
      <xdr:row>107</xdr:row>
      <xdr:rowOff>132462</xdr:rowOff>
    </xdr:to>
    <xdr:cxnSp macro="">
      <xdr:nvCxnSpPr>
        <xdr:cNvPr id="367" name="直線コネクタ 366"/>
        <xdr:cNvCxnSpPr/>
      </xdr:nvCxnSpPr>
      <xdr:spPr>
        <a:xfrm>
          <a:off x="10388600" y="18477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150077</xdr:rowOff>
    </xdr:from>
    <xdr:ext cx="690189" cy="259045"/>
    <xdr:sp macro="" textlink="">
      <xdr:nvSpPr>
        <xdr:cNvPr id="368" name="【港湾・漁港】&#10;一人当たり有形固定資産（償却資産）額最大値テキスト"/>
        <xdr:cNvSpPr txBox="1"/>
      </xdr:nvSpPr>
      <xdr:spPr>
        <a:xfrm>
          <a:off x="10515600" y="16952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2,277,429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31950</xdr:rowOff>
    </xdr:from>
    <xdr:to>
      <xdr:col>55</xdr:col>
      <xdr:colOff>88900</xdr:colOff>
      <xdr:row>100</xdr:row>
      <xdr:rowOff>31950</xdr:rowOff>
    </xdr:to>
    <xdr:cxnSp macro="">
      <xdr:nvCxnSpPr>
        <xdr:cNvPr id="369" name="直線コネクタ 368"/>
        <xdr:cNvCxnSpPr/>
      </xdr:nvCxnSpPr>
      <xdr:spPr>
        <a:xfrm>
          <a:off x="10388600" y="171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71100</xdr:rowOff>
    </xdr:from>
    <xdr:ext cx="599010" cy="259045"/>
    <xdr:sp macro="" textlink="">
      <xdr:nvSpPr>
        <xdr:cNvPr id="370" name="【港湾・漁港】&#10;一人当たり有形固定資産（償却資産）額平均値テキスト"/>
        <xdr:cNvSpPr txBox="1"/>
      </xdr:nvSpPr>
      <xdr:spPr>
        <a:xfrm>
          <a:off x="10515600" y="182448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92673</xdr:rowOff>
    </xdr:from>
    <xdr:to>
      <xdr:col>55</xdr:col>
      <xdr:colOff>50800</xdr:colOff>
      <xdr:row>107</xdr:row>
      <xdr:rowOff>22823</xdr:rowOff>
    </xdr:to>
    <xdr:sp macro="" textlink="">
      <xdr:nvSpPr>
        <xdr:cNvPr id="371" name="フローチャート: 判断 370"/>
        <xdr:cNvSpPr/>
      </xdr:nvSpPr>
      <xdr:spPr>
        <a:xfrm>
          <a:off x="10426700" y="182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69466</xdr:rowOff>
    </xdr:from>
    <xdr:to>
      <xdr:col>50</xdr:col>
      <xdr:colOff>165100</xdr:colOff>
      <xdr:row>106</xdr:row>
      <xdr:rowOff>171066</xdr:rowOff>
    </xdr:to>
    <xdr:sp macro="" textlink="">
      <xdr:nvSpPr>
        <xdr:cNvPr id="372" name="フローチャート: 判断 371"/>
        <xdr:cNvSpPr/>
      </xdr:nvSpPr>
      <xdr:spPr>
        <a:xfrm>
          <a:off x="9588500" y="1824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5993</xdr:rowOff>
    </xdr:from>
    <xdr:to>
      <xdr:col>46</xdr:col>
      <xdr:colOff>38100</xdr:colOff>
      <xdr:row>107</xdr:row>
      <xdr:rowOff>107593</xdr:rowOff>
    </xdr:to>
    <xdr:sp macro="" textlink="">
      <xdr:nvSpPr>
        <xdr:cNvPr id="373" name="フローチャート: 判断 372"/>
        <xdr:cNvSpPr/>
      </xdr:nvSpPr>
      <xdr:spPr>
        <a:xfrm>
          <a:off x="8699500" y="183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115517</xdr:rowOff>
    </xdr:from>
    <xdr:to>
      <xdr:col>50</xdr:col>
      <xdr:colOff>165100</xdr:colOff>
      <xdr:row>106</xdr:row>
      <xdr:rowOff>45667</xdr:rowOff>
    </xdr:to>
    <xdr:sp macro="" textlink="">
      <xdr:nvSpPr>
        <xdr:cNvPr id="379" name="楕円 378"/>
        <xdr:cNvSpPr/>
      </xdr:nvSpPr>
      <xdr:spPr>
        <a:xfrm>
          <a:off x="9588500" y="1811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130493</xdr:rowOff>
    </xdr:from>
    <xdr:to>
      <xdr:col>46</xdr:col>
      <xdr:colOff>38100</xdr:colOff>
      <xdr:row>106</xdr:row>
      <xdr:rowOff>60643</xdr:rowOff>
    </xdr:to>
    <xdr:sp macro="" textlink="">
      <xdr:nvSpPr>
        <xdr:cNvPr id="380" name="楕円 379"/>
        <xdr:cNvSpPr/>
      </xdr:nvSpPr>
      <xdr:spPr>
        <a:xfrm>
          <a:off x="8699500" y="1813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166317</xdr:rowOff>
    </xdr:from>
    <xdr:to>
      <xdr:col>50</xdr:col>
      <xdr:colOff>114300</xdr:colOff>
      <xdr:row>106</xdr:row>
      <xdr:rowOff>9843</xdr:rowOff>
    </xdr:to>
    <xdr:cxnSp macro="">
      <xdr:nvCxnSpPr>
        <xdr:cNvPr id="381" name="直線コネクタ 380"/>
        <xdr:cNvCxnSpPr/>
      </xdr:nvCxnSpPr>
      <xdr:spPr>
        <a:xfrm flipV="1">
          <a:off x="8750300" y="18168567"/>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162193</xdr:rowOff>
    </xdr:from>
    <xdr:ext cx="599010" cy="259045"/>
    <xdr:sp macro="" textlink="">
      <xdr:nvSpPr>
        <xdr:cNvPr id="382" name="n_1aveValue【港湾・漁港】&#10;一人当たり有形固定資産（償却資産）額"/>
        <xdr:cNvSpPr txBox="1"/>
      </xdr:nvSpPr>
      <xdr:spPr>
        <a:xfrm>
          <a:off x="9327095" y="1833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98720</xdr:rowOff>
    </xdr:from>
    <xdr:ext cx="599010" cy="259045"/>
    <xdr:sp macro="" textlink="">
      <xdr:nvSpPr>
        <xdr:cNvPr id="383" name="n_2aveValue【港湾・漁港】&#10;一人当たり有形固定資産（償却資産）額"/>
        <xdr:cNvSpPr txBox="1"/>
      </xdr:nvSpPr>
      <xdr:spPr>
        <a:xfrm>
          <a:off x="8450795" y="1844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62194</xdr:rowOff>
    </xdr:from>
    <xdr:ext cx="599010" cy="259045"/>
    <xdr:sp macro="" textlink="">
      <xdr:nvSpPr>
        <xdr:cNvPr id="384" name="n_1mainValue【港湾・漁港】&#10;一人当たり有形固定資産（償却資産）額"/>
        <xdr:cNvSpPr txBox="1"/>
      </xdr:nvSpPr>
      <xdr:spPr>
        <a:xfrm>
          <a:off x="9327095" y="17892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77170</xdr:rowOff>
    </xdr:from>
    <xdr:ext cx="599010" cy="259045"/>
    <xdr:sp macro="" textlink="">
      <xdr:nvSpPr>
        <xdr:cNvPr id="385" name="n_2mainValue【港湾・漁港】&#10;一人当たり有形固定資産（償却資産）額"/>
        <xdr:cNvSpPr txBox="1"/>
      </xdr:nvSpPr>
      <xdr:spPr>
        <a:xfrm>
          <a:off x="8450795" y="1790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410" name="直線コネクタ 409"/>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411"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412" name="直線コネクタ 411"/>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3"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415"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416" name="フローチャート: 判断 415"/>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417" name="フローチャート: 判断 416"/>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18" name="フローチャート: 判断 417"/>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141605</xdr:rowOff>
    </xdr:from>
    <xdr:to>
      <xdr:col>81</xdr:col>
      <xdr:colOff>101600</xdr:colOff>
      <xdr:row>34</xdr:row>
      <xdr:rowOff>71755</xdr:rowOff>
    </xdr:to>
    <xdr:sp macro="" textlink="">
      <xdr:nvSpPr>
        <xdr:cNvPr id="424" name="楕円 423"/>
        <xdr:cNvSpPr/>
      </xdr:nvSpPr>
      <xdr:spPr>
        <a:xfrm>
          <a:off x="15430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141605</xdr:rowOff>
    </xdr:from>
    <xdr:to>
      <xdr:col>76</xdr:col>
      <xdr:colOff>165100</xdr:colOff>
      <xdr:row>34</xdr:row>
      <xdr:rowOff>71755</xdr:rowOff>
    </xdr:to>
    <xdr:sp macro="" textlink="">
      <xdr:nvSpPr>
        <xdr:cNvPr id="425" name="楕円 424"/>
        <xdr:cNvSpPr/>
      </xdr:nvSpPr>
      <xdr:spPr>
        <a:xfrm>
          <a:off x="14541500" y="57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20955</xdr:rowOff>
    </xdr:from>
    <xdr:to>
      <xdr:col>81</xdr:col>
      <xdr:colOff>50800</xdr:colOff>
      <xdr:row>34</xdr:row>
      <xdr:rowOff>20955</xdr:rowOff>
    </xdr:to>
    <xdr:cxnSp macro="">
      <xdr:nvCxnSpPr>
        <xdr:cNvPr id="426" name="直線コネクタ 425"/>
        <xdr:cNvCxnSpPr/>
      </xdr:nvCxnSpPr>
      <xdr:spPr>
        <a:xfrm>
          <a:off x="14592300" y="5850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427"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28" name="n_2aveValue【認定こども園・幼稚園・保育所】&#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88282</xdr:rowOff>
    </xdr:from>
    <xdr:ext cx="405111" cy="259045"/>
    <xdr:sp macro="" textlink="">
      <xdr:nvSpPr>
        <xdr:cNvPr id="429" name="n_1mainValue【認定こども園・幼稚園・保育所】&#10;有形固定資産減価償却率"/>
        <xdr:cNvSpPr txBox="1"/>
      </xdr:nvSpPr>
      <xdr:spPr>
        <a:xfrm>
          <a:off x="152660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88282</xdr:rowOff>
    </xdr:from>
    <xdr:ext cx="405111" cy="259045"/>
    <xdr:sp macro="" textlink="">
      <xdr:nvSpPr>
        <xdr:cNvPr id="430" name="n_2mainValue【認定こども園・幼稚園・保育所】&#10;有形固定資産減価償却率"/>
        <xdr:cNvSpPr txBox="1"/>
      </xdr:nvSpPr>
      <xdr:spPr>
        <a:xfrm>
          <a:off x="14389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456" name="直線コネクタ 455"/>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5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58" name="直線コネクタ 45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59"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60" name="直線コネクタ 459"/>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461"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462" name="フローチャート: 判断 461"/>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463" name="フローチャート: 判断 462"/>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464" name="フローチャート: 判断 463"/>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97246</xdr:rowOff>
    </xdr:from>
    <xdr:to>
      <xdr:col>112</xdr:col>
      <xdr:colOff>38100</xdr:colOff>
      <xdr:row>39</xdr:row>
      <xdr:rowOff>27396</xdr:rowOff>
    </xdr:to>
    <xdr:sp macro="" textlink="">
      <xdr:nvSpPr>
        <xdr:cNvPr id="470" name="楕円 469"/>
        <xdr:cNvSpPr/>
      </xdr:nvSpPr>
      <xdr:spPr>
        <a:xfrm>
          <a:off x="2127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113574</xdr:rowOff>
    </xdr:from>
    <xdr:to>
      <xdr:col>107</xdr:col>
      <xdr:colOff>101600</xdr:colOff>
      <xdr:row>39</xdr:row>
      <xdr:rowOff>43724</xdr:rowOff>
    </xdr:to>
    <xdr:sp macro="" textlink="">
      <xdr:nvSpPr>
        <xdr:cNvPr id="471" name="楕円 470"/>
        <xdr:cNvSpPr/>
      </xdr:nvSpPr>
      <xdr:spPr>
        <a:xfrm>
          <a:off x="20383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148046</xdr:rowOff>
    </xdr:from>
    <xdr:to>
      <xdr:col>111</xdr:col>
      <xdr:colOff>177800</xdr:colOff>
      <xdr:row>38</xdr:row>
      <xdr:rowOff>164374</xdr:rowOff>
    </xdr:to>
    <xdr:cxnSp macro="">
      <xdr:nvCxnSpPr>
        <xdr:cNvPr id="472" name="直線コネクタ 471"/>
        <xdr:cNvCxnSpPr/>
      </xdr:nvCxnSpPr>
      <xdr:spPr>
        <a:xfrm flipV="1">
          <a:off x="20434300" y="666314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73"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74"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18523</xdr:rowOff>
    </xdr:from>
    <xdr:ext cx="469744" cy="259045"/>
    <xdr:sp macro="" textlink="">
      <xdr:nvSpPr>
        <xdr:cNvPr id="475" name="n_1mainValue【認定こども園・幼稚園・保育所】&#10;一人当たり面積"/>
        <xdr:cNvSpPr txBox="1"/>
      </xdr:nvSpPr>
      <xdr:spPr>
        <a:xfrm>
          <a:off x="21075727" y="670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34851</xdr:rowOff>
    </xdr:from>
    <xdr:ext cx="469744" cy="259045"/>
    <xdr:sp macro="" textlink="">
      <xdr:nvSpPr>
        <xdr:cNvPr id="476" name="n_2mainValue【認定こども園・幼稚園・保育所】&#10;一人当たり面積"/>
        <xdr:cNvSpPr txBox="1"/>
      </xdr:nvSpPr>
      <xdr:spPr>
        <a:xfrm>
          <a:off x="201994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8" name="直線コネクタ 48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9" name="テキスト ボックス 48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0" name="直線コネクタ 48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1" name="テキスト ボックス 49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2" name="直線コネクタ 49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3" name="テキスト ボックス 49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4" name="直線コネクタ 49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5" name="テキスト ボックス 49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6" name="直線コネクタ 49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7" name="テキスト ボックス 49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8" name="直線コネクタ 49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9" name="テキスト ボックス 49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0" name="直線コネクタ 49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1" name="テキスト ボックス 50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29391</xdr:rowOff>
    </xdr:from>
    <xdr:to>
      <xdr:col>85</xdr:col>
      <xdr:colOff>126364</xdr:colOff>
      <xdr:row>64</xdr:row>
      <xdr:rowOff>146957</xdr:rowOff>
    </xdr:to>
    <xdr:cxnSp macro="">
      <xdr:nvCxnSpPr>
        <xdr:cNvPr id="503" name="直線コネクタ 502"/>
        <xdr:cNvCxnSpPr/>
      </xdr:nvCxnSpPr>
      <xdr:spPr>
        <a:xfrm flipV="1">
          <a:off x="16318864" y="963059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150784</xdr:rowOff>
    </xdr:from>
    <xdr:ext cx="405111" cy="259045"/>
    <xdr:sp macro="" textlink="">
      <xdr:nvSpPr>
        <xdr:cNvPr id="504" name="【学校施設】&#10;有形固定資産減価償却率最小値テキスト"/>
        <xdr:cNvSpPr txBox="1"/>
      </xdr:nvSpPr>
      <xdr:spPr>
        <a:xfrm>
          <a:off x="16357600" y="1112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146957</xdr:rowOff>
    </xdr:from>
    <xdr:to>
      <xdr:col>86</xdr:col>
      <xdr:colOff>25400</xdr:colOff>
      <xdr:row>64</xdr:row>
      <xdr:rowOff>146957</xdr:rowOff>
    </xdr:to>
    <xdr:cxnSp macro="">
      <xdr:nvCxnSpPr>
        <xdr:cNvPr id="505" name="直線コネクタ 504"/>
        <xdr:cNvCxnSpPr/>
      </xdr:nvCxnSpPr>
      <xdr:spPr>
        <a:xfrm>
          <a:off x="16230600" y="1111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147518</xdr:rowOff>
    </xdr:from>
    <xdr:ext cx="405111" cy="259045"/>
    <xdr:sp macro="" textlink="">
      <xdr:nvSpPr>
        <xdr:cNvPr id="506" name="【学校施設】&#10;有形固定資産減価償却率最大値テキスト"/>
        <xdr:cNvSpPr txBox="1"/>
      </xdr:nvSpPr>
      <xdr:spPr>
        <a:xfrm>
          <a:off x="16357600" y="9405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29391</xdr:rowOff>
    </xdr:from>
    <xdr:to>
      <xdr:col>86</xdr:col>
      <xdr:colOff>25400</xdr:colOff>
      <xdr:row>56</xdr:row>
      <xdr:rowOff>29391</xdr:rowOff>
    </xdr:to>
    <xdr:cxnSp macro="">
      <xdr:nvCxnSpPr>
        <xdr:cNvPr id="507" name="直線コネクタ 506"/>
        <xdr:cNvCxnSpPr/>
      </xdr:nvCxnSpPr>
      <xdr:spPr>
        <a:xfrm>
          <a:off x="16230600" y="9630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17434</xdr:rowOff>
    </xdr:from>
    <xdr:ext cx="405111" cy="259045"/>
    <xdr:sp macro="" textlink="">
      <xdr:nvSpPr>
        <xdr:cNvPr id="508" name="【学校施設】&#10;有形固定資産減価償却率平均値テキスト"/>
        <xdr:cNvSpPr txBox="1"/>
      </xdr:nvSpPr>
      <xdr:spPr>
        <a:xfrm>
          <a:off x="163576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39007</xdr:rowOff>
    </xdr:from>
    <xdr:to>
      <xdr:col>85</xdr:col>
      <xdr:colOff>177800</xdr:colOff>
      <xdr:row>59</xdr:row>
      <xdr:rowOff>140607</xdr:rowOff>
    </xdr:to>
    <xdr:sp macro="" textlink="">
      <xdr:nvSpPr>
        <xdr:cNvPr id="509" name="フローチャート: 判断 508"/>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83094</xdr:rowOff>
    </xdr:from>
    <xdr:to>
      <xdr:col>81</xdr:col>
      <xdr:colOff>101600</xdr:colOff>
      <xdr:row>59</xdr:row>
      <xdr:rowOff>13244</xdr:rowOff>
    </xdr:to>
    <xdr:sp macro="" textlink="">
      <xdr:nvSpPr>
        <xdr:cNvPr id="510" name="フローチャート: 判断 509"/>
        <xdr:cNvSpPr/>
      </xdr:nvSpPr>
      <xdr:spPr>
        <a:xfrm>
          <a:off x="15430500" y="1002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125549</xdr:rowOff>
    </xdr:from>
    <xdr:to>
      <xdr:col>76</xdr:col>
      <xdr:colOff>165100</xdr:colOff>
      <xdr:row>59</xdr:row>
      <xdr:rowOff>55699</xdr:rowOff>
    </xdr:to>
    <xdr:sp macro="" textlink="">
      <xdr:nvSpPr>
        <xdr:cNvPr id="511" name="フローチャート: 判断 510"/>
        <xdr:cNvSpPr/>
      </xdr:nvSpPr>
      <xdr:spPr>
        <a:xfrm>
          <a:off x="14541500" y="100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133713</xdr:rowOff>
    </xdr:from>
    <xdr:to>
      <xdr:col>81</xdr:col>
      <xdr:colOff>101600</xdr:colOff>
      <xdr:row>58</xdr:row>
      <xdr:rowOff>63863</xdr:rowOff>
    </xdr:to>
    <xdr:sp macro="" textlink="">
      <xdr:nvSpPr>
        <xdr:cNvPr id="517" name="楕円 516"/>
        <xdr:cNvSpPr/>
      </xdr:nvSpPr>
      <xdr:spPr>
        <a:xfrm>
          <a:off x="15430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153307</xdr:rowOff>
    </xdr:from>
    <xdr:to>
      <xdr:col>76</xdr:col>
      <xdr:colOff>165100</xdr:colOff>
      <xdr:row>58</xdr:row>
      <xdr:rowOff>83457</xdr:rowOff>
    </xdr:to>
    <xdr:sp macro="" textlink="">
      <xdr:nvSpPr>
        <xdr:cNvPr id="518" name="楕円 517"/>
        <xdr:cNvSpPr/>
      </xdr:nvSpPr>
      <xdr:spPr>
        <a:xfrm>
          <a:off x="145415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13063</xdr:rowOff>
    </xdr:from>
    <xdr:to>
      <xdr:col>81</xdr:col>
      <xdr:colOff>50800</xdr:colOff>
      <xdr:row>58</xdr:row>
      <xdr:rowOff>32657</xdr:rowOff>
    </xdr:to>
    <xdr:cxnSp macro="">
      <xdr:nvCxnSpPr>
        <xdr:cNvPr id="519" name="直線コネクタ 518"/>
        <xdr:cNvCxnSpPr/>
      </xdr:nvCxnSpPr>
      <xdr:spPr>
        <a:xfrm flipV="1">
          <a:off x="14592300" y="99571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4371</xdr:rowOff>
    </xdr:from>
    <xdr:ext cx="405111" cy="259045"/>
    <xdr:sp macro="" textlink="">
      <xdr:nvSpPr>
        <xdr:cNvPr id="520" name="n_1aveValue【学校施設】&#10;有形固定資産減価償却率"/>
        <xdr:cNvSpPr txBox="1"/>
      </xdr:nvSpPr>
      <xdr:spPr>
        <a:xfrm>
          <a:off x="15266044" y="10119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46826</xdr:rowOff>
    </xdr:from>
    <xdr:ext cx="405111" cy="259045"/>
    <xdr:sp macro="" textlink="">
      <xdr:nvSpPr>
        <xdr:cNvPr id="521" name="n_2aveValue【学校施設】&#10;有形固定資産減価償却率"/>
        <xdr:cNvSpPr txBox="1"/>
      </xdr:nvSpPr>
      <xdr:spPr>
        <a:xfrm>
          <a:off x="143897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80390</xdr:rowOff>
    </xdr:from>
    <xdr:ext cx="405111" cy="259045"/>
    <xdr:sp macro="" textlink="">
      <xdr:nvSpPr>
        <xdr:cNvPr id="522" name="n_1mainValue【学校施設】&#10;有形固定資産減価償却率"/>
        <xdr:cNvSpPr txBox="1"/>
      </xdr:nvSpPr>
      <xdr:spPr>
        <a:xfrm>
          <a:off x="15266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99984</xdr:rowOff>
    </xdr:from>
    <xdr:ext cx="405111" cy="259045"/>
    <xdr:sp macro="" textlink="">
      <xdr:nvSpPr>
        <xdr:cNvPr id="523" name="n_2mainValue【学校施設】&#10;有形固定資産減価償却率"/>
        <xdr:cNvSpPr txBox="1"/>
      </xdr:nvSpPr>
      <xdr:spPr>
        <a:xfrm>
          <a:off x="14389744" y="970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5" name="正方形/長方形 52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6" name="正方形/長方形 52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7" name="正方形/長方形 52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8" name="正方形/長方形 52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9" name="正方形/長方形 52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0" name="正方形/長方形 52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1" name="正方形/長方形 53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2" name="テキスト ボックス 53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3" name="直線コネクタ 53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4" name="テキスト ボックス 53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5" name="直線コネクタ 5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6" name="テキスト ボックス 5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7" name="直線コネクタ 5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8" name="テキスト ボックス 5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9" name="直線コネクタ 5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0" name="テキスト ボックス 5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1" name="直線コネクタ 5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2" name="テキスト ボックス 5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546" name="直線コネクタ 545"/>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547"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548" name="直線コネクタ 547"/>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549"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550" name="直線コネクタ 549"/>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551"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552" name="フローチャート: 判断 551"/>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553" name="フローチャート: 判断 552"/>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112420</xdr:rowOff>
    </xdr:from>
    <xdr:to>
      <xdr:col>107</xdr:col>
      <xdr:colOff>101600</xdr:colOff>
      <xdr:row>62</xdr:row>
      <xdr:rowOff>42570</xdr:rowOff>
    </xdr:to>
    <xdr:sp macro="" textlink="">
      <xdr:nvSpPr>
        <xdr:cNvPr id="554" name="フローチャート: 判断 553"/>
        <xdr:cNvSpPr/>
      </xdr:nvSpPr>
      <xdr:spPr>
        <a:xfrm>
          <a:off x="20383500" y="10570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135280</xdr:rowOff>
    </xdr:from>
    <xdr:to>
      <xdr:col>112</xdr:col>
      <xdr:colOff>38100</xdr:colOff>
      <xdr:row>57</xdr:row>
      <xdr:rowOff>65430</xdr:rowOff>
    </xdr:to>
    <xdr:sp macro="" textlink="">
      <xdr:nvSpPr>
        <xdr:cNvPr id="560" name="楕円 559"/>
        <xdr:cNvSpPr/>
      </xdr:nvSpPr>
      <xdr:spPr>
        <a:xfrm>
          <a:off x="21272500" y="97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14122</xdr:rowOff>
    </xdr:from>
    <xdr:to>
      <xdr:col>107</xdr:col>
      <xdr:colOff>101600</xdr:colOff>
      <xdr:row>58</xdr:row>
      <xdr:rowOff>115722</xdr:rowOff>
    </xdr:to>
    <xdr:sp macro="" textlink="">
      <xdr:nvSpPr>
        <xdr:cNvPr id="561" name="楕円 560"/>
        <xdr:cNvSpPr/>
      </xdr:nvSpPr>
      <xdr:spPr>
        <a:xfrm>
          <a:off x="20383500" y="99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14630</xdr:rowOff>
    </xdr:from>
    <xdr:to>
      <xdr:col>111</xdr:col>
      <xdr:colOff>177800</xdr:colOff>
      <xdr:row>58</xdr:row>
      <xdr:rowOff>64922</xdr:rowOff>
    </xdr:to>
    <xdr:cxnSp macro="">
      <xdr:nvCxnSpPr>
        <xdr:cNvPr id="562" name="直線コネクタ 561"/>
        <xdr:cNvCxnSpPr/>
      </xdr:nvCxnSpPr>
      <xdr:spPr>
        <a:xfrm flipV="1">
          <a:off x="20434300" y="9787280"/>
          <a:ext cx="889000" cy="22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563"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33697</xdr:rowOff>
    </xdr:from>
    <xdr:ext cx="469744" cy="259045"/>
    <xdr:sp macro="" textlink="">
      <xdr:nvSpPr>
        <xdr:cNvPr id="564" name="n_2aveValue【学校施設】&#10;一人当たり面積"/>
        <xdr:cNvSpPr txBox="1"/>
      </xdr:nvSpPr>
      <xdr:spPr>
        <a:xfrm>
          <a:off x="20199427" y="106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81957</xdr:rowOff>
    </xdr:from>
    <xdr:ext cx="469744" cy="259045"/>
    <xdr:sp macro="" textlink="">
      <xdr:nvSpPr>
        <xdr:cNvPr id="565" name="n_1mainValue【学校施設】&#10;一人当たり面積"/>
        <xdr:cNvSpPr txBox="1"/>
      </xdr:nvSpPr>
      <xdr:spPr>
        <a:xfrm>
          <a:off x="21075727" y="95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132249</xdr:rowOff>
    </xdr:from>
    <xdr:ext cx="469744" cy="259045"/>
    <xdr:sp macro="" textlink="">
      <xdr:nvSpPr>
        <xdr:cNvPr id="566" name="n_2mainValue【学校施設】&#10;一人当たり面積"/>
        <xdr:cNvSpPr txBox="1"/>
      </xdr:nvSpPr>
      <xdr:spPr>
        <a:xfrm>
          <a:off x="20199427" y="9733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7" name="正方形/長方形 56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8" name="正方形/長方形 5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9" name="正方形/長方形 5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0" name="正方形/長方形 5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1" name="正方形/長方形 5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2" name="正方形/長方形 5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3" name="正方形/長方形 5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4" name="正方形/長方形 573"/>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5" name="正方形/長方形 5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6" name="正方形/長方形 5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7" name="正方形/長方形 5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8" name="正方形/長方形 5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9" name="正方形/長方形 5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0" name="正方形/長方形 5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1" name="正方形/長方形 5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2" name="正方形/長方形 581"/>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93" name="テキスト ボックス 5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01" name="テキスト ボックス 60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5" name="直線コネクタ 604"/>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6"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7" name="直線コネクタ 606"/>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8"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9" name="直線コネクタ 608"/>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10"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11" name="フローチャート: 判断 610"/>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12" name="フローチャート: 判断 611"/>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32258</xdr:rowOff>
    </xdr:from>
    <xdr:to>
      <xdr:col>76</xdr:col>
      <xdr:colOff>165100</xdr:colOff>
      <xdr:row>104</xdr:row>
      <xdr:rowOff>133858</xdr:rowOff>
    </xdr:to>
    <xdr:sp macro="" textlink="">
      <xdr:nvSpPr>
        <xdr:cNvPr id="613" name="フローチャート: 判断 612"/>
        <xdr:cNvSpPr/>
      </xdr:nvSpPr>
      <xdr:spPr>
        <a:xfrm>
          <a:off x="14541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4" name="テキスト ボックス 6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5" name="テキスト ボックス 6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6" name="テキスト ボックス 6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7" name="テキスト ボックス 6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8" name="テキスト ボックス 6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36830</xdr:rowOff>
    </xdr:from>
    <xdr:to>
      <xdr:col>81</xdr:col>
      <xdr:colOff>101600</xdr:colOff>
      <xdr:row>105</xdr:row>
      <xdr:rowOff>138430</xdr:rowOff>
    </xdr:to>
    <xdr:sp macro="" textlink="">
      <xdr:nvSpPr>
        <xdr:cNvPr id="619" name="楕円 618"/>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xdr:rowOff>
    </xdr:from>
    <xdr:to>
      <xdr:col>76</xdr:col>
      <xdr:colOff>165100</xdr:colOff>
      <xdr:row>105</xdr:row>
      <xdr:rowOff>106426</xdr:rowOff>
    </xdr:to>
    <xdr:sp macro="" textlink="">
      <xdr:nvSpPr>
        <xdr:cNvPr id="620" name="楕円 619"/>
        <xdr:cNvSpPr/>
      </xdr:nvSpPr>
      <xdr:spPr>
        <a:xfrm>
          <a:off x="14541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55626</xdr:rowOff>
    </xdr:from>
    <xdr:to>
      <xdr:col>81</xdr:col>
      <xdr:colOff>50800</xdr:colOff>
      <xdr:row>105</xdr:row>
      <xdr:rowOff>87630</xdr:rowOff>
    </xdr:to>
    <xdr:cxnSp macro="">
      <xdr:nvCxnSpPr>
        <xdr:cNvPr id="621" name="直線コネクタ 620"/>
        <xdr:cNvCxnSpPr/>
      </xdr:nvCxnSpPr>
      <xdr:spPr>
        <a:xfrm>
          <a:off x="14592300" y="18057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22"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150385</xdr:rowOff>
    </xdr:from>
    <xdr:ext cx="405111" cy="259045"/>
    <xdr:sp macro="" textlink="">
      <xdr:nvSpPr>
        <xdr:cNvPr id="623" name="n_2aveValue【公民館】&#10;有形固定資産減価償却率"/>
        <xdr:cNvSpPr txBox="1"/>
      </xdr:nvSpPr>
      <xdr:spPr>
        <a:xfrm>
          <a:off x="143897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129557</xdr:rowOff>
    </xdr:from>
    <xdr:ext cx="405111" cy="259045"/>
    <xdr:sp macro="" textlink="">
      <xdr:nvSpPr>
        <xdr:cNvPr id="624" name="n_1mainValue【公民館】&#10;有形固定資産減価償却率"/>
        <xdr:cNvSpPr txBox="1"/>
      </xdr:nvSpPr>
      <xdr:spPr>
        <a:xfrm>
          <a:off x="152660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97553</xdr:rowOff>
    </xdr:from>
    <xdr:ext cx="405111" cy="259045"/>
    <xdr:sp macro="" textlink="">
      <xdr:nvSpPr>
        <xdr:cNvPr id="625" name="n_2mainValue【公民館】&#10;有形固定資産減価償却率"/>
        <xdr:cNvSpPr txBox="1"/>
      </xdr:nvSpPr>
      <xdr:spPr>
        <a:xfrm>
          <a:off x="14389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6" name="正方形/長方形 62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7" name="正方形/長方形 62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8" name="正方形/長方形 62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9" name="正方形/長方形 62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0" name="正方形/長方形 62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1" name="正方形/長方形 63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2" name="正方形/長方形 63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3" name="正方形/長方形 63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4" name="テキスト ボックス 63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5" name="直線コネクタ 63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6" name="直線コネクタ 63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7" name="テキスト ボックス 63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8" name="直線コネクタ 63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9" name="テキスト ボックス 63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0" name="直線コネクタ 63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1" name="テキスト ボックス 64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2" name="直線コネクタ 64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3" name="テキスト ボックス 64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4" name="直線コネクタ 64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5" name="テキスト ボックス 64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6" name="直線コネクタ 6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7" name="テキスト ボックス 6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49" name="直線コネクタ 648"/>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0"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1" name="直線コネクタ 650"/>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52"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53" name="直線コネクタ 652"/>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54"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5" name="フローチャート: 判断 654"/>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6" name="フローチャート: 判断 655"/>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95886</xdr:rowOff>
    </xdr:from>
    <xdr:to>
      <xdr:col>107</xdr:col>
      <xdr:colOff>101600</xdr:colOff>
      <xdr:row>107</xdr:row>
      <xdr:rowOff>26036</xdr:rowOff>
    </xdr:to>
    <xdr:sp macro="" textlink="">
      <xdr:nvSpPr>
        <xdr:cNvPr id="657" name="フローチャート: 判断 656"/>
        <xdr:cNvSpPr/>
      </xdr:nvSpPr>
      <xdr:spPr>
        <a:xfrm>
          <a:off x="203835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8" name="テキスト ボックス 6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9" name="テキスト ボックス 6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0" name="テキスト ボックス 6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1" name="テキスト ボックス 6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2" name="テキスト ボックス 6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166370</xdr:rowOff>
    </xdr:from>
    <xdr:to>
      <xdr:col>112</xdr:col>
      <xdr:colOff>38100</xdr:colOff>
      <xdr:row>104</xdr:row>
      <xdr:rowOff>96520</xdr:rowOff>
    </xdr:to>
    <xdr:sp macro="" textlink="">
      <xdr:nvSpPr>
        <xdr:cNvPr id="663" name="楕円 662"/>
        <xdr:cNvSpPr/>
      </xdr:nvSpPr>
      <xdr:spPr>
        <a:xfrm>
          <a:off x="21272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19686</xdr:rowOff>
    </xdr:from>
    <xdr:to>
      <xdr:col>107</xdr:col>
      <xdr:colOff>101600</xdr:colOff>
      <xdr:row>104</xdr:row>
      <xdr:rowOff>121286</xdr:rowOff>
    </xdr:to>
    <xdr:sp macro="" textlink="">
      <xdr:nvSpPr>
        <xdr:cNvPr id="664" name="楕円 663"/>
        <xdr:cNvSpPr/>
      </xdr:nvSpPr>
      <xdr:spPr>
        <a:xfrm>
          <a:off x="20383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45720</xdr:rowOff>
    </xdr:from>
    <xdr:to>
      <xdr:col>111</xdr:col>
      <xdr:colOff>177800</xdr:colOff>
      <xdr:row>104</xdr:row>
      <xdr:rowOff>70486</xdr:rowOff>
    </xdr:to>
    <xdr:cxnSp macro="">
      <xdr:nvCxnSpPr>
        <xdr:cNvPr id="665" name="直線コネクタ 664"/>
        <xdr:cNvCxnSpPr/>
      </xdr:nvCxnSpPr>
      <xdr:spPr>
        <a:xfrm flipV="1">
          <a:off x="20434300" y="17876520"/>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146702</xdr:rowOff>
    </xdr:from>
    <xdr:ext cx="469744" cy="259045"/>
    <xdr:sp macro="" textlink="">
      <xdr:nvSpPr>
        <xdr:cNvPr id="666" name="n_1aveValue【公民館】&#10;一人当たり面積"/>
        <xdr:cNvSpPr txBox="1"/>
      </xdr:nvSpPr>
      <xdr:spPr>
        <a:xfrm>
          <a:off x="210757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17163</xdr:rowOff>
    </xdr:from>
    <xdr:ext cx="469744" cy="259045"/>
    <xdr:sp macro="" textlink="">
      <xdr:nvSpPr>
        <xdr:cNvPr id="667" name="n_2aveValue【公民館】&#10;一人当たり面積"/>
        <xdr:cNvSpPr txBox="1"/>
      </xdr:nvSpPr>
      <xdr:spPr>
        <a:xfrm>
          <a:off x="20199427" y="1836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113047</xdr:rowOff>
    </xdr:from>
    <xdr:ext cx="469744" cy="259045"/>
    <xdr:sp macro="" textlink="">
      <xdr:nvSpPr>
        <xdr:cNvPr id="668" name="n_1mainValue【公民館】&#10;一人当たり面積"/>
        <xdr:cNvSpPr txBox="1"/>
      </xdr:nvSpPr>
      <xdr:spPr>
        <a:xfrm>
          <a:off x="21075727" y="176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137813</xdr:rowOff>
    </xdr:from>
    <xdr:ext cx="469744" cy="259045"/>
    <xdr:sp macro="" textlink="">
      <xdr:nvSpPr>
        <xdr:cNvPr id="669" name="n_2mainValue【公民館】&#10;一人当たり面積"/>
        <xdr:cNvSpPr txBox="1"/>
      </xdr:nvSpPr>
      <xdr:spPr>
        <a:xfrm>
          <a:off x="201994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類似団体と比較して特に有形固定資産減価償却率が高くなっている施設は、認定こども園・幼稚園・保育所であり、これらについては、対象施設のほとんどが昭和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年ころの建設であり耐用年数を超過している。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今後は長寿命化を検討していく必要があるが、園児数の減少等により利用されていない施設については統廃合や廃止についても検討する必要がある。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や公民館については、児童数、人口の減少等により一人当たり面積が類似団体平均と比較して大きく上回っており、維持管理にかかる経費等の負担も大きくなることから、統廃合等について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58" name="直線コネクタ 5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59" name="テキスト ボックス 58"/>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0" name="直線コネクタ 5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1" name="テキスト ボックス 6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2" name="直線コネクタ 6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3" name="テキスト ボックス 6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4" name="直線コネクタ 6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5" name="テキスト ボックス 6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6" name="直線コネクタ 6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7" name="テキスト ボックス 6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8" name="直線コネクタ 6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69" name="テキスト ボックス 68"/>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63</xdr:row>
      <xdr:rowOff>80010</xdr:rowOff>
    </xdr:to>
    <xdr:cxnSp macro="">
      <xdr:nvCxnSpPr>
        <xdr:cNvPr id="73" name="直線コネクタ 72"/>
        <xdr:cNvCxnSpPr/>
      </xdr:nvCxnSpPr>
      <xdr:spPr>
        <a:xfrm flipV="1">
          <a:off x="4634865" y="97269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74"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75" name="直線コネクタ 74"/>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76" name="【体育館・プール】&#10;有形固定資産減価償却率最大値テキスト"/>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77" name="直線コネクタ 76"/>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107242</xdr:rowOff>
    </xdr:from>
    <xdr:ext cx="405111" cy="259045"/>
    <xdr:sp macro="" textlink="">
      <xdr:nvSpPr>
        <xdr:cNvPr id="78" name="【体育館・プール】&#10;有形固定資産減価償却率平均値テキスト"/>
        <xdr:cNvSpPr txBox="1"/>
      </xdr:nvSpPr>
      <xdr:spPr>
        <a:xfrm>
          <a:off x="4673600" y="1005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128815</xdr:rowOff>
    </xdr:from>
    <xdr:to>
      <xdr:col>24</xdr:col>
      <xdr:colOff>114300</xdr:colOff>
      <xdr:row>59</xdr:row>
      <xdr:rowOff>58965</xdr:rowOff>
    </xdr:to>
    <xdr:sp macro="" textlink="">
      <xdr:nvSpPr>
        <xdr:cNvPr id="79" name="フローチャート: 判断 78"/>
        <xdr:cNvSpPr/>
      </xdr:nvSpPr>
      <xdr:spPr>
        <a:xfrm>
          <a:off x="45847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117384</xdr:rowOff>
    </xdr:from>
    <xdr:to>
      <xdr:col>20</xdr:col>
      <xdr:colOff>38100</xdr:colOff>
      <xdr:row>59</xdr:row>
      <xdr:rowOff>47534</xdr:rowOff>
    </xdr:to>
    <xdr:sp macro="" textlink="">
      <xdr:nvSpPr>
        <xdr:cNvPr id="80" name="フローチャート: 判断 79"/>
        <xdr:cNvSpPr/>
      </xdr:nvSpPr>
      <xdr:spPr>
        <a:xfrm>
          <a:off x="3746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38661</xdr:rowOff>
    </xdr:from>
    <xdr:ext cx="405111" cy="259045"/>
    <xdr:sp macro="" textlink="">
      <xdr:nvSpPr>
        <xdr:cNvPr id="81" name="n_1aveValue【体育館・プール】&#10;有形固定資産減価償却率"/>
        <xdr:cNvSpPr txBox="1"/>
      </xdr:nvSpPr>
      <xdr:spPr>
        <a:xfrm>
          <a:off x="3582044" y="1015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82" name="フローチャート: 判断 81"/>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71318</xdr:rowOff>
    </xdr:from>
    <xdr:ext cx="405111" cy="259045"/>
    <xdr:sp macro="" textlink="">
      <xdr:nvSpPr>
        <xdr:cNvPr id="83" name="n_2aveValue【体育館・プール】&#10;有形固定資産減価償却率"/>
        <xdr:cNvSpPr txBox="1"/>
      </xdr:nvSpPr>
      <xdr:spPr>
        <a:xfrm>
          <a:off x="27057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56969</xdr:rowOff>
    </xdr:from>
    <xdr:to>
      <xdr:col>20</xdr:col>
      <xdr:colOff>38100</xdr:colOff>
      <xdr:row>56</xdr:row>
      <xdr:rowOff>158569</xdr:rowOff>
    </xdr:to>
    <xdr:sp macro="" textlink="">
      <xdr:nvSpPr>
        <xdr:cNvPr id="89" name="楕円 88"/>
        <xdr:cNvSpPr/>
      </xdr:nvSpPr>
      <xdr:spPr>
        <a:xfrm>
          <a:off x="3746500" y="965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3084</xdr:rowOff>
    </xdr:from>
    <xdr:to>
      <xdr:col>15</xdr:col>
      <xdr:colOff>101600</xdr:colOff>
      <xdr:row>56</xdr:row>
      <xdr:rowOff>104684</xdr:rowOff>
    </xdr:to>
    <xdr:sp macro="" textlink="">
      <xdr:nvSpPr>
        <xdr:cNvPr id="90" name="楕円 89"/>
        <xdr:cNvSpPr/>
      </xdr:nvSpPr>
      <xdr:spPr>
        <a:xfrm>
          <a:off x="2857500" y="960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53884</xdr:rowOff>
    </xdr:from>
    <xdr:to>
      <xdr:col>19</xdr:col>
      <xdr:colOff>177800</xdr:colOff>
      <xdr:row>56</xdr:row>
      <xdr:rowOff>107769</xdr:rowOff>
    </xdr:to>
    <xdr:cxnSp macro="">
      <xdr:nvCxnSpPr>
        <xdr:cNvPr id="91" name="直線コネクタ 90"/>
        <xdr:cNvCxnSpPr/>
      </xdr:nvCxnSpPr>
      <xdr:spPr>
        <a:xfrm>
          <a:off x="2908300" y="965508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3646</xdr:rowOff>
    </xdr:from>
    <xdr:ext cx="405111" cy="259045"/>
    <xdr:sp macro="" textlink="">
      <xdr:nvSpPr>
        <xdr:cNvPr id="92" name="n_1mainValue【体育館・プール】&#10;有形固定資産減価償却率"/>
        <xdr:cNvSpPr txBox="1"/>
      </xdr:nvSpPr>
      <xdr:spPr>
        <a:xfrm>
          <a:off x="3582044" y="943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121211</xdr:rowOff>
    </xdr:from>
    <xdr:ext cx="405111" cy="259045"/>
    <xdr:sp macro="" textlink="">
      <xdr:nvSpPr>
        <xdr:cNvPr id="93" name="n_2mainValue【体育館・プール】&#10;有形固定資産減価償却率"/>
        <xdr:cNvSpPr txBox="1"/>
      </xdr:nvSpPr>
      <xdr:spPr>
        <a:xfrm>
          <a:off x="2705744" y="937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4" name="直線コネクタ 10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5" name="テキスト ボックス 10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6" name="直線コネクタ 10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7" name="テキスト ボックス 10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8" name="直線コネクタ 10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9" name="テキスト ボックス 10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0" name="直線コネクタ 10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1" name="テキスト ボックス 11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2" name="直線コネクタ 11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3" name="テキスト ボックス 11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4" name="直線コネクタ 11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5" name="テキスト ボックス 11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6" name="直線コネクタ 11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7" name="テキスト ボックス 11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19" name="直線コネクタ 11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2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21" name="直線コネクタ 12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2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23" name="直線コネクタ 12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2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25" name="フローチャート: 判断 12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26" name="フローチャート: 判断 12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27"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66766</xdr:rowOff>
    </xdr:from>
    <xdr:to>
      <xdr:col>46</xdr:col>
      <xdr:colOff>38100</xdr:colOff>
      <xdr:row>61</xdr:row>
      <xdr:rowOff>168366</xdr:rowOff>
    </xdr:to>
    <xdr:sp macro="" textlink="">
      <xdr:nvSpPr>
        <xdr:cNvPr id="128" name="フローチャート: 判断 127"/>
        <xdr:cNvSpPr/>
      </xdr:nvSpPr>
      <xdr:spPr>
        <a:xfrm>
          <a:off x="8699500" y="1052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13443</xdr:rowOff>
    </xdr:from>
    <xdr:ext cx="469744" cy="259045"/>
    <xdr:sp macro="" textlink="">
      <xdr:nvSpPr>
        <xdr:cNvPr id="129" name="n_2aveValue【体育館・プール】&#10;一人当たり面積"/>
        <xdr:cNvSpPr txBox="1"/>
      </xdr:nvSpPr>
      <xdr:spPr>
        <a:xfrm>
          <a:off x="8515427" y="1030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0" name="テキスト ボックス 12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1" name="テキスト ボックス 13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2" name="テキスト ボックス 13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3" name="テキスト ボックス 13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4" name="テキスト ボックス 13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24312</xdr:rowOff>
    </xdr:from>
    <xdr:to>
      <xdr:col>50</xdr:col>
      <xdr:colOff>165100</xdr:colOff>
      <xdr:row>61</xdr:row>
      <xdr:rowOff>125912</xdr:rowOff>
    </xdr:to>
    <xdr:sp macro="" textlink="">
      <xdr:nvSpPr>
        <xdr:cNvPr id="135" name="楕円 134"/>
        <xdr:cNvSpPr/>
      </xdr:nvSpPr>
      <xdr:spPr>
        <a:xfrm>
          <a:off x="9588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145143</xdr:rowOff>
    </xdr:from>
    <xdr:to>
      <xdr:col>46</xdr:col>
      <xdr:colOff>38100</xdr:colOff>
      <xdr:row>62</xdr:row>
      <xdr:rowOff>75293</xdr:rowOff>
    </xdr:to>
    <xdr:sp macro="" textlink="">
      <xdr:nvSpPr>
        <xdr:cNvPr id="136" name="楕円 135"/>
        <xdr:cNvSpPr/>
      </xdr:nvSpPr>
      <xdr:spPr>
        <a:xfrm>
          <a:off x="8699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75112</xdr:rowOff>
    </xdr:from>
    <xdr:to>
      <xdr:col>50</xdr:col>
      <xdr:colOff>114300</xdr:colOff>
      <xdr:row>62</xdr:row>
      <xdr:rowOff>24493</xdr:rowOff>
    </xdr:to>
    <xdr:cxnSp macro="">
      <xdr:nvCxnSpPr>
        <xdr:cNvPr id="137" name="直線コネクタ 136"/>
        <xdr:cNvCxnSpPr/>
      </xdr:nvCxnSpPr>
      <xdr:spPr>
        <a:xfrm flipV="1">
          <a:off x="8750300" y="10533562"/>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117039</xdr:rowOff>
    </xdr:from>
    <xdr:ext cx="469744" cy="259045"/>
    <xdr:sp macro="" textlink="">
      <xdr:nvSpPr>
        <xdr:cNvPr id="138" name="n_1mainValue【体育館・プール】&#10;一人当たり面積"/>
        <xdr:cNvSpPr txBox="1"/>
      </xdr:nvSpPr>
      <xdr:spPr>
        <a:xfrm>
          <a:off x="9391727" y="10575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66420</xdr:rowOff>
    </xdr:from>
    <xdr:ext cx="469744" cy="259045"/>
    <xdr:sp macro="" textlink="">
      <xdr:nvSpPr>
        <xdr:cNvPr id="139" name="n_2mainValue【体育館・プール】&#10;一人当たり面積"/>
        <xdr:cNvSpPr txBox="1"/>
      </xdr:nvSpPr>
      <xdr:spPr>
        <a:xfrm>
          <a:off x="851542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0" name="正方形/長方形 1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1" name="正方形/長方形 1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2" name="正方形/長方形 1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3" name="正方形/長方形 1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4" name="正方形/長方形 1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5" name="正方形/長方形 1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6" name="正方形/長方形 1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7" name="正方形/長方形 1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8" name="テキスト ボックス 1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9" name="直線コネクタ 1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0" name="直線コネクタ 14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1" name="テキスト ボックス 150"/>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2" name="直線コネクタ 15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3" name="テキスト ボックス 15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4" name="直線コネクタ 15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5" name="テキスト ボックス 15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6" name="直線コネクタ 15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7" name="テキスト ボックス 15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8" name="直線コネクタ 15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9" name="テキスト ボックス 15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0" name="直線コネクタ 15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1" name="テキスト ボックス 16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2" name="直線コネクタ 1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3" name="テキスト ボックス 1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158931</xdr:rowOff>
    </xdr:to>
    <xdr:cxnSp macro="">
      <xdr:nvCxnSpPr>
        <xdr:cNvPr id="165" name="直線コネクタ 164"/>
        <xdr:cNvCxnSpPr/>
      </xdr:nvCxnSpPr>
      <xdr:spPr>
        <a:xfrm flipV="1">
          <a:off x="4634865" y="1328057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162758</xdr:rowOff>
    </xdr:from>
    <xdr:ext cx="405111" cy="259045"/>
    <xdr:sp macro="" textlink="">
      <xdr:nvSpPr>
        <xdr:cNvPr id="166" name="【福祉施設】&#10;有形固定資産減価償却率最小値テキスト"/>
        <xdr:cNvSpPr txBox="1"/>
      </xdr:nvSpPr>
      <xdr:spPr>
        <a:xfrm>
          <a:off x="4673600" y="1473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158931</xdr:rowOff>
    </xdr:from>
    <xdr:to>
      <xdr:col>24</xdr:col>
      <xdr:colOff>152400</xdr:colOff>
      <xdr:row>85</xdr:row>
      <xdr:rowOff>158931</xdr:rowOff>
    </xdr:to>
    <xdr:cxnSp macro="">
      <xdr:nvCxnSpPr>
        <xdr:cNvPr id="167" name="直線コネクタ 166"/>
        <xdr:cNvCxnSpPr/>
      </xdr:nvCxnSpPr>
      <xdr:spPr>
        <a:xfrm>
          <a:off x="4546600" y="1473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8"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9" name="直線コネクタ 168"/>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9814</xdr:rowOff>
    </xdr:from>
    <xdr:ext cx="405111" cy="259045"/>
    <xdr:sp macro="" textlink="">
      <xdr:nvSpPr>
        <xdr:cNvPr id="170" name="【福祉施設】&#10;有形固定資産減価償却率平均値テキスト"/>
        <xdr:cNvSpPr txBox="1"/>
      </xdr:nvSpPr>
      <xdr:spPr>
        <a:xfrm>
          <a:off x="4673600" y="140687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31387</xdr:rowOff>
    </xdr:from>
    <xdr:to>
      <xdr:col>24</xdr:col>
      <xdr:colOff>114300</xdr:colOff>
      <xdr:row>82</xdr:row>
      <xdr:rowOff>132987</xdr:rowOff>
    </xdr:to>
    <xdr:sp macro="" textlink="">
      <xdr:nvSpPr>
        <xdr:cNvPr id="171" name="フローチャート: 判断 170"/>
        <xdr:cNvSpPr/>
      </xdr:nvSpPr>
      <xdr:spPr>
        <a:xfrm>
          <a:off x="45847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163649</xdr:rowOff>
    </xdr:from>
    <xdr:to>
      <xdr:col>20</xdr:col>
      <xdr:colOff>38100</xdr:colOff>
      <xdr:row>82</xdr:row>
      <xdr:rowOff>93799</xdr:rowOff>
    </xdr:to>
    <xdr:sp macro="" textlink="">
      <xdr:nvSpPr>
        <xdr:cNvPr id="172" name="フローチャート: 判断 171"/>
        <xdr:cNvSpPr/>
      </xdr:nvSpPr>
      <xdr:spPr>
        <a:xfrm>
          <a:off x="3746500" y="1405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84926</xdr:rowOff>
    </xdr:from>
    <xdr:ext cx="405111" cy="259045"/>
    <xdr:sp macro="" textlink="">
      <xdr:nvSpPr>
        <xdr:cNvPr id="173" name="n_1aveValue【福祉施設】&#10;有形固定資産減価償却率"/>
        <xdr:cNvSpPr txBox="1"/>
      </xdr:nvSpPr>
      <xdr:spPr>
        <a:xfrm>
          <a:off x="3582044" y="1414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13426</xdr:rowOff>
    </xdr:from>
    <xdr:to>
      <xdr:col>15</xdr:col>
      <xdr:colOff>101600</xdr:colOff>
      <xdr:row>82</xdr:row>
      <xdr:rowOff>115026</xdr:rowOff>
    </xdr:to>
    <xdr:sp macro="" textlink="">
      <xdr:nvSpPr>
        <xdr:cNvPr id="174" name="フローチャート: 判断 173"/>
        <xdr:cNvSpPr/>
      </xdr:nvSpPr>
      <xdr:spPr>
        <a:xfrm>
          <a:off x="2857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106153</xdr:rowOff>
    </xdr:from>
    <xdr:ext cx="405111" cy="259045"/>
    <xdr:sp macro="" textlink="">
      <xdr:nvSpPr>
        <xdr:cNvPr id="175" name="n_2aveValue【福祉施設】&#10;有形固定資産減価償却率"/>
        <xdr:cNvSpPr txBox="1"/>
      </xdr:nvSpPr>
      <xdr:spPr>
        <a:xfrm>
          <a:off x="2705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75474</xdr:rowOff>
    </xdr:from>
    <xdr:to>
      <xdr:col>20</xdr:col>
      <xdr:colOff>38100</xdr:colOff>
      <xdr:row>81</xdr:row>
      <xdr:rowOff>5624</xdr:rowOff>
    </xdr:to>
    <xdr:sp macro="" textlink="">
      <xdr:nvSpPr>
        <xdr:cNvPr id="181" name="楕円 180"/>
        <xdr:cNvSpPr/>
      </xdr:nvSpPr>
      <xdr:spPr>
        <a:xfrm>
          <a:off x="3746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111398</xdr:rowOff>
    </xdr:from>
    <xdr:to>
      <xdr:col>15</xdr:col>
      <xdr:colOff>101600</xdr:colOff>
      <xdr:row>81</xdr:row>
      <xdr:rowOff>41548</xdr:rowOff>
    </xdr:to>
    <xdr:sp macro="" textlink="">
      <xdr:nvSpPr>
        <xdr:cNvPr id="182" name="楕円 181"/>
        <xdr:cNvSpPr/>
      </xdr:nvSpPr>
      <xdr:spPr>
        <a:xfrm>
          <a:off x="2857500" y="1382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126274</xdr:rowOff>
    </xdr:from>
    <xdr:to>
      <xdr:col>19</xdr:col>
      <xdr:colOff>177800</xdr:colOff>
      <xdr:row>80</xdr:row>
      <xdr:rowOff>162198</xdr:rowOff>
    </xdr:to>
    <xdr:cxnSp macro="">
      <xdr:nvCxnSpPr>
        <xdr:cNvPr id="183" name="直線コネクタ 182"/>
        <xdr:cNvCxnSpPr/>
      </xdr:nvCxnSpPr>
      <xdr:spPr>
        <a:xfrm flipV="1">
          <a:off x="2908300" y="138422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22151</xdr:rowOff>
    </xdr:from>
    <xdr:ext cx="405111" cy="259045"/>
    <xdr:sp macro="" textlink="">
      <xdr:nvSpPr>
        <xdr:cNvPr id="184" name="n_1mainValue【福祉施設】&#10;有形固定資産減価償却率"/>
        <xdr:cNvSpPr txBox="1"/>
      </xdr:nvSpPr>
      <xdr:spPr>
        <a:xfrm>
          <a:off x="3582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58075</xdr:rowOff>
    </xdr:from>
    <xdr:ext cx="405111" cy="259045"/>
    <xdr:sp macro="" textlink="">
      <xdr:nvSpPr>
        <xdr:cNvPr id="185" name="n_2mainValue【福祉施設】&#10;有形固定資産減価償却率"/>
        <xdr:cNvSpPr txBox="1"/>
      </xdr:nvSpPr>
      <xdr:spPr>
        <a:xfrm>
          <a:off x="27057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6" name="正方形/長方形 1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7" name="正方形/長方形 1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8" name="正方形/長方形 1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9" name="正方形/長方形 1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0" name="正方形/長方形 1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1" name="正方形/長方形 1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2" name="正方形/長方形 1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3" name="正方形/長方形 1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4" name="テキスト ボックス 1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5" name="直線コネクタ 1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6" name="直線コネクタ 19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7" name="テキスト ボックス 19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8" name="直線コネクタ 19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9" name="テキスト ボックス 19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00" name="直線コネクタ 19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01" name="テキスト ボックス 20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2" name="直線コネクタ 20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3" name="テキスト ボックス 20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4" name="直線コネクタ 20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5" name="テキスト ボックス 20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6096</xdr:rowOff>
    </xdr:from>
    <xdr:to>
      <xdr:col>54</xdr:col>
      <xdr:colOff>189865</xdr:colOff>
      <xdr:row>86</xdr:row>
      <xdr:rowOff>3811</xdr:rowOff>
    </xdr:to>
    <xdr:cxnSp macro="">
      <xdr:nvCxnSpPr>
        <xdr:cNvPr id="207" name="直線コネクタ 206"/>
        <xdr:cNvCxnSpPr/>
      </xdr:nvCxnSpPr>
      <xdr:spPr>
        <a:xfrm flipV="1">
          <a:off x="10476865" y="13550646"/>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208" name="【福祉施設】&#10;一人当たり面積最小値テキスト"/>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209" name="直線コネクタ 208"/>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124223</xdr:rowOff>
    </xdr:from>
    <xdr:ext cx="469744" cy="259045"/>
    <xdr:sp macro="" textlink="">
      <xdr:nvSpPr>
        <xdr:cNvPr id="210" name="【福祉施設】&#10;一人当たり面積最大値テキスト"/>
        <xdr:cNvSpPr txBox="1"/>
      </xdr:nvSpPr>
      <xdr:spPr>
        <a:xfrm>
          <a:off x="10515600" y="1332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6096</xdr:rowOff>
    </xdr:from>
    <xdr:to>
      <xdr:col>55</xdr:col>
      <xdr:colOff>88900</xdr:colOff>
      <xdr:row>79</xdr:row>
      <xdr:rowOff>6096</xdr:rowOff>
    </xdr:to>
    <xdr:cxnSp macro="">
      <xdr:nvCxnSpPr>
        <xdr:cNvPr id="211" name="直線コネクタ 210"/>
        <xdr:cNvCxnSpPr/>
      </xdr:nvCxnSpPr>
      <xdr:spPr>
        <a:xfrm>
          <a:off x="10388600" y="1355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146321</xdr:rowOff>
    </xdr:from>
    <xdr:ext cx="469744" cy="259045"/>
    <xdr:sp macro="" textlink="">
      <xdr:nvSpPr>
        <xdr:cNvPr id="212" name="【福祉施設】&#10;一人当たり面積平均値テキスト"/>
        <xdr:cNvSpPr txBox="1"/>
      </xdr:nvSpPr>
      <xdr:spPr>
        <a:xfrm>
          <a:off x="10515600" y="1437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167894</xdr:rowOff>
    </xdr:from>
    <xdr:to>
      <xdr:col>55</xdr:col>
      <xdr:colOff>50800</xdr:colOff>
      <xdr:row>84</xdr:row>
      <xdr:rowOff>98044</xdr:rowOff>
    </xdr:to>
    <xdr:sp macro="" textlink="">
      <xdr:nvSpPr>
        <xdr:cNvPr id="213" name="フローチャート: 判断 212"/>
        <xdr:cNvSpPr/>
      </xdr:nvSpPr>
      <xdr:spPr>
        <a:xfrm>
          <a:off x="104267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101600</xdr:rowOff>
    </xdr:from>
    <xdr:to>
      <xdr:col>50</xdr:col>
      <xdr:colOff>165100</xdr:colOff>
      <xdr:row>84</xdr:row>
      <xdr:rowOff>31750</xdr:rowOff>
    </xdr:to>
    <xdr:sp macro="" textlink="">
      <xdr:nvSpPr>
        <xdr:cNvPr id="214" name="フローチャート: 判断 213"/>
        <xdr:cNvSpPr/>
      </xdr:nvSpPr>
      <xdr:spPr>
        <a:xfrm>
          <a:off x="9588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48277</xdr:rowOff>
    </xdr:from>
    <xdr:ext cx="469744" cy="259045"/>
    <xdr:sp macro="" textlink="">
      <xdr:nvSpPr>
        <xdr:cNvPr id="215" name="n_1aveValue【福祉施設】&#10;一人当たり面積"/>
        <xdr:cNvSpPr txBox="1"/>
      </xdr:nvSpPr>
      <xdr:spPr>
        <a:xfrm>
          <a:off x="9391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35306</xdr:rowOff>
    </xdr:from>
    <xdr:to>
      <xdr:col>46</xdr:col>
      <xdr:colOff>38100</xdr:colOff>
      <xdr:row>84</xdr:row>
      <xdr:rowOff>136906</xdr:rowOff>
    </xdr:to>
    <xdr:sp macro="" textlink="">
      <xdr:nvSpPr>
        <xdr:cNvPr id="216" name="フローチャート: 判断 215"/>
        <xdr:cNvSpPr/>
      </xdr:nvSpPr>
      <xdr:spPr>
        <a:xfrm>
          <a:off x="8699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153433</xdr:rowOff>
    </xdr:from>
    <xdr:ext cx="469744" cy="259045"/>
    <xdr:sp macro="" textlink="">
      <xdr:nvSpPr>
        <xdr:cNvPr id="217" name="n_2aveValue【福祉施設】&#10;一人当たり面積"/>
        <xdr:cNvSpPr txBox="1"/>
      </xdr:nvSpPr>
      <xdr:spPr>
        <a:xfrm>
          <a:off x="85154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8" name="テキスト ボックス 21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9" name="テキスト ボックス 21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0" name="テキスト ボックス 21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1" name="テキスト ボックス 22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2" name="テキスト ボックス 22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97028</xdr:rowOff>
    </xdr:from>
    <xdr:to>
      <xdr:col>50</xdr:col>
      <xdr:colOff>165100</xdr:colOff>
      <xdr:row>85</xdr:row>
      <xdr:rowOff>27178</xdr:rowOff>
    </xdr:to>
    <xdr:sp macro="" textlink="">
      <xdr:nvSpPr>
        <xdr:cNvPr id="223" name="楕円 222"/>
        <xdr:cNvSpPr/>
      </xdr:nvSpPr>
      <xdr:spPr>
        <a:xfrm>
          <a:off x="9588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224" name="楕円 223"/>
        <xdr:cNvSpPr/>
      </xdr:nvSpPr>
      <xdr:spPr>
        <a:xfrm>
          <a:off x="8699500" y="144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90678</xdr:rowOff>
    </xdr:from>
    <xdr:to>
      <xdr:col>50</xdr:col>
      <xdr:colOff>114300</xdr:colOff>
      <xdr:row>84</xdr:row>
      <xdr:rowOff>147828</xdr:rowOff>
    </xdr:to>
    <xdr:cxnSp macro="">
      <xdr:nvCxnSpPr>
        <xdr:cNvPr id="225" name="直線コネクタ 224"/>
        <xdr:cNvCxnSpPr/>
      </xdr:nvCxnSpPr>
      <xdr:spPr>
        <a:xfrm>
          <a:off x="8750300" y="144924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18305</xdr:rowOff>
    </xdr:from>
    <xdr:ext cx="469744" cy="259045"/>
    <xdr:sp macro="" textlink="">
      <xdr:nvSpPr>
        <xdr:cNvPr id="226" name="n_1mainValue【福祉施設】&#10;一人当たり面積"/>
        <xdr:cNvSpPr txBox="1"/>
      </xdr:nvSpPr>
      <xdr:spPr>
        <a:xfrm>
          <a:off x="9391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227" name="n_2mainValue【福祉施設】&#10;一人当たり面積"/>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8" name="正方形/長方形 2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9" name="正方形/長方形 2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0" name="正方形/長方形 2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1" name="正方形/長方形 2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2" name="正方形/長方形 2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3" name="正方形/長方形 2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4" name="正方形/長方形 2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5" name="正方形/長方形 2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6" name="テキスト ボックス 2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7" name="直線コネクタ 2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8" name="テキスト ボックス 23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9" name="直線コネクタ 23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40" name="テキスト ボックス 23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1" name="直線コネクタ 24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2" name="テキスト ボックス 24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3" name="直線コネクタ 24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4" name="テキスト ボックス 24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5" name="直線コネクタ 24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6" name="テキスト ボックス 24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7" name="直線コネクタ 24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48" name="テキスト ボックス 24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9" name="直線コネクタ 24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0" name="テキスト ボックス 24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106680</xdr:rowOff>
    </xdr:to>
    <xdr:cxnSp macro="">
      <xdr:nvCxnSpPr>
        <xdr:cNvPr id="252" name="直線コネクタ 251"/>
        <xdr:cNvCxnSpPr/>
      </xdr:nvCxnSpPr>
      <xdr:spPr>
        <a:xfrm flipV="1">
          <a:off x="4634865" y="171450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110507</xdr:rowOff>
    </xdr:from>
    <xdr:ext cx="405111" cy="259045"/>
    <xdr:sp macro="" textlink="">
      <xdr:nvSpPr>
        <xdr:cNvPr id="253" name="【市民会館】&#10;有形固定資産減価償却率最小値テキスト"/>
        <xdr:cNvSpPr txBox="1"/>
      </xdr:nvSpPr>
      <xdr:spPr>
        <a:xfrm>
          <a:off x="4673600" y="184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106680</xdr:rowOff>
    </xdr:from>
    <xdr:to>
      <xdr:col>24</xdr:col>
      <xdr:colOff>152400</xdr:colOff>
      <xdr:row>107</xdr:row>
      <xdr:rowOff>106680</xdr:rowOff>
    </xdr:to>
    <xdr:cxnSp macro="">
      <xdr:nvCxnSpPr>
        <xdr:cNvPr id="254" name="直線コネクタ 253"/>
        <xdr:cNvCxnSpPr/>
      </xdr:nvCxnSpPr>
      <xdr:spPr>
        <a:xfrm>
          <a:off x="4546600" y="1845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55"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56" name="直線コネクタ 255"/>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137177</xdr:rowOff>
    </xdr:from>
    <xdr:ext cx="405111" cy="259045"/>
    <xdr:sp macro="" textlink="">
      <xdr:nvSpPr>
        <xdr:cNvPr id="257" name="【市民会館】&#10;有形固定資産減価償却率平均値テキスト"/>
        <xdr:cNvSpPr txBox="1"/>
      </xdr:nvSpPr>
      <xdr:spPr>
        <a:xfrm>
          <a:off x="4673600" y="1796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158750</xdr:rowOff>
    </xdr:from>
    <xdr:to>
      <xdr:col>24</xdr:col>
      <xdr:colOff>114300</xdr:colOff>
      <xdr:row>105</xdr:row>
      <xdr:rowOff>88900</xdr:rowOff>
    </xdr:to>
    <xdr:sp macro="" textlink="">
      <xdr:nvSpPr>
        <xdr:cNvPr id="258" name="フローチャート: 判断 257"/>
        <xdr:cNvSpPr/>
      </xdr:nvSpPr>
      <xdr:spPr>
        <a:xfrm>
          <a:off x="4584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10161</xdr:rowOff>
    </xdr:from>
    <xdr:to>
      <xdr:col>20</xdr:col>
      <xdr:colOff>38100</xdr:colOff>
      <xdr:row>105</xdr:row>
      <xdr:rowOff>111761</xdr:rowOff>
    </xdr:to>
    <xdr:sp macro="" textlink="">
      <xdr:nvSpPr>
        <xdr:cNvPr id="259" name="フローチャート: 判断 258"/>
        <xdr:cNvSpPr/>
      </xdr:nvSpPr>
      <xdr:spPr>
        <a:xfrm>
          <a:off x="3746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102888</xdr:rowOff>
    </xdr:from>
    <xdr:ext cx="405111" cy="259045"/>
    <xdr:sp macro="" textlink="">
      <xdr:nvSpPr>
        <xdr:cNvPr id="260" name="n_1aveValue【市民会館】&#10;有形固定資産減価償却率"/>
        <xdr:cNvSpPr txBox="1"/>
      </xdr:nvSpPr>
      <xdr:spPr>
        <a:xfrm>
          <a:off x="35820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158750</xdr:rowOff>
    </xdr:from>
    <xdr:to>
      <xdr:col>15</xdr:col>
      <xdr:colOff>101600</xdr:colOff>
      <xdr:row>105</xdr:row>
      <xdr:rowOff>88900</xdr:rowOff>
    </xdr:to>
    <xdr:sp macro="" textlink="">
      <xdr:nvSpPr>
        <xdr:cNvPr id="261" name="フローチャート: 判断 260"/>
        <xdr:cNvSpPr/>
      </xdr:nvSpPr>
      <xdr:spPr>
        <a:xfrm>
          <a:off x="2857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80027</xdr:rowOff>
    </xdr:from>
    <xdr:ext cx="405111" cy="259045"/>
    <xdr:sp macro="" textlink="">
      <xdr:nvSpPr>
        <xdr:cNvPr id="262" name="n_2aveValue【市民会館】&#10;有形固定資産減価償却率"/>
        <xdr:cNvSpPr txBox="1"/>
      </xdr:nvSpPr>
      <xdr:spPr>
        <a:xfrm>
          <a:off x="2705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63" name="テキスト ボックス 2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64" name="テキスト ボックス 2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5" name="テキスト ボックス 2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6" name="テキスト ボックス 2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7" name="テキスト ボックス 2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137795</xdr:rowOff>
    </xdr:from>
    <xdr:to>
      <xdr:col>20</xdr:col>
      <xdr:colOff>38100</xdr:colOff>
      <xdr:row>103</xdr:row>
      <xdr:rowOff>67945</xdr:rowOff>
    </xdr:to>
    <xdr:sp macro="" textlink="">
      <xdr:nvSpPr>
        <xdr:cNvPr id="268" name="楕円 267"/>
        <xdr:cNvSpPr/>
      </xdr:nvSpPr>
      <xdr:spPr>
        <a:xfrm>
          <a:off x="3746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137795</xdr:rowOff>
    </xdr:from>
    <xdr:to>
      <xdr:col>15</xdr:col>
      <xdr:colOff>101600</xdr:colOff>
      <xdr:row>103</xdr:row>
      <xdr:rowOff>67945</xdr:rowOff>
    </xdr:to>
    <xdr:sp macro="" textlink="">
      <xdr:nvSpPr>
        <xdr:cNvPr id="269" name="楕円 268"/>
        <xdr:cNvSpPr/>
      </xdr:nvSpPr>
      <xdr:spPr>
        <a:xfrm>
          <a:off x="28575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17145</xdr:rowOff>
    </xdr:from>
    <xdr:to>
      <xdr:col>19</xdr:col>
      <xdr:colOff>177800</xdr:colOff>
      <xdr:row>103</xdr:row>
      <xdr:rowOff>17145</xdr:rowOff>
    </xdr:to>
    <xdr:cxnSp macro="">
      <xdr:nvCxnSpPr>
        <xdr:cNvPr id="270" name="直線コネクタ 269"/>
        <xdr:cNvCxnSpPr/>
      </xdr:nvCxnSpPr>
      <xdr:spPr>
        <a:xfrm>
          <a:off x="2908300" y="176764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84472</xdr:rowOff>
    </xdr:from>
    <xdr:ext cx="405111" cy="259045"/>
    <xdr:sp macro="" textlink="">
      <xdr:nvSpPr>
        <xdr:cNvPr id="271" name="n_1mainValue【市民会館】&#10;有形固定資産減価償却率"/>
        <xdr:cNvSpPr txBox="1"/>
      </xdr:nvSpPr>
      <xdr:spPr>
        <a:xfrm>
          <a:off x="35820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84472</xdr:rowOff>
    </xdr:from>
    <xdr:ext cx="405111" cy="259045"/>
    <xdr:sp macro="" textlink="">
      <xdr:nvSpPr>
        <xdr:cNvPr id="272" name="n_2mainValue【市民会館】&#10;有形固定資産減価償却率"/>
        <xdr:cNvSpPr txBox="1"/>
      </xdr:nvSpPr>
      <xdr:spPr>
        <a:xfrm>
          <a:off x="27057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0" name="正方形/長方形 27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1" name="テキスト ボックス 28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2" name="直線コネクタ 28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83" name="直線コネクタ 282"/>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84" name="テキスト ボックス 283"/>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85" name="直線コネクタ 284"/>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86" name="テキスト ボックス 285"/>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87" name="直線コネクタ 286"/>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88" name="テキスト ボックス 287"/>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89" name="直線コネクタ 288"/>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90" name="テキスト ボックス 289"/>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91" name="直線コネクタ 290"/>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92" name="テキスト ボックス 291"/>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93" name="直線コネクタ 292"/>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94" name="テキスト ボックス 293"/>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108</xdr:row>
      <xdr:rowOff>79466</xdr:rowOff>
    </xdr:to>
    <xdr:cxnSp macro="">
      <xdr:nvCxnSpPr>
        <xdr:cNvPr id="298" name="直線コネクタ 297"/>
        <xdr:cNvCxnSpPr/>
      </xdr:nvCxnSpPr>
      <xdr:spPr>
        <a:xfrm flipV="1">
          <a:off x="10476865" y="17306108"/>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83293</xdr:rowOff>
    </xdr:from>
    <xdr:ext cx="469744" cy="259045"/>
    <xdr:sp macro="" textlink="">
      <xdr:nvSpPr>
        <xdr:cNvPr id="299" name="【市民会館】&#10;一人当たり面積最小値テキスト"/>
        <xdr:cNvSpPr txBox="1"/>
      </xdr:nvSpPr>
      <xdr:spPr>
        <a:xfrm>
          <a:off x="10515600"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79466</xdr:rowOff>
    </xdr:from>
    <xdr:to>
      <xdr:col>55</xdr:col>
      <xdr:colOff>88900</xdr:colOff>
      <xdr:row>108</xdr:row>
      <xdr:rowOff>79466</xdr:rowOff>
    </xdr:to>
    <xdr:cxnSp macro="">
      <xdr:nvCxnSpPr>
        <xdr:cNvPr id="300" name="直線コネクタ 299"/>
        <xdr:cNvCxnSpPr/>
      </xdr:nvCxnSpPr>
      <xdr:spPr>
        <a:xfrm>
          <a:off x="10388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301" name="【市民会館】&#10;一人当たり面積最大値テキスト"/>
        <xdr:cNvSpPr txBox="1"/>
      </xdr:nvSpPr>
      <xdr:spPr>
        <a:xfrm>
          <a:off x="10515600"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302" name="直線コネクタ 301"/>
        <xdr:cNvCxnSpPr/>
      </xdr:nvCxnSpPr>
      <xdr:spPr>
        <a:xfrm>
          <a:off x="10388600" y="1730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121393</xdr:rowOff>
    </xdr:from>
    <xdr:ext cx="469744" cy="259045"/>
    <xdr:sp macro="" textlink="">
      <xdr:nvSpPr>
        <xdr:cNvPr id="303" name="【市民会館】&#10;一人当たり面積平均値テキスト"/>
        <xdr:cNvSpPr txBox="1"/>
      </xdr:nvSpPr>
      <xdr:spPr>
        <a:xfrm>
          <a:off x="10515600" y="17952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142966</xdr:rowOff>
    </xdr:from>
    <xdr:to>
      <xdr:col>55</xdr:col>
      <xdr:colOff>50800</xdr:colOff>
      <xdr:row>105</xdr:row>
      <xdr:rowOff>73116</xdr:rowOff>
    </xdr:to>
    <xdr:sp macro="" textlink="">
      <xdr:nvSpPr>
        <xdr:cNvPr id="304" name="フローチャート: 判断 303"/>
        <xdr:cNvSpPr/>
      </xdr:nvSpPr>
      <xdr:spPr>
        <a:xfrm>
          <a:off x="104267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139700</xdr:rowOff>
    </xdr:from>
    <xdr:to>
      <xdr:col>50</xdr:col>
      <xdr:colOff>165100</xdr:colOff>
      <xdr:row>105</xdr:row>
      <xdr:rowOff>69850</xdr:rowOff>
    </xdr:to>
    <xdr:sp macro="" textlink="">
      <xdr:nvSpPr>
        <xdr:cNvPr id="305" name="フローチャート: 判断 304"/>
        <xdr:cNvSpPr/>
      </xdr:nvSpPr>
      <xdr:spPr>
        <a:xfrm>
          <a:off x="9588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86377</xdr:rowOff>
    </xdr:from>
    <xdr:ext cx="469744" cy="259045"/>
    <xdr:sp macro="" textlink="">
      <xdr:nvSpPr>
        <xdr:cNvPr id="306" name="n_1aveValue【市民会館】&#10;一人当たり面積"/>
        <xdr:cNvSpPr txBox="1"/>
      </xdr:nvSpPr>
      <xdr:spPr>
        <a:xfrm>
          <a:off x="9391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139700</xdr:rowOff>
    </xdr:from>
    <xdr:to>
      <xdr:col>46</xdr:col>
      <xdr:colOff>38100</xdr:colOff>
      <xdr:row>105</xdr:row>
      <xdr:rowOff>69850</xdr:rowOff>
    </xdr:to>
    <xdr:sp macro="" textlink="">
      <xdr:nvSpPr>
        <xdr:cNvPr id="307" name="フローチャート: 判断 306"/>
        <xdr:cNvSpPr/>
      </xdr:nvSpPr>
      <xdr:spPr>
        <a:xfrm>
          <a:off x="8699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86377</xdr:rowOff>
    </xdr:from>
    <xdr:ext cx="469744" cy="259045"/>
    <xdr:sp macro="" textlink="">
      <xdr:nvSpPr>
        <xdr:cNvPr id="308" name="n_2aveValue【市民会館】&#10;一人当たり面積"/>
        <xdr:cNvSpPr txBox="1"/>
      </xdr:nvSpPr>
      <xdr:spPr>
        <a:xfrm>
          <a:off x="8515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09" name="テキスト ボックス 30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20501</xdr:rowOff>
    </xdr:from>
    <xdr:to>
      <xdr:col>50</xdr:col>
      <xdr:colOff>165100</xdr:colOff>
      <xdr:row>105</xdr:row>
      <xdr:rowOff>122101</xdr:rowOff>
    </xdr:to>
    <xdr:sp macro="" textlink="">
      <xdr:nvSpPr>
        <xdr:cNvPr id="314" name="楕円 313"/>
        <xdr:cNvSpPr/>
      </xdr:nvSpPr>
      <xdr:spPr>
        <a:xfrm>
          <a:off x="9588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15" name="楕円 314"/>
        <xdr:cNvSpPr/>
      </xdr:nvSpPr>
      <xdr:spPr>
        <a:xfrm>
          <a:off x="8699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71301</xdr:rowOff>
    </xdr:from>
    <xdr:to>
      <xdr:col>50</xdr:col>
      <xdr:colOff>114300</xdr:colOff>
      <xdr:row>105</xdr:row>
      <xdr:rowOff>87630</xdr:rowOff>
    </xdr:to>
    <xdr:cxnSp macro="">
      <xdr:nvCxnSpPr>
        <xdr:cNvPr id="316" name="直線コネクタ 315"/>
        <xdr:cNvCxnSpPr/>
      </xdr:nvCxnSpPr>
      <xdr:spPr>
        <a:xfrm flipV="1">
          <a:off x="8750300" y="180735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113228</xdr:rowOff>
    </xdr:from>
    <xdr:ext cx="469744" cy="259045"/>
    <xdr:sp macro="" textlink="">
      <xdr:nvSpPr>
        <xdr:cNvPr id="317" name="n_1mainValue【市民会館】&#10;一人当たり面積"/>
        <xdr:cNvSpPr txBox="1"/>
      </xdr:nvSpPr>
      <xdr:spPr>
        <a:xfrm>
          <a:off x="9391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129557</xdr:rowOff>
    </xdr:from>
    <xdr:ext cx="469744" cy="259045"/>
    <xdr:sp macro="" textlink="">
      <xdr:nvSpPr>
        <xdr:cNvPr id="318" name="n_2mainValue【市民会館】&#10;一人当たり面積"/>
        <xdr:cNvSpPr txBox="1"/>
      </xdr:nvSpPr>
      <xdr:spPr>
        <a:xfrm>
          <a:off x="8515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9" name="正方形/長方形 3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0" name="正方形/長方形 3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1" name="正方形/長方形 3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2" name="正方形/長方形 3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3" name="正方形/長方形 3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4" name="正方形/長方形 3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5" name="正方形/長方形 3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6" name="正方形/長方形 3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7" name="テキスト ボックス 3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8" name="直線コネクタ 3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30" name="テキスト ボックス 329"/>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8" name="テキスト ボックス 33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41</xdr:row>
      <xdr:rowOff>62865</xdr:rowOff>
    </xdr:to>
    <xdr:cxnSp macro="">
      <xdr:nvCxnSpPr>
        <xdr:cNvPr id="342" name="直線コネクタ 341"/>
        <xdr:cNvCxnSpPr/>
      </xdr:nvCxnSpPr>
      <xdr:spPr>
        <a:xfrm flipV="1">
          <a:off x="16318864" y="567690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66692</xdr:rowOff>
    </xdr:from>
    <xdr:ext cx="340478" cy="259045"/>
    <xdr:sp macro="" textlink="">
      <xdr:nvSpPr>
        <xdr:cNvPr id="343" name="【一般廃棄物処理施設】&#10;有形固定資産減価償却率最小値テキスト"/>
        <xdr:cNvSpPr txBox="1"/>
      </xdr:nvSpPr>
      <xdr:spPr>
        <a:xfrm>
          <a:off x="16357600" y="70961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62865</xdr:rowOff>
    </xdr:from>
    <xdr:to>
      <xdr:col>86</xdr:col>
      <xdr:colOff>25400</xdr:colOff>
      <xdr:row>41</xdr:row>
      <xdr:rowOff>62865</xdr:rowOff>
    </xdr:to>
    <xdr:cxnSp macro="">
      <xdr:nvCxnSpPr>
        <xdr:cNvPr id="344" name="直線コネクタ 343"/>
        <xdr:cNvCxnSpPr/>
      </xdr:nvCxnSpPr>
      <xdr:spPr>
        <a:xfrm>
          <a:off x="16230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405111" cy="259045"/>
    <xdr:sp macro="" textlink="">
      <xdr:nvSpPr>
        <xdr:cNvPr id="345" name="【一般廃棄物処理施設】&#10;有形固定資産減価償却率最大値テキスト"/>
        <xdr:cNvSpPr txBox="1"/>
      </xdr:nvSpPr>
      <xdr:spPr>
        <a:xfrm>
          <a:off x="163576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346" name="直線コネクタ 345"/>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127652</xdr:rowOff>
    </xdr:from>
    <xdr:ext cx="405111" cy="259045"/>
    <xdr:sp macro="" textlink="">
      <xdr:nvSpPr>
        <xdr:cNvPr id="347" name="【一般廃棄物処理施設】&#10;有形固定資産減価償却率平均値テキスト"/>
        <xdr:cNvSpPr txBox="1"/>
      </xdr:nvSpPr>
      <xdr:spPr>
        <a:xfrm>
          <a:off x="16357600" y="6128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149225</xdr:rowOff>
    </xdr:from>
    <xdr:to>
      <xdr:col>85</xdr:col>
      <xdr:colOff>177800</xdr:colOff>
      <xdr:row>36</xdr:row>
      <xdr:rowOff>79375</xdr:rowOff>
    </xdr:to>
    <xdr:sp macro="" textlink="">
      <xdr:nvSpPr>
        <xdr:cNvPr id="348" name="フローチャート: 判断 347"/>
        <xdr:cNvSpPr/>
      </xdr:nvSpPr>
      <xdr:spPr>
        <a:xfrm>
          <a:off x="16268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116840</xdr:rowOff>
    </xdr:from>
    <xdr:to>
      <xdr:col>81</xdr:col>
      <xdr:colOff>101600</xdr:colOff>
      <xdr:row>36</xdr:row>
      <xdr:rowOff>46990</xdr:rowOff>
    </xdr:to>
    <xdr:sp macro="" textlink="">
      <xdr:nvSpPr>
        <xdr:cNvPr id="349" name="フローチャート: 判断 348"/>
        <xdr:cNvSpPr/>
      </xdr:nvSpPr>
      <xdr:spPr>
        <a:xfrm>
          <a:off x="1543050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38117</xdr:rowOff>
    </xdr:from>
    <xdr:ext cx="405111" cy="259045"/>
    <xdr:sp macro="" textlink="">
      <xdr:nvSpPr>
        <xdr:cNvPr id="350" name="n_1aveValue【一般廃棄物処理施設】&#10;有形固定資産減価償却率"/>
        <xdr:cNvSpPr txBox="1"/>
      </xdr:nvSpPr>
      <xdr:spPr>
        <a:xfrm>
          <a:off x="15266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52070</xdr:rowOff>
    </xdr:from>
    <xdr:to>
      <xdr:col>76</xdr:col>
      <xdr:colOff>165100</xdr:colOff>
      <xdr:row>35</xdr:row>
      <xdr:rowOff>153670</xdr:rowOff>
    </xdr:to>
    <xdr:sp macro="" textlink="">
      <xdr:nvSpPr>
        <xdr:cNvPr id="351" name="フローチャート: 判断 350"/>
        <xdr:cNvSpPr/>
      </xdr:nvSpPr>
      <xdr:spPr>
        <a:xfrm>
          <a:off x="14541500" y="60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144797</xdr:rowOff>
    </xdr:from>
    <xdr:ext cx="405111" cy="259045"/>
    <xdr:sp macro="" textlink="">
      <xdr:nvSpPr>
        <xdr:cNvPr id="352" name="n_2aveValue【一般廃棄物処理施設】&#10;有形固定資産減価償却率"/>
        <xdr:cNvSpPr txBox="1"/>
      </xdr:nvSpPr>
      <xdr:spPr>
        <a:xfrm>
          <a:off x="14389744" y="6145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53" name="テキスト ボックス 35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4" name="テキスト ボックス 35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5" name="テキスト ボックス 35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6" name="テキスト ボックス 35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7" name="テキスト ボックス 35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55880</xdr:rowOff>
    </xdr:from>
    <xdr:to>
      <xdr:col>81</xdr:col>
      <xdr:colOff>101600</xdr:colOff>
      <xdr:row>34</xdr:row>
      <xdr:rowOff>157480</xdr:rowOff>
    </xdr:to>
    <xdr:sp macro="" textlink="">
      <xdr:nvSpPr>
        <xdr:cNvPr id="358" name="楕円 357"/>
        <xdr:cNvSpPr/>
      </xdr:nvSpPr>
      <xdr:spPr>
        <a:xfrm>
          <a:off x="15430500" y="58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48260</xdr:rowOff>
    </xdr:from>
    <xdr:to>
      <xdr:col>76</xdr:col>
      <xdr:colOff>165100</xdr:colOff>
      <xdr:row>34</xdr:row>
      <xdr:rowOff>149860</xdr:rowOff>
    </xdr:to>
    <xdr:sp macro="" textlink="">
      <xdr:nvSpPr>
        <xdr:cNvPr id="359" name="楕円 358"/>
        <xdr:cNvSpPr/>
      </xdr:nvSpPr>
      <xdr:spPr>
        <a:xfrm>
          <a:off x="14541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99060</xdr:rowOff>
    </xdr:from>
    <xdr:to>
      <xdr:col>81</xdr:col>
      <xdr:colOff>50800</xdr:colOff>
      <xdr:row>34</xdr:row>
      <xdr:rowOff>106680</xdr:rowOff>
    </xdr:to>
    <xdr:cxnSp macro="">
      <xdr:nvCxnSpPr>
        <xdr:cNvPr id="360" name="直線コネクタ 359"/>
        <xdr:cNvCxnSpPr/>
      </xdr:nvCxnSpPr>
      <xdr:spPr>
        <a:xfrm>
          <a:off x="14592300" y="5928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2557</xdr:rowOff>
    </xdr:from>
    <xdr:ext cx="405111" cy="259045"/>
    <xdr:sp macro="" textlink="">
      <xdr:nvSpPr>
        <xdr:cNvPr id="361" name="n_1mainValue【一般廃棄物処理施設】&#10;有形固定資産減価償却率"/>
        <xdr:cNvSpPr txBox="1"/>
      </xdr:nvSpPr>
      <xdr:spPr>
        <a:xfrm>
          <a:off x="15266044"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362" name="n_2mainValue【一般廃棄物処理施設】&#10;有形固定資産減価償却率"/>
        <xdr:cNvSpPr txBox="1"/>
      </xdr:nvSpPr>
      <xdr:spPr>
        <a:xfrm>
          <a:off x="14389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74" name="テキスト ボックス 37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6" name="テキスト ボックス 37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8" name="テキスト ボックス 37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80" name="テキスト ボックス 37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82" name="テキスト ボックス 38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84" name="テキスト ボックス 38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131944</xdr:rowOff>
    </xdr:from>
    <xdr:to>
      <xdr:col>116</xdr:col>
      <xdr:colOff>62864</xdr:colOff>
      <xdr:row>41</xdr:row>
      <xdr:rowOff>154956</xdr:rowOff>
    </xdr:to>
    <xdr:cxnSp macro="">
      <xdr:nvCxnSpPr>
        <xdr:cNvPr id="386" name="直線コネクタ 385"/>
        <xdr:cNvCxnSpPr/>
      </xdr:nvCxnSpPr>
      <xdr:spPr>
        <a:xfrm flipV="1">
          <a:off x="22160864" y="5789794"/>
          <a:ext cx="0" cy="139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158783</xdr:rowOff>
    </xdr:from>
    <xdr:ext cx="534377" cy="259045"/>
    <xdr:sp macro="" textlink="">
      <xdr:nvSpPr>
        <xdr:cNvPr id="387" name="【一般廃棄物処理施設】&#10;一人当たり有形固定資産（償却資産）額最小値テキスト"/>
        <xdr:cNvSpPr txBox="1"/>
      </xdr:nvSpPr>
      <xdr:spPr>
        <a:xfrm>
          <a:off x="22199600" y="718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154956</xdr:rowOff>
    </xdr:from>
    <xdr:to>
      <xdr:col>116</xdr:col>
      <xdr:colOff>152400</xdr:colOff>
      <xdr:row>41</xdr:row>
      <xdr:rowOff>154956</xdr:rowOff>
    </xdr:to>
    <xdr:cxnSp macro="">
      <xdr:nvCxnSpPr>
        <xdr:cNvPr id="388" name="直線コネクタ 387"/>
        <xdr:cNvCxnSpPr/>
      </xdr:nvCxnSpPr>
      <xdr:spPr>
        <a:xfrm>
          <a:off x="22072600" y="718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78621</xdr:rowOff>
    </xdr:from>
    <xdr:ext cx="599010" cy="259045"/>
    <xdr:sp macro="" textlink="">
      <xdr:nvSpPr>
        <xdr:cNvPr id="389" name="【一般廃棄物処理施設】&#10;一人当たり有形固定資産（償却資産）額最大値テキスト"/>
        <xdr:cNvSpPr txBox="1"/>
      </xdr:nvSpPr>
      <xdr:spPr>
        <a:xfrm>
          <a:off x="22199600" y="5565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131944</xdr:rowOff>
    </xdr:from>
    <xdr:to>
      <xdr:col>116</xdr:col>
      <xdr:colOff>152400</xdr:colOff>
      <xdr:row>33</xdr:row>
      <xdr:rowOff>131944</xdr:rowOff>
    </xdr:to>
    <xdr:cxnSp macro="">
      <xdr:nvCxnSpPr>
        <xdr:cNvPr id="390" name="直線コネクタ 389"/>
        <xdr:cNvCxnSpPr/>
      </xdr:nvCxnSpPr>
      <xdr:spPr>
        <a:xfrm>
          <a:off x="22072600" y="578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22282</xdr:rowOff>
    </xdr:from>
    <xdr:ext cx="599010" cy="259045"/>
    <xdr:sp macro="" textlink="">
      <xdr:nvSpPr>
        <xdr:cNvPr id="391" name="【一般廃棄物処理施設】&#10;一人当たり有形固定資産（償却資産）額平均値テキスト"/>
        <xdr:cNvSpPr txBox="1"/>
      </xdr:nvSpPr>
      <xdr:spPr>
        <a:xfrm>
          <a:off x="22199600" y="670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43855</xdr:rowOff>
    </xdr:from>
    <xdr:to>
      <xdr:col>116</xdr:col>
      <xdr:colOff>114300</xdr:colOff>
      <xdr:row>39</xdr:row>
      <xdr:rowOff>145455</xdr:rowOff>
    </xdr:to>
    <xdr:sp macro="" textlink="">
      <xdr:nvSpPr>
        <xdr:cNvPr id="392" name="フローチャート: 判断 391"/>
        <xdr:cNvSpPr/>
      </xdr:nvSpPr>
      <xdr:spPr>
        <a:xfrm>
          <a:off x="22110700" y="673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171110</xdr:rowOff>
    </xdr:from>
    <xdr:to>
      <xdr:col>112</xdr:col>
      <xdr:colOff>38100</xdr:colOff>
      <xdr:row>39</xdr:row>
      <xdr:rowOff>101260</xdr:rowOff>
    </xdr:to>
    <xdr:sp macro="" textlink="">
      <xdr:nvSpPr>
        <xdr:cNvPr id="393" name="フローチャート: 判断 392"/>
        <xdr:cNvSpPr/>
      </xdr:nvSpPr>
      <xdr:spPr>
        <a:xfrm>
          <a:off x="21272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92387</xdr:rowOff>
    </xdr:from>
    <xdr:ext cx="599010" cy="259045"/>
    <xdr:sp macro="" textlink="">
      <xdr:nvSpPr>
        <xdr:cNvPr id="394" name="n_1aveValue【一般廃棄物処理施設】&#10;一人当たり有形固定資産（償却資産）額"/>
        <xdr:cNvSpPr txBox="1"/>
      </xdr:nvSpPr>
      <xdr:spPr>
        <a:xfrm>
          <a:off x="21011095" y="677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82120</xdr:rowOff>
    </xdr:from>
    <xdr:to>
      <xdr:col>107</xdr:col>
      <xdr:colOff>101600</xdr:colOff>
      <xdr:row>40</xdr:row>
      <xdr:rowOff>12270</xdr:rowOff>
    </xdr:to>
    <xdr:sp macro="" textlink="">
      <xdr:nvSpPr>
        <xdr:cNvPr id="395" name="フローチャート: 判断 394"/>
        <xdr:cNvSpPr/>
      </xdr:nvSpPr>
      <xdr:spPr>
        <a:xfrm>
          <a:off x="20383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40</xdr:row>
      <xdr:rowOff>3397</xdr:rowOff>
    </xdr:from>
    <xdr:ext cx="599010" cy="259045"/>
    <xdr:sp macro="" textlink="">
      <xdr:nvSpPr>
        <xdr:cNvPr id="396" name="n_2aveValue【一般廃棄物処理施設】&#10;一人当たり有形固定資産（償却資産）額"/>
        <xdr:cNvSpPr txBox="1"/>
      </xdr:nvSpPr>
      <xdr:spPr>
        <a:xfrm>
          <a:off x="20134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21586</xdr:rowOff>
    </xdr:from>
    <xdr:to>
      <xdr:col>112</xdr:col>
      <xdr:colOff>38100</xdr:colOff>
      <xdr:row>34</xdr:row>
      <xdr:rowOff>123186</xdr:rowOff>
    </xdr:to>
    <xdr:sp macro="" textlink="">
      <xdr:nvSpPr>
        <xdr:cNvPr id="402" name="楕円 401"/>
        <xdr:cNvSpPr/>
      </xdr:nvSpPr>
      <xdr:spPr>
        <a:xfrm>
          <a:off x="21272500" y="585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61671</xdr:rowOff>
    </xdr:from>
    <xdr:to>
      <xdr:col>107</xdr:col>
      <xdr:colOff>101600</xdr:colOff>
      <xdr:row>34</xdr:row>
      <xdr:rowOff>163271</xdr:rowOff>
    </xdr:to>
    <xdr:sp macro="" textlink="">
      <xdr:nvSpPr>
        <xdr:cNvPr id="403" name="楕円 402"/>
        <xdr:cNvSpPr/>
      </xdr:nvSpPr>
      <xdr:spPr>
        <a:xfrm>
          <a:off x="20383500" y="5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72386</xdr:rowOff>
    </xdr:from>
    <xdr:to>
      <xdr:col>111</xdr:col>
      <xdr:colOff>177800</xdr:colOff>
      <xdr:row>34</xdr:row>
      <xdr:rowOff>112471</xdr:rowOff>
    </xdr:to>
    <xdr:cxnSp macro="">
      <xdr:nvCxnSpPr>
        <xdr:cNvPr id="404" name="直線コネクタ 403"/>
        <xdr:cNvCxnSpPr/>
      </xdr:nvCxnSpPr>
      <xdr:spPr>
        <a:xfrm flipV="1">
          <a:off x="20434300" y="5901686"/>
          <a:ext cx="889000" cy="4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32</xdr:row>
      <xdr:rowOff>139713</xdr:rowOff>
    </xdr:from>
    <xdr:ext cx="599010" cy="259045"/>
    <xdr:sp macro="" textlink="">
      <xdr:nvSpPr>
        <xdr:cNvPr id="405" name="n_1mainValue【一般廃棄物処理施設】&#10;一人当たり有形固定資産（償却資産）額"/>
        <xdr:cNvSpPr txBox="1"/>
      </xdr:nvSpPr>
      <xdr:spPr>
        <a:xfrm>
          <a:off x="21011095" y="56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33</xdr:row>
      <xdr:rowOff>8348</xdr:rowOff>
    </xdr:from>
    <xdr:ext cx="599010" cy="259045"/>
    <xdr:sp macro="" textlink="">
      <xdr:nvSpPr>
        <xdr:cNvPr id="406" name="n_2mainValue【一般廃棄物処理施設】&#10;一人当たり有形固定資産（償却資産）額"/>
        <xdr:cNvSpPr txBox="1"/>
      </xdr:nvSpPr>
      <xdr:spPr>
        <a:xfrm>
          <a:off x="20134795" y="5666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8" name="直線コネクタ 4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9" name="テキスト ボックス 4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0" name="直線コネクタ 4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1" name="テキスト ボックス 4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2" name="直線コネクタ 4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3" name="テキスト ボックス 4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4" name="直線コネクタ 4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5" name="テキスト ボックス 4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6" name="直線コネクタ 4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7" name="テキスト ボックス 4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429" name="直線コネクタ 428"/>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430"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431" name="直線コネクタ 430"/>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32"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33" name="直線コネクタ 432"/>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434"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435" name="フローチャート: 判断 434"/>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436" name="フローチャート: 判断 435"/>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112793</xdr:rowOff>
    </xdr:from>
    <xdr:ext cx="405111" cy="259045"/>
    <xdr:sp macro="" textlink="">
      <xdr:nvSpPr>
        <xdr:cNvPr id="437" name="n_1aveValue【保健センター・保健所】&#10;有形固定資産減価償却率"/>
        <xdr:cNvSpPr txBox="1"/>
      </xdr:nvSpPr>
      <xdr:spPr>
        <a:xfrm>
          <a:off x="152660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56642</xdr:rowOff>
    </xdr:from>
    <xdr:to>
      <xdr:col>76</xdr:col>
      <xdr:colOff>165100</xdr:colOff>
      <xdr:row>60</xdr:row>
      <xdr:rowOff>158242</xdr:rowOff>
    </xdr:to>
    <xdr:sp macro="" textlink="">
      <xdr:nvSpPr>
        <xdr:cNvPr id="438" name="フローチャート: 判断 437"/>
        <xdr:cNvSpPr/>
      </xdr:nvSpPr>
      <xdr:spPr>
        <a:xfrm>
          <a:off x="14541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149369</xdr:rowOff>
    </xdr:from>
    <xdr:ext cx="405111" cy="259045"/>
    <xdr:sp macro="" textlink="">
      <xdr:nvSpPr>
        <xdr:cNvPr id="439" name="n_2aveValue【保健センター・保健所】&#10;有形固定資産減価償却率"/>
        <xdr:cNvSpPr txBox="1"/>
      </xdr:nvSpPr>
      <xdr:spPr>
        <a:xfrm>
          <a:off x="14389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17780</xdr:rowOff>
    </xdr:from>
    <xdr:to>
      <xdr:col>81</xdr:col>
      <xdr:colOff>101600</xdr:colOff>
      <xdr:row>58</xdr:row>
      <xdr:rowOff>119380</xdr:rowOff>
    </xdr:to>
    <xdr:sp macro="" textlink="">
      <xdr:nvSpPr>
        <xdr:cNvPr id="445" name="楕円 444"/>
        <xdr:cNvSpPr/>
      </xdr:nvSpPr>
      <xdr:spPr>
        <a:xfrm>
          <a:off x="15430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17780</xdr:rowOff>
    </xdr:from>
    <xdr:to>
      <xdr:col>76</xdr:col>
      <xdr:colOff>165100</xdr:colOff>
      <xdr:row>58</xdr:row>
      <xdr:rowOff>119380</xdr:rowOff>
    </xdr:to>
    <xdr:sp macro="" textlink="">
      <xdr:nvSpPr>
        <xdr:cNvPr id="446" name="楕円 445"/>
        <xdr:cNvSpPr/>
      </xdr:nvSpPr>
      <xdr:spPr>
        <a:xfrm>
          <a:off x="14541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68580</xdr:rowOff>
    </xdr:from>
    <xdr:to>
      <xdr:col>81</xdr:col>
      <xdr:colOff>50800</xdr:colOff>
      <xdr:row>58</xdr:row>
      <xdr:rowOff>68580</xdr:rowOff>
    </xdr:to>
    <xdr:cxnSp macro="">
      <xdr:nvCxnSpPr>
        <xdr:cNvPr id="447" name="直線コネクタ 446"/>
        <xdr:cNvCxnSpPr/>
      </xdr:nvCxnSpPr>
      <xdr:spPr>
        <a:xfrm>
          <a:off x="14592300" y="10012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135907</xdr:rowOff>
    </xdr:from>
    <xdr:ext cx="405111" cy="259045"/>
    <xdr:sp macro="" textlink="">
      <xdr:nvSpPr>
        <xdr:cNvPr id="448" name="n_1mainValue【保健センター・保健所】&#10;有形固定資産減価償却率"/>
        <xdr:cNvSpPr txBox="1"/>
      </xdr:nvSpPr>
      <xdr:spPr>
        <a:xfrm>
          <a:off x="152660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135907</xdr:rowOff>
    </xdr:from>
    <xdr:ext cx="405111" cy="259045"/>
    <xdr:sp macro="" textlink="">
      <xdr:nvSpPr>
        <xdr:cNvPr id="449" name="n_2mainValue【保健センター・保健所】&#10;有形固定資産減価償却率"/>
        <xdr:cNvSpPr txBox="1"/>
      </xdr:nvSpPr>
      <xdr:spPr>
        <a:xfrm>
          <a:off x="14389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0" name="正方形/長方形 4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1" name="正方形/長方形 4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2" name="正方形/長方形 4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3" name="正方形/長方形 4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4" name="正方形/長方形 4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5" name="正方形/長方形 4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6" name="正方形/長方形 4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7" name="正方形/長方形 45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8" name="テキスト ボックス 45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9" name="直線コネクタ 45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60" name="直線コネクタ 45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1" name="テキスト ボックス 46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2" name="直線コネクタ 46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3" name="テキスト ボックス 46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4" name="直線コネクタ 46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5" name="テキスト ボックス 46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6" name="直線コネクタ 46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7" name="テキスト ボックス 46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8" name="直線コネクタ 46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9" name="テキスト ボックス 46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471" name="直線コネクタ 470"/>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472"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473" name="直線コネクタ 472"/>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474"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475" name="直線コネクタ 474"/>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476"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477" name="フローチャート: 判断 476"/>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478" name="フローチャート: 判断 477"/>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58183</xdr:rowOff>
    </xdr:from>
    <xdr:ext cx="469744" cy="259045"/>
    <xdr:sp macro="" textlink="">
      <xdr:nvSpPr>
        <xdr:cNvPr id="479" name="n_1aveValue【保健センター・保健所】&#10;一人当たり面積"/>
        <xdr:cNvSpPr txBox="1"/>
      </xdr:nvSpPr>
      <xdr:spPr>
        <a:xfrm>
          <a:off x="210757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70358</xdr:rowOff>
    </xdr:from>
    <xdr:to>
      <xdr:col>107</xdr:col>
      <xdr:colOff>101600</xdr:colOff>
      <xdr:row>62</xdr:row>
      <xdr:rowOff>508</xdr:rowOff>
    </xdr:to>
    <xdr:sp macro="" textlink="">
      <xdr:nvSpPr>
        <xdr:cNvPr id="480" name="フローチャート: 判断 479"/>
        <xdr:cNvSpPr/>
      </xdr:nvSpPr>
      <xdr:spPr>
        <a:xfrm>
          <a:off x="20383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17035</xdr:rowOff>
    </xdr:from>
    <xdr:ext cx="469744" cy="259045"/>
    <xdr:sp macro="" textlink="">
      <xdr:nvSpPr>
        <xdr:cNvPr id="481" name="n_2aveValue【保健センター・保健所】&#10;一人当たり面積"/>
        <xdr:cNvSpPr txBox="1"/>
      </xdr:nvSpPr>
      <xdr:spPr>
        <a:xfrm>
          <a:off x="20199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38354</xdr:rowOff>
    </xdr:from>
    <xdr:to>
      <xdr:col>112</xdr:col>
      <xdr:colOff>38100</xdr:colOff>
      <xdr:row>63</xdr:row>
      <xdr:rowOff>139954</xdr:rowOff>
    </xdr:to>
    <xdr:sp macro="" textlink="">
      <xdr:nvSpPr>
        <xdr:cNvPr id="487" name="楕円 486"/>
        <xdr:cNvSpPr/>
      </xdr:nvSpPr>
      <xdr:spPr>
        <a:xfrm>
          <a:off x="21272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38354</xdr:rowOff>
    </xdr:from>
    <xdr:to>
      <xdr:col>107</xdr:col>
      <xdr:colOff>101600</xdr:colOff>
      <xdr:row>63</xdr:row>
      <xdr:rowOff>139954</xdr:rowOff>
    </xdr:to>
    <xdr:sp macro="" textlink="">
      <xdr:nvSpPr>
        <xdr:cNvPr id="488" name="楕円 487"/>
        <xdr:cNvSpPr/>
      </xdr:nvSpPr>
      <xdr:spPr>
        <a:xfrm>
          <a:off x="20383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89154</xdr:rowOff>
    </xdr:from>
    <xdr:to>
      <xdr:col>111</xdr:col>
      <xdr:colOff>177800</xdr:colOff>
      <xdr:row>63</xdr:row>
      <xdr:rowOff>89154</xdr:rowOff>
    </xdr:to>
    <xdr:cxnSp macro="">
      <xdr:nvCxnSpPr>
        <xdr:cNvPr id="489" name="直線コネクタ 488"/>
        <xdr:cNvCxnSpPr/>
      </xdr:nvCxnSpPr>
      <xdr:spPr>
        <a:xfrm>
          <a:off x="20434300" y="1089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131081</xdr:rowOff>
    </xdr:from>
    <xdr:ext cx="469744" cy="259045"/>
    <xdr:sp macro="" textlink="">
      <xdr:nvSpPr>
        <xdr:cNvPr id="490" name="n_1mainValue【保健センター・保健所】&#10;一人当たり面積"/>
        <xdr:cNvSpPr txBox="1"/>
      </xdr:nvSpPr>
      <xdr:spPr>
        <a:xfrm>
          <a:off x="210757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131081</xdr:rowOff>
    </xdr:from>
    <xdr:ext cx="469744" cy="259045"/>
    <xdr:sp macro="" textlink="">
      <xdr:nvSpPr>
        <xdr:cNvPr id="491" name="n_2mainValue【保健センター・保健所】&#10;一人当たり面積"/>
        <xdr:cNvSpPr txBox="1"/>
      </xdr:nvSpPr>
      <xdr:spPr>
        <a:xfrm>
          <a:off x="20199427" y="1093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2" name="正方形/長方形 4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3" name="正方形/長方形 49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4" name="正方形/長方形 49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5" name="正方形/長方形 49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6" name="正方形/長方形 49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7" name="正方形/長方形 49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8" name="正方形/長方形 49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9" name="正方形/長方形 49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0" name="テキスト ボックス 49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1" name="直線コネクタ 50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502" name="直線コネクタ 50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503" name="テキスト ボックス 50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4" name="直線コネクタ 50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5" name="テキスト ボックス 50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6" name="直線コネクタ 50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7" name="テキスト ボックス 50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8" name="直線コネクタ 50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9" name="テキスト ボックス 50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0" name="直線コネクタ 50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11" name="テキスト ボックス 51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2" name="直線コネクタ 51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3" name="テキスト ボックス 51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515" name="直線コネクタ 514"/>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516"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517" name="直線コネクタ 516"/>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518"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519" name="直線コネクタ 518"/>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520"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521" name="フローチャート: 判断 520"/>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522" name="フローチャート: 判断 521"/>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67327</xdr:rowOff>
    </xdr:from>
    <xdr:ext cx="405111" cy="259045"/>
    <xdr:sp macro="" textlink="">
      <xdr:nvSpPr>
        <xdr:cNvPr id="523" name="n_1aveValue【消防施設】&#10;有形固定資産減価償却率"/>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137795</xdr:rowOff>
    </xdr:from>
    <xdr:to>
      <xdr:col>76</xdr:col>
      <xdr:colOff>165100</xdr:colOff>
      <xdr:row>81</xdr:row>
      <xdr:rowOff>67945</xdr:rowOff>
    </xdr:to>
    <xdr:sp macro="" textlink="">
      <xdr:nvSpPr>
        <xdr:cNvPr id="524" name="フローチャート: 判断 523"/>
        <xdr:cNvSpPr/>
      </xdr:nvSpPr>
      <xdr:spPr>
        <a:xfrm>
          <a:off x="14541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59072</xdr:rowOff>
    </xdr:from>
    <xdr:ext cx="405111" cy="259045"/>
    <xdr:sp macro="" textlink="">
      <xdr:nvSpPr>
        <xdr:cNvPr id="525" name="n_2aveValue【消防施設】&#10;有形固定資産減価償却率"/>
        <xdr:cNvSpPr txBox="1"/>
      </xdr:nvSpPr>
      <xdr:spPr>
        <a:xfrm>
          <a:off x="1438974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26" name="テキスト ボックス 52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7" name="テキスト ボックス 52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8" name="テキスト ボックス 52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9" name="テキスト ボックス 52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0" name="テキスト ボックス 52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168275</xdr:rowOff>
    </xdr:from>
    <xdr:to>
      <xdr:col>76</xdr:col>
      <xdr:colOff>165100</xdr:colOff>
      <xdr:row>78</xdr:row>
      <xdr:rowOff>98425</xdr:rowOff>
    </xdr:to>
    <xdr:sp macro="" textlink="">
      <xdr:nvSpPr>
        <xdr:cNvPr id="531" name="楕円 530"/>
        <xdr:cNvSpPr/>
      </xdr:nvSpPr>
      <xdr:spPr>
        <a:xfrm>
          <a:off x="1454150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76</xdr:row>
      <xdr:rowOff>114952</xdr:rowOff>
    </xdr:from>
    <xdr:ext cx="405111" cy="259045"/>
    <xdr:sp macro="" textlink="">
      <xdr:nvSpPr>
        <xdr:cNvPr id="532" name="n_2mainValue【消防施設】&#10;有形固定資産減価償却率"/>
        <xdr:cNvSpPr txBox="1"/>
      </xdr:nvSpPr>
      <xdr:spPr>
        <a:xfrm>
          <a:off x="14389744" y="131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554" name="直線コネクタ 553"/>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555"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556" name="直線コネクタ 555"/>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557"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558" name="直線コネクタ 557"/>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559"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560" name="フローチャート: 判断 559"/>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561" name="フローチャート: 判断 560"/>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7129</xdr:rowOff>
    </xdr:from>
    <xdr:ext cx="469744" cy="259045"/>
    <xdr:sp macro="" textlink="">
      <xdr:nvSpPr>
        <xdr:cNvPr id="562" name="n_1aveValue【消防施設】&#10;一人当たり面積"/>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110744</xdr:rowOff>
    </xdr:from>
    <xdr:to>
      <xdr:col>107</xdr:col>
      <xdr:colOff>101600</xdr:colOff>
      <xdr:row>85</xdr:row>
      <xdr:rowOff>40894</xdr:rowOff>
    </xdr:to>
    <xdr:sp macro="" textlink="">
      <xdr:nvSpPr>
        <xdr:cNvPr id="563" name="フローチャート: 判断 562"/>
        <xdr:cNvSpPr/>
      </xdr:nvSpPr>
      <xdr:spPr>
        <a:xfrm>
          <a:off x="20383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85</xdr:row>
      <xdr:rowOff>32021</xdr:rowOff>
    </xdr:from>
    <xdr:ext cx="469744" cy="259045"/>
    <xdr:sp macro="" textlink="">
      <xdr:nvSpPr>
        <xdr:cNvPr id="564" name="n_2aveValue【消防施設】&#10;一人当たり面積"/>
        <xdr:cNvSpPr txBox="1"/>
      </xdr:nvSpPr>
      <xdr:spPr>
        <a:xfrm>
          <a:off x="20199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65" name="テキスト ボックス 5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6" name="テキスト ボックス 5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7" name="テキスト ボックス 5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8" name="テキスト ボックス 5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9" name="テキスト ボックス 5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74168</xdr:rowOff>
    </xdr:from>
    <xdr:to>
      <xdr:col>107</xdr:col>
      <xdr:colOff>101600</xdr:colOff>
      <xdr:row>85</xdr:row>
      <xdr:rowOff>4318</xdr:rowOff>
    </xdr:to>
    <xdr:sp macro="" textlink="">
      <xdr:nvSpPr>
        <xdr:cNvPr id="570" name="楕円 569"/>
        <xdr:cNvSpPr/>
      </xdr:nvSpPr>
      <xdr:spPr>
        <a:xfrm>
          <a:off x="20383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20845</xdr:rowOff>
    </xdr:from>
    <xdr:ext cx="469744" cy="259045"/>
    <xdr:sp macro="" textlink="">
      <xdr:nvSpPr>
        <xdr:cNvPr id="571" name="n_2mainValue【消防施設】&#10;一人当たり面積"/>
        <xdr:cNvSpPr txBox="1"/>
      </xdr:nvSpPr>
      <xdr:spPr>
        <a:xfrm>
          <a:off x="20199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2" name="正方形/長方形 5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3" name="正方形/長方形 5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4" name="正方形/長方形 5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5" name="正方形/長方形 5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6" name="正方形/長方形 5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7" name="正方形/長方形 5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8" name="正方形/長方形 5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9" name="正方形/長方形 57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0" name="テキスト ボックス 57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1" name="直線コネクタ 58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82" name="直線コネクタ 58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83" name="テキスト ボックス 58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4" name="直線コネクタ 58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5" name="テキスト ボックス 58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6" name="直線コネクタ 58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7" name="テキスト ボックス 58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8" name="直線コネクタ 58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9" name="テキスト ボックス 58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90" name="直線コネクタ 58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91" name="テキスト ボックス 59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92" name="直線コネクタ 59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93" name="テキスト ボックス 59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597" name="直線コネクタ 596"/>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598"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599" name="直線コネクタ 598"/>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600"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601" name="直線コネクタ 600"/>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602"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603" name="フローチャート: 判断 602"/>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04" name="フローチャート: 判断 603"/>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605"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606" name="フローチャート: 判断 605"/>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607"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8" name="テキスト ボックス 6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9" name="テキスト ボックス 6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0" name="テキスト ボックス 6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1" name="テキスト ボックス 6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2" name="テキスト ボックス 6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613" name="楕円 612"/>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97245</xdr:rowOff>
    </xdr:from>
    <xdr:to>
      <xdr:col>76</xdr:col>
      <xdr:colOff>165100</xdr:colOff>
      <xdr:row>104</xdr:row>
      <xdr:rowOff>27395</xdr:rowOff>
    </xdr:to>
    <xdr:sp macro="" textlink="">
      <xdr:nvSpPr>
        <xdr:cNvPr id="614" name="楕円 613"/>
        <xdr:cNvSpPr/>
      </xdr:nvSpPr>
      <xdr:spPr>
        <a:xfrm>
          <a:off x="14541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103</xdr:row>
      <xdr:rowOff>157843</xdr:rowOff>
    </xdr:to>
    <xdr:cxnSp macro="">
      <xdr:nvCxnSpPr>
        <xdr:cNvPr id="615" name="直線コネクタ 614"/>
        <xdr:cNvCxnSpPr/>
      </xdr:nvCxnSpPr>
      <xdr:spPr>
        <a:xfrm>
          <a:off x="14592300" y="1780739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28320</xdr:rowOff>
    </xdr:from>
    <xdr:ext cx="405111" cy="259045"/>
    <xdr:sp macro="" textlink="">
      <xdr:nvSpPr>
        <xdr:cNvPr id="616" name="n_1mainValue【庁舎】&#10;有形固定資産減価償却率"/>
        <xdr:cNvSpPr txBox="1"/>
      </xdr:nvSpPr>
      <xdr:spPr>
        <a:xfrm>
          <a:off x="15266044" y="1785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18522</xdr:rowOff>
    </xdr:from>
    <xdr:ext cx="405111" cy="259045"/>
    <xdr:sp macro="" textlink="">
      <xdr:nvSpPr>
        <xdr:cNvPr id="617" name="n_2mainValue【庁舎】&#10;有形固定資産減価償却率"/>
        <xdr:cNvSpPr txBox="1"/>
      </xdr:nvSpPr>
      <xdr:spPr>
        <a:xfrm>
          <a:off x="14389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28" name="直線コネクタ 62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9" name="テキスト ボックス 62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0" name="直線コネクタ 62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1" name="テキスト ボックス 63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2" name="直線コネクタ 63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3" name="テキスト ボックス 63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4" name="直線コネクタ 63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5" name="テキスト ボックス 63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6" name="直線コネクタ 63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37" name="テキスト ボックス 63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8" name="直線コネクタ 6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9" name="テキスト ボックス 6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641" name="直線コネクタ 640"/>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642"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643" name="直線コネクタ 642"/>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644"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645" name="直線コネクタ 644"/>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646"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647" name="フローチャート: 判断 646"/>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648" name="フローチャート: 判断 647"/>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649"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69214</xdr:rowOff>
    </xdr:from>
    <xdr:to>
      <xdr:col>107</xdr:col>
      <xdr:colOff>101600</xdr:colOff>
      <xdr:row>105</xdr:row>
      <xdr:rowOff>170814</xdr:rowOff>
    </xdr:to>
    <xdr:sp macro="" textlink="">
      <xdr:nvSpPr>
        <xdr:cNvPr id="650" name="フローチャート: 判断 649"/>
        <xdr:cNvSpPr/>
      </xdr:nvSpPr>
      <xdr:spPr>
        <a:xfrm>
          <a:off x="20383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161941</xdr:rowOff>
    </xdr:from>
    <xdr:ext cx="469744" cy="259045"/>
    <xdr:sp macro="" textlink="">
      <xdr:nvSpPr>
        <xdr:cNvPr id="651" name="n_2aveValue【庁舎】&#10;一人当たり面積"/>
        <xdr:cNvSpPr txBox="1"/>
      </xdr:nvSpPr>
      <xdr:spPr>
        <a:xfrm>
          <a:off x="201994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44450</xdr:rowOff>
    </xdr:from>
    <xdr:to>
      <xdr:col>112</xdr:col>
      <xdr:colOff>38100</xdr:colOff>
      <xdr:row>104</xdr:row>
      <xdr:rowOff>146050</xdr:rowOff>
    </xdr:to>
    <xdr:sp macro="" textlink="">
      <xdr:nvSpPr>
        <xdr:cNvPr id="657" name="楕円 656"/>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44450</xdr:rowOff>
    </xdr:from>
    <xdr:to>
      <xdr:col>107</xdr:col>
      <xdr:colOff>101600</xdr:colOff>
      <xdr:row>104</xdr:row>
      <xdr:rowOff>146050</xdr:rowOff>
    </xdr:to>
    <xdr:sp macro="" textlink="">
      <xdr:nvSpPr>
        <xdr:cNvPr id="658" name="楕円 657"/>
        <xdr:cNvSpPr/>
      </xdr:nvSpPr>
      <xdr:spPr>
        <a:xfrm>
          <a:off x="20383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95250</xdr:rowOff>
    </xdr:from>
    <xdr:to>
      <xdr:col>111</xdr:col>
      <xdr:colOff>177800</xdr:colOff>
      <xdr:row>104</xdr:row>
      <xdr:rowOff>95250</xdr:rowOff>
    </xdr:to>
    <xdr:cxnSp macro="">
      <xdr:nvCxnSpPr>
        <xdr:cNvPr id="659" name="直線コネクタ 658"/>
        <xdr:cNvCxnSpPr/>
      </xdr:nvCxnSpPr>
      <xdr:spPr>
        <a:xfrm>
          <a:off x="20434300" y="17926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162577</xdr:rowOff>
    </xdr:from>
    <xdr:ext cx="469744" cy="259045"/>
    <xdr:sp macro="" textlink="">
      <xdr:nvSpPr>
        <xdr:cNvPr id="660" name="n_1mainValue【庁舎】&#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162577</xdr:rowOff>
    </xdr:from>
    <xdr:ext cx="469744" cy="259045"/>
    <xdr:sp macro="" textlink="">
      <xdr:nvSpPr>
        <xdr:cNvPr id="661" name="n_2mainValue【庁舎】&#10;一人当たり面積"/>
        <xdr:cNvSpPr txBox="1"/>
      </xdr:nvSpPr>
      <xdr:spPr>
        <a:xfrm>
          <a:off x="201994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2" name="正方形/長方形 6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3" name="正方形/長方形 6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4" name="テキスト ボックス 6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いずれの施設についても、計画的な修繕による施設の長寿命化を図りつつ、利用状況によっては統廃合等の検討を行っていく必要がある。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少子高齢化や若者の流出による労働力人口の減少に加え、町の主要産業である第一次産業の低迷により、財政基盤が弱く、類似団体をかなり下回っている。</a:t>
          </a:r>
        </a:p>
        <a:p>
          <a:r>
            <a:rPr kumimoji="1" lang="ja-JP" altLang="en-US" sz="1300">
              <a:latin typeface="ＭＳ Ｐゴシック" panose="020B0600070205080204" pitchFamily="50" charset="-128"/>
              <a:ea typeface="ＭＳ Ｐゴシック" panose="020B0600070205080204" pitchFamily="50" charset="-128"/>
            </a:rPr>
            <a:t>　退職者不補充等による職員数の削減による人件費の削減や、緊急に必要な事業を選別し投資的経費を抑制する等、歳出の徹底的な見直しを実施するととともに、滞納額の圧縮やさらなる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141212</xdr:rowOff>
    </xdr:from>
    <xdr:to>
      <xdr:col>23</xdr:col>
      <xdr:colOff>133350</xdr:colOff>
      <xdr:row>43</xdr:row>
      <xdr:rowOff>152702</xdr:rowOff>
    </xdr:to>
    <xdr:cxnSp macro="">
      <xdr:nvCxnSpPr>
        <xdr:cNvPr id="70" name="直線コネクタ 69"/>
        <xdr:cNvCxnSpPr/>
      </xdr:nvCxnSpPr>
      <xdr:spPr>
        <a:xfrm>
          <a:off x="4114800" y="751356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141212</xdr:rowOff>
    </xdr:to>
    <xdr:cxnSp macro="">
      <xdr:nvCxnSpPr>
        <xdr:cNvPr id="76" name="直線コネクタ 75"/>
        <xdr:cNvCxnSpPr/>
      </xdr:nvCxnSpPr>
      <xdr:spPr>
        <a:xfrm>
          <a:off x="2336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123069</xdr:rowOff>
    </xdr:from>
    <xdr:to>
      <xdr:col>15</xdr:col>
      <xdr:colOff>133350</xdr:colOff>
      <xdr:row>42</xdr:row>
      <xdr:rowOff>53219</xdr:rowOff>
    </xdr:to>
    <xdr:sp macro="" textlink="">
      <xdr:nvSpPr>
        <xdr:cNvPr id="77" name="フローチャート: 判断 76"/>
        <xdr:cNvSpPr/>
      </xdr:nvSpPr>
      <xdr:spPr>
        <a:xfrm>
          <a:off x="3175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63396</xdr:rowOff>
    </xdr:from>
    <xdr:ext cx="762000" cy="259045"/>
    <xdr:sp macro="" textlink="">
      <xdr:nvSpPr>
        <xdr:cNvPr id="78" name="テキスト ボックス 77"/>
        <xdr:cNvSpPr txBox="1"/>
      </xdr:nvSpPr>
      <xdr:spPr>
        <a:xfrm>
          <a:off x="2844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141212</xdr:rowOff>
    </xdr:from>
    <xdr:to>
      <xdr:col>11</xdr:col>
      <xdr:colOff>31750</xdr:colOff>
      <xdr:row>43</xdr:row>
      <xdr:rowOff>141212</xdr:rowOff>
    </xdr:to>
    <xdr:cxnSp macro="">
      <xdr:nvCxnSpPr>
        <xdr:cNvPr id="79" name="直線コネクタ 78"/>
        <xdr:cNvCxnSpPr/>
      </xdr:nvCxnSpPr>
      <xdr:spPr>
        <a:xfrm>
          <a:off x="1447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90412</xdr:rowOff>
    </xdr:from>
    <xdr:to>
      <xdr:col>7</xdr:col>
      <xdr:colOff>31750</xdr:colOff>
      <xdr:row>44</xdr:row>
      <xdr:rowOff>20562</xdr:rowOff>
    </xdr:to>
    <xdr:sp macro="" textlink="">
      <xdr:nvSpPr>
        <xdr:cNvPr id="97" name="楕円 96"/>
        <xdr:cNvSpPr/>
      </xdr:nvSpPr>
      <xdr:spPr>
        <a:xfrm>
          <a:off x="1397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5339</xdr:rowOff>
    </xdr:from>
    <xdr:ext cx="762000" cy="259045"/>
    <xdr:sp macro="" textlink="">
      <xdr:nvSpPr>
        <xdr:cNvPr id="98" name="テキスト ボックス 97"/>
        <xdr:cNvSpPr txBox="1"/>
      </xdr:nvSpPr>
      <xdr:spPr>
        <a:xfrm>
          <a:off x="1066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地方債借入額の抑制や補償金免除繰上償還（平成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年度）の実施により公債費の削減を図っていること等から類似団体平均を下回っているが、経常的な支出に対する県支出金の減少等により比率は悪化している。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85816</xdr:rowOff>
    </xdr:from>
    <xdr:to>
      <xdr:col>23</xdr:col>
      <xdr:colOff>133350</xdr:colOff>
      <xdr:row>62</xdr:row>
      <xdr:rowOff>130628</xdr:rowOff>
    </xdr:to>
    <xdr:cxnSp macro="">
      <xdr:nvCxnSpPr>
        <xdr:cNvPr id="135" name="直線コネクタ 134"/>
        <xdr:cNvCxnSpPr/>
      </xdr:nvCxnSpPr>
      <xdr:spPr>
        <a:xfrm>
          <a:off x="4114800" y="10715716"/>
          <a:ext cx="838200" cy="4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3084</xdr:rowOff>
    </xdr:from>
    <xdr:to>
      <xdr:col>19</xdr:col>
      <xdr:colOff>133350</xdr:colOff>
      <xdr:row>62</xdr:row>
      <xdr:rowOff>85816</xdr:rowOff>
    </xdr:to>
    <xdr:cxnSp macro="">
      <xdr:nvCxnSpPr>
        <xdr:cNvPr id="138" name="直線コネクタ 137"/>
        <xdr:cNvCxnSpPr/>
      </xdr:nvCxnSpPr>
      <xdr:spPr>
        <a:xfrm>
          <a:off x="3225800" y="1063298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3084</xdr:rowOff>
    </xdr:from>
    <xdr:to>
      <xdr:col>15</xdr:col>
      <xdr:colOff>82550</xdr:colOff>
      <xdr:row>62</xdr:row>
      <xdr:rowOff>3084</xdr:rowOff>
    </xdr:to>
    <xdr:cxnSp macro="">
      <xdr:nvCxnSpPr>
        <xdr:cNvPr id="141" name="直線コネクタ 140"/>
        <xdr:cNvCxnSpPr/>
      </xdr:nvCxnSpPr>
      <xdr:spPr>
        <a:xfrm>
          <a:off x="2336800" y="10632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4899</xdr:rowOff>
    </xdr:from>
    <xdr:to>
      <xdr:col>15</xdr:col>
      <xdr:colOff>133350</xdr:colOff>
      <xdr:row>63</xdr:row>
      <xdr:rowOff>106499</xdr:rowOff>
    </xdr:to>
    <xdr:sp macro="" textlink="">
      <xdr:nvSpPr>
        <xdr:cNvPr id="142" name="フローチャート: 判断 141"/>
        <xdr:cNvSpPr/>
      </xdr:nvSpPr>
      <xdr:spPr>
        <a:xfrm>
          <a:off x="3175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91276</xdr:rowOff>
    </xdr:from>
    <xdr:ext cx="762000" cy="259045"/>
    <xdr:sp macro="" textlink="">
      <xdr:nvSpPr>
        <xdr:cNvPr id="143" name="テキスト ボックス 142"/>
        <xdr:cNvSpPr txBox="1"/>
      </xdr:nvSpPr>
      <xdr:spPr>
        <a:xfrm>
          <a:off x="2844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98697</xdr:rowOff>
    </xdr:from>
    <xdr:to>
      <xdr:col>11</xdr:col>
      <xdr:colOff>31750</xdr:colOff>
      <xdr:row>62</xdr:row>
      <xdr:rowOff>3084</xdr:rowOff>
    </xdr:to>
    <xdr:cxnSp macro="">
      <xdr:nvCxnSpPr>
        <xdr:cNvPr id="144" name="直線コネクタ 143"/>
        <xdr:cNvCxnSpPr/>
      </xdr:nvCxnSpPr>
      <xdr:spPr>
        <a:xfrm>
          <a:off x="1447800" y="1055714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54" name="楕円 153"/>
        <xdr:cNvSpPr/>
      </xdr:nvSpPr>
      <xdr:spPr>
        <a:xfrm>
          <a:off x="49022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96355</xdr:rowOff>
    </xdr:from>
    <xdr:ext cx="762000" cy="259045"/>
    <xdr:sp macro="" textlink="">
      <xdr:nvSpPr>
        <xdr:cNvPr id="155" name="財政構造の弾力性該当値テキスト"/>
        <xdr:cNvSpPr txBox="1"/>
      </xdr:nvSpPr>
      <xdr:spPr>
        <a:xfrm>
          <a:off x="50419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35016</xdr:rowOff>
    </xdr:from>
    <xdr:to>
      <xdr:col>19</xdr:col>
      <xdr:colOff>184150</xdr:colOff>
      <xdr:row>62</xdr:row>
      <xdr:rowOff>136616</xdr:rowOff>
    </xdr:to>
    <xdr:sp macro="" textlink="">
      <xdr:nvSpPr>
        <xdr:cNvPr id="156" name="楕円 155"/>
        <xdr:cNvSpPr/>
      </xdr:nvSpPr>
      <xdr:spPr>
        <a:xfrm>
          <a:off x="4064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146793</xdr:rowOff>
    </xdr:from>
    <xdr:ext cx="736600" cy="259045"/>
    <xdr:sp macro="" textlink="">
      <xdr:nvSpPr>
        <xdr:cNvPr id="157" name="テキスト ボックス 156"/>
        <xdr:cNvSpPr txBox="1"/>
      </xdr:nvSpPr>
      <xdr:spPr>
        <a:xfrm>
          <a:off x="3733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123734</xdr:rowOff>
    </xdr:from>
    <xdr:to>
      <xdr:col>15</xdr:col>
      <xdr:colOff>133350</xdr:colOff>
      <xdr:row>62</xdr:row>
      <xdr:rowOff>53884</xdr:rowOff>
    </xdr:to>
    <xdr:sp macro="" textlink="">
      <xdr:nvSpPr>
        <xdr:cNvPr id="158" name="楕円 157"/>
        <xdr:cNvSpPr/>
      </xdr:nvSpPr>
      <xdr:spPr>
        <a:xfrm>
          <a:off x="3175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64061</xdr:rowOff>
    </xdr:from>
    <xdr:ext cx="762000" cy="259045"/>
    <xdr:sp macro="" textlink="">
      <xdr:nvSpPr>
        <xdr:cNvPr id="159" name="テキスト ボックス 158"/>
        <xdr:cNvSpPr txBox="1"/>
      </xdr:nvSpPr>
      <xdr:spPr>
        <a:xfrm>
          <a:off x="2844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123734</xdr:rowOff>
    </xdr:from>
    <xdr:to>
      <xdr:col>11</xdr:col>
      <xdr:colOff>82550</xdr:colOff>
      <xdr:row>62</xdr:row>
      <xdr:rowOff>53884</xdr:rowOff>
    </xdr:to>
    <xdr:sp macro="" textlink="">
      <xdr:nvSpPr>
        <xdr:cNvPr id="160" name="楕円 159"/>
        <xdr:cNvSpPr/>
      </xdr:nvSpPr>
      <xdr:spPr>
        <a:xfrm>
          <a:off x="2286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64061</xdr:rowOff>
    </xdr:from>
    <xdr:ext cx="762000" cy="259045"/>
    <xdr:sp macro="" textlink="">
      <xdr:nvSpPr>
        <xdr:cNvPr id="161" name="テキスト ボックス 160"/>
        <xdr:cNvSpPr txBox="1"/>
      </xdr:nvSpPr>
      <xdr:spPr>
        <a:xfrm>
          <a:off x="1955800" y="1035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47897</xdr:rowOff>
    </xdr:from>
    <xdr:to>
      <xdr:col>7</xdr:col>
      <xdr:colOff>31750</xdr:colOff>
      <xdr:row>61</xdr:row>
      <xdr:rowOff>149497</xdr:rowOff>
    </xdr:to>
    <xdr:sp macro="" textlink="">
      <xdr:nvSpPr>
        <xdr:cNvPr id="162" name="楕円 161"/>
        <xdr:cNvSpPr/>
      </xdr:nvSpPr>
      <xdr:spPr>
        <a:xfrm>
          <a:off x="1397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159674</xdr:rowOff>
    </xdr:from>
    <xdr:ext cx="762000" cy="259045"/>
    <xdr:sp macro="" textlink="">
      <xdr:nvSpPr>
        <xdr:cNvPr id="163" name="テキスト ボックス 162"/>
        <xdr:cNvSpPr txBox="1"/>
      </xdr:nvSpPr>
      <xdr:spPr>
        <a:xfrm>
          <a:off x="1066800" y="1027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[194,420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町内に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か所あるごみ処理場や老人ホームなどの運営を直営で行っていることから、それらの維持管理に多額の費用を要している。今後は公共施設管理計画により施設の統廃合等により維持管理費の圧縮を推進する。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年度からふるさと納税に関する事業をはじめたことや、マイナンバー対応経費等により物件費は増加している。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また、支出の削減より人口減少の進行が上回ることから人口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人当たりの人件費、物件費は高くなっている。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42351</xdr:rowOff>
    </xdr:from>
    <xdr:to>
      <xdr:col>23</xdr:col>
      <xdr:colOff>133350</xdr:colOff>
      <xdr:row>83</xdr:row>
      <xdr:rowOff>106421</xdr:rowOff>
    </xdr:to>
    <xdr:cxnSp macro="">
      <xdr:nvCxnSpPr>
        <xdr:cNvPr id="196" name="直線コネクタ 195"/>
        <xdr:cNvCxnSpPr/>
      </xdr:nvCxnSpPr>
      <xdr:spPr>
        <a:xfrm>
          <a:off x="4114800" y="14272701"/>
          <a:ext cx="838200" cy="6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25609</xdr:rowOff>
    </xdr:from>
    <xdr:to>
      <xdr:col>19</xdr:col>
      <xdr:colOff>133350</xdr:colOff>
      <xdr:row>83</xdr:row>
      <xdr:rowOff>42351</xdr:rowOff>
    </xdr:to>
    <xdr:cxnSp macro="">
      <xdr:nvCxnSpPr>
        <xdr:cNvPr id="199" name="直線コネクタ 198"/>
        <xdr:cNvCxnSpPr/>
      </xdr:nvCxnSpPr>
      <xdr:spPr>
        <a:xfrm>
          <a:off x="3225800" y="14255959"/>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151748</xdr:rowOff>
    </xdr:from>
    <xdr:ext cx="736600" cy="259045"/>
    <xdr:sp macro="" textlink="">
      <xdr:nvSpPr>
        <xdr:cNvPr id="201" name="テキスト ボックス 200"/>
        <xdr:cNvSpPr txBox="1"/>
      </xdr:nvSpPr>
      <xdr:spPr>
        <a:xfrm>
          <a:off x="3733800" y="13867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147830</xdr:rowOff>
    </xdr:from>
    <xdr:to>
      <xdr:col>15</xdr:col>
      <xdr:colOff>82550</xdr:colOff>
      <xdr:row>83</xdr:row>
      <xdr:rowOff>25609</xdr:rowOff>
    </xdr:to>
    <xdr:cxnSp macro="">
      <xdr:nvCxnSpPr>
        <xdr:cNvPr id="202" name="直線コネクタ 201"/>
        <xdr:cNvCxnSpPr/>
      </xdr:nvCxnSpPr>
      <xdr:spPr>
        <a:xfrm>
          <a:off x="2336800" y="14206730"/>
          <a:ext cx="889000" cy="4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8840</xdr:rowOff>
    </xdr:from>
    <xdr:to>
      <xdr:col>15</xdr:col>
      <xdr:colOff>133350</xdr:colOff>
      <xdr:row>82</xdr:row>
      <xdr:rowOff>110440</xdr:rowOff>
    </xdr:to>
    <xdr:sp macro="" textlink="">
      <xdr:nvSpPr>
        <xdr:cNvPr id="203" name="フローチャート: 判断 202"/>
        <xdr:cNvSpPr/>
      </xdr:nvSpPr>
      <xdr:spPr>
        <a:xfrm>
          <a:off x="3175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120617</xdr:rowOff>
    </xdr:from>
    <xdr:ext cx="762000" cy="259045"/>
    <xdr:sp macro="" textlink="">
      <xdr:nvSpPr>
        <xdr:cNvPr id="204" name="テキスト ボックス 203"/>
        <xdr:cNvSpPr txBox="1"/>
      </xdr:nvSpPr>
      <xdr:spPr>
        <a:xfrm>
          <a:off x="2844800" y="1383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115669</xdr:rowOff>
    </xdr:from>
    <xdr:to>
      <xdr:col>11</xdr:col>
      <xdr:colOff>31750</xdr:colOff>
      <xdr:row>82</xdr:row>
      <xdr:rowOff>147830</xdr:rowOff>
    </xdr:to>
    <xdr:cxnSp macro="">
      <xdr:nvCxnSpPr>
        <xdr:cNvPr id="205" name="直線コネクタ 204"/>
        <xdr:cNvCxnSpPr/>
      </xdr:nvCxnSpPr>
      <xdr:spPr>
        <a:xfrm>
          <a:off x="1447800" y="14174569"/>
          <a:ext cx="889000" cy="3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55621</xdr:rowOff>
    </xdr:from>
    <xdr:to>
      <xdr:col>23</xdr:col>
      <xdr:colOff>184150</xdr:colOff>
      <xdr:row>83</xdr:row>
      <xdr:rowOff>157221</xdr:rowOff>
    </xdr:to>
    <xdr:sp macro="" textlink="">
      <xdr:nvSpPr>
        <xdr:cNvPr id="215" name="楕円 214"/>
        <xdr:cNvSpPr/>
      </xdr:nvSpPr>
      <xdr:spPr>
        <a:xfrm>
          <a:off x="4902200" y="1428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27698</xdr:rowOff>
    </xdr:from>
    <xdr:ext cx="762000" cy="259045"/>
    <xdr:sp macro="" textlink="">
      <xdr:nvSpPr>
        <xdr:cNvPr id="216" name="人件費・物件費等の状況該当値テキスト"/>
        <xdr:cNvSpPr txBox="1"/>
      </xdr:nvSpPr>
      <xdr:spPr>
        <a:xfrm>
          <a:off x="5041900" y="1425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163001</xdr:rowOff>
    </xdr:from>
    <xdr:to>
      <xdr:col>19</xdr:col>
      <xdr:colOff>184150</xdr:colOff>
      <xdr:row>83</xdr:row>
      <xdr:rowOff>93151</xdr:rowOff>
    </xdr:to>
    <xdr:sp macro="" textlink="">
      <xdr:nvSpPr>
        <xdr:cNvPr id="217" name="楕円 216"/>
        <xdr:cNvSpPr/>
      </xdr:nvSpPr>
      <xdr:spPr>
        <a:xfrm>
          <a:off x="4064000" y="142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77928</xdr:rowOff>
    </xdr:from>
    <xdr:ext cx="736600" cy="259045"/>
    <xdr:sp macro="" textlink="">
      <xdr:nvSpPr>
        <xdr:cNvPr id="218" name="テキスト ボックス 217"/>
        <xdr:cNvSpPr txBox="1"/>
      </xdr:nvSpPr>
      <xdr:spPr>
        <a:xfrm>
          <a:off x="3733800" y="14308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146259</xdr:rowOff>
    </xdr:from>
    <xdr:to>
      <xdr:col>15</xdr:col>
      <xdr:colOff>133350</xdr:colOff>
      <xdr:row>83</xdr:row>
      <xdr:rowOff>76409</xdr:rowOff>
    </xdr:to>
    <xdr:sp macro="" textlink="">
      <xdr:nvSpPr>
        <xdr:cNvPr id="219" name="楕円 218"/>
        <xdr:cNvSpPr/>
      </xdr:nvSpPr>
      <xdr:spPr>
        <a:xfrm>
          <a:off x="3175000" y="1420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61186</xdr:rowOff>
    </xdr:from>
    <xdr:ext cx="762000" cy="259045"/>
    <xdr:sp macro="" textlink="">
      <xdr:nvSpPr>
        <xdr:cNvPr id="220" name="テキスト ボックス 219"/>
        <xdr:cNvSpPr txBox="1"/>
      </xdr:nvSpPr>
      <xdr:spPr>
        <a:xfrm>
          <a:off x="2844800" y="142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97030</xdr:rowOff>
    </xdr:from>
    <xdr:to>
      <xdr:col>11</xdr:col>
      <xdr:colOff>82550</xdr:colOff>
      <xdr:row>83</xdr:row>
      <xdr:rowOff>27180</xdr:rowOff>
    </xdr:to>
    <xdr:sp macro="" textlink="">
      <xdr:nvSpPr>
        <xdr:cNvPr id="221" name="楕円 220"/>
        <xdr:cNvSpPr/>
      </xdr:nvSpPr>
      <xdr:spPr>
        <a:xfrm>
          <a:off x="2286000" y="14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11957</xdr:rowOff>
    </xdr:from>
    <xdr:ext cx="762000" cy="259045"/>
    <xdr:sp macro="" textlink="">
      <xdr:nvSpPr>
        <xdr:cNvPr id="222" name="テキスト ボックス 221"/>
        <xdr:cNvSpPr txBox="1"/>
      </xdr:nvSpPr>
      <xdr:spPr>
        <a:xfrm>
          <a:off x="1955800" y="14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64869</xdr:rowOff>
    </xdr:from>
    <xdr:to>
      <xdr:col>7</xdr:col>
      <xdr:colOff>31750</xdr:colOff>
      <xdr:row>82</xdr:row>
      <xdr:rowOff>166469</xdr:rowOff>
    </xdr:to>
    <xdr:sp macro="" textlink="">
      <xdr:nvSpPr>
        <xdr:cNvPr id="223" name="楕円 222"/>
        <xdr:cNvSpPr/>
      </xdr:nvSpPr>
      <xdr:spPr>
        <a:xfrm>
          <a:off x="1397000" y="1412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151246</xdr:rowOff>
    </xdr:from>
    <xdr:ext cx="762000" cy="259045"/>
    <xdr:sp macro="" textlink="">
      <xdr:nvSpPr>
        <xdr:cNvPr id="224" name="テキスト ボックス 223"/>
        <xdr:cNvSpPr txBox="1"/>
      </xdr:nvSpPr>
      <xdr:spPr>
        <a:xfrm>
          <a:off x="1066800" y="1421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前年度と同じ値となっており、類似団体を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上回っているが、当町の職員給与は国家公務員を基本とし人事院勧告に準拠しているため、ほかの団体等とは大差ない。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22073</xdr:rowOff>
    </xdr:from>
    <xdr:to>
      <xdr:col>81</xdr:col>
      <xdr:colOff>44450</xdr:colOff>
      <xdr:row>87</xdr:row>
      <xdr:rowOff>22073</xdr:rowOff>
    </xdr:to>
    <xdr:cxnSp macro="">
      <xdr:nvCxnSpPr>
        <xdr:cNvPr id="260" name="直線コネクタ 259"/>
        <xdr:cNvCxnSpPr/>
      </xdr:nvCxnSpPr>
      <xdr:spPr>
        <a:xfrm>
          <a:off x="16179800" y="14938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61"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22073</xdr:rowOff>
    </xdr:to>
    <xdr:cxnSp macro="">
      <xdr:nvCxnSpPr>
        <xdr:cNvPr id="263" name="直線コネクタ 262"/>
        <xdr:cNvCxnSpPr/>
      </xdr:nvCxnSpPr>
      <xdr:spPr>
        <a:xfrm>
          <a:off x="15290800" y="14915243"/>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60070</xdr:rowOff>
    </xdr:from>
    <xdr:ext cx="736600" cy="259045"/>
    <xdr:sp macro="" textlink="">
      <xdr:nvSpPr>
        <xdr:cNvPr id="265" name="テキスト ボックス 264"/>
        <xdr:cNvSpPr txBox="1"/>
      </xdr:nvSpPr>
      <xdr:spPr>
        <a:xfrm>
          <a:off x="15798800" y="1463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170543</xdr:rowOff>
    </xdr:to>
    <xdr:cxnSp macro="">
      <xdr:nvCxnSpPr>
        <xdr:cNvPr id="266" name="直線コネクタ 265"/>
        <xdr:cNvCxnSpPr/>
      </xdr:nvCxnSpPr>
      <xdr:spPr>
        <a:xfrm>
          <a:off x="14401800" y="1488077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142723</xdr:rowOff>
    </xdr:from>
    <xdr:to>
      <xdr:col>73</xdr:col>
      <xdr:colOff>44450</xdr:colOff>
      <xdr:row>87</xdr:row>
      <xdr:rowOff>72873</xdr:rowOff>
    </xdr:to>
    <xdr:sp macro="" textlink="">
      <xdr:nvSpPr>
        <xdr:cNvPr id="267" name="フローチャート: 判断 266"/>
        <xdr:cNvSpPr/>
      </xdr:nvSpPr>
      <xdr:spPr>
        <a:xfrm>
          <a:off x="15240000" y="1488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57650</xdr:rowOff>
    </xdr:from>
    <xdr:ext cx="762000" cy="259045"/>
    <xdr:sp macro="" textlink="">
      <xdr:nvSpPr>
        <xdr:cNvPr id="268" name="テキスト ボックス 267"/>
        <xdr:cNvSpPr txBox="1"/>
      </xdr:nvSpPr>
      <xdr:spPr>
        <a:xfrm>
          <a:off x="14909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136071</xdr:rowOff>
    </xdr:to>
    <xdr:cxnSp macro="">
      <xdr:nvCxnSpPr>
        <xdr:cNvPr id="269" name="直線コネクタ 268"/>
        <xdr:cNvCxnSpPr/>
      </xdr:nvCxnSpPr>
      <xdr:spPr>
        <a:xfrm>
          <a:off x="13512800" y="1477735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2618</xdr:rowOff>
    </xdr:from>
    <xdr:ext cx="762000" cy="259045"/>
    <xdr:sp macro="" textlink="">
      <xdr:nvSpPr>
        <xdr:cNvPr id="271" name="テキスト ボックス 270"/>
        <xdr:cNvSpPr txBox="1"/>
      </xdr:nvSpPr>
      <xdr:spPr>
        <a:xfrm>
          <a:off x="14020800" y="1457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142723</xdr:rowOff>
    </xdr:from>
    <xdr:to>
      <xdr:col>81</xdr:col>
      <xdr:colOff>95250</xdr:colOff>
      <xdr:row>87</xdr:row>
      <xdr:rowOff>72873</xdr:rowOff>
    </xdr:to>
    <xdr:sp macro="" textlink="">
      <xdr:nvSpPr>
        <xdr:cNvPr id="279" name="楕円 278"/>
        <xdr:cNvSpPr/>
      </xdr:nvSpPr>
      <xdr:spPr>
        <a:xfrm>
          <a:off x="169672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114800</xdr:rowOff>
    </xdr:from>
    <xdr:ext cx="762000" cy="259045"/>
    <xdr:sp macro="" textlink="">
      <xdr:nvSpPr>
        <xdr:cNvPr id="280" name="給与水準   （国との比較）該当値テキスト"/>
        <xdr:cNvSpPr txBox="1"/>
      </xdr:nvSpPr>
      <xdr:spPr>
        <a:xfrm>
          <a:off x="17106900" y="1485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142723</xdr:rowOff>
    </xdr:from>
    <xdr:to>
      <xdr:col>77</xdr:col>
      <xdr:colOff>95250</xdr:colOff>
      <xdr:row>87</xdr:row>
      <xdr:rowOff>72873</xdr:rowOff>
    </xdr:to>
    <xdr:sp macro="" textlink="">
      <xdr:nvSpPr>
        <xdr:cNvPr id="281" name="楕円 280"/>
        <xdr:cNvSpPr/>
      </xdr:nvSpPr>
      <xdr:spPr>
        <a:xfrm>
          <a:off x="16129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57650</xdr:rowOff>
    </xdr:from>
    <xdr:ext cx="736600" cy="259045"/>
    <xdr:sp macro="" textlink="">
      <xdr:nvSpPr>
        <xdr:cNvPr id="282" name="テキスト ボックス 281"/>
        <xdr:cNvSpPr txBox="1"/>
      </xdr:nvSpPr>
      <xdr:spPr>
        <a:xfrm>
          <a:off x="15798800" y="14973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119743</xdr:rowOff>
    </xdr:from>
    <xdr:to>
      <xdr:col>73</xdr:col>
      <xdr:colOff>44450</xdr:colOff>
      <xdr:row>87</xdr:row>
      <xdr:rowOff>49893</xdr:rowOff>
    </xdr:to>
    <xdr:sp macro="" textlink="">
      <xdr:nvSpPr>
        <xdr:cNvPr id="283" name="楕円 282"/>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84" name="テキスト ボックス 283"/>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5" name="楕円 284"/>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6" name="テキスト ボックス 285"/>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7" name="楕円 286"/>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88" name="テキスト ボックス 287"/>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ごみ収集の民間委託、指定管理者制度による施設の管理の推進等を行っているが、町の面積が広く住民も点在していることから、総合支所及び直営のごみ収集施設が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か所配置していることや直営の老人ホームを運営していることなどから平均を上回っている。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また、新規採用抑制等も行るなど定員管理にも努めているが、人口減少の割合が高くなっていることから人口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千人当たり職員数は多くなっている。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145566</xdr:rowOff>
    </xdr:from>
    <xdr:to>
      <xdr:col>81</xdr:col>
      <xdr:colOff>44450</xdr:colOff>
      <xdr:row>63</xdr:row>
      <xdr:rowOff>544</xdr:rowOff>
    </xdr:to>
    <xdr:cxnSp macro="">
      <xdr:nvCxnSpPr>
        <xdr:cNvPr id="325" name="直線コネクタ 324"/>
        <xdr:cNvCxnSpPr/>
      </xdr:nvCxnSpPr>
      <xdr:spPr>
        <a:xfrm>
          <a:off x="16179800" y="10775466"/>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117989</xdr:rowOff>
    </xdr:from>
    <xdr:to>
      <xdr:col>77</xdr:col>
      <xdr:colOff>44450</xdr:colOff>
      <xdr:row>62</xdr:row>
      <xdr:rowOff>145566</xdr:rowOff>
    </xdr:to>
    <xdr:cxnSp macro="">
      <xdr:nvCxnSpPr>
        <xdr:cNvPr id="328" name="直線コネクタ 327"/>
        <xdr:cNvCxnSpPr/>
      </xdr:nvCxnSpPr>
      <xdr:spPr>
        <a:xfrm>
          <a:off x="15290800" y="1074788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104201</xdr:rowOff>
    </xdr:from>
    <xdr:to>
      <xdr:col>72</xdr:col>
      <xdr:colOff>203200</xdr:colOff>
      <xdr:row>62</xdr:row>
      <xdr:rowOff>117989</xdr:rowOff>
    </xdr:to>
    <xdr:cxnSp macro="">
      <xdr:nvCxnSpPr>
        <xdr:cNvPr id="331" name="直線コネクタ 330"/>
        <xdr:cNvCxnSpPr/>
      </xdr:nvCxnSpPr>
      <xdr:spPr>
        <a:xfrm>
          <a:off x="14401800" y="10734101"/>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101902</xdr:rowOff>
    </xdr:from>
    <xdr:to>
      <xdr:col>73</xdr:col>
      <xdr:colOff>44450</xdr:colOff>
      <xdr:row>62</xdr:row>
      <xdr:rowOff>32052</xdr:rowOff>
    </xdr:to>
    <xdr:sp macro="" textlink="">
      <xdr:nvSpPr>
        <xdr:cNvPr id="332" name="フローチャート: 判断 331"/>
        <xdr:cNvSpPr/>
      </xdr:nvSpPr>
      <xdr:spPr>
        <a:xfrm>
          <a:off x="15240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42229</xdr:rowOff>
    </xdr:from>
    <xdr:ext cx="762000" cy="259045"/>
    <xdr:sp macro="" textlink="">
      <xdr:nvSpPr>
        <xdr:cNvPr id="333" name="テキスト ボックス 332"/>
        <xdr:cNvSpPr txBox="1"/>
      </xdr:nvSpPr>
      <xdr:spPr>
        <a:xfrm>
          <a:off x="14909800" y="1032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103051</xdr:rowOff>
    </xdr:from>
    <xdr:to>
      <xdr:col>68</xdr:col>
      <xdr:colOff>152400</xdr:colOff>
      <xdr:row>62</xdr:row>
      <xdr:rowOff>104201</xdr:rowOff>
    </xdr:to>
    <xdr:cxnSp macro="">
      <xdr:nvCxnSpPr>
        <xdr:cNvPr id="334" name="直線コネクタ 333"/>
        <xdr:cNvCxnSpPr/>
      </xdr:nvCxnSpPr>
      <xdr:spPr>
        <a:xfrm>
          <a:off x="13512800" y="10732951"/>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121194</xdr:rowOff>
    </xdr:from>
    <xdr:to>
      <xdr:col>81</xdr:col>
      <xdr:colOff>95250</xdr:colOff>
      <xdr:row>63</xdr:row>
      <xdr:rowOff>51344</xdr:rowOff>
    </xdr:to>
    <xdr:sp macro="" textlink="">
      <xdr:nvSpPr>
        <xdr:cNvPr id="344" name="楕円 343"/>
        <xdr:cNvSpPr/>
      </xdr:nvSpPr>
      <xdr:spPr>
        <a:xfrm>
          <a:off x="169672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93271</xdr:rowOff>
    </xdr:from>
    <xdr:ext cx="762000" cy="259045"/>
    <xdr:sp macro="" textlink="">
      <xdr:nvSpPr>
        <xdr:cNvPr id="345" name="定員管理の状況該当値テキスト"/>
        <xdr:cNvSpPr txBox="1"/>
      </xdr:nvSpPr>
      <xdr:spPr>
        <a:xfrm>
          <a:off x="17106900" y="107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94766</xdr:rowOff>
    </xdr:from>
    <xdr:to>
      <xdr:col>77</xdr:col>
      <xdr:colOff>95250</xdr:colOff>
      <xdr:row>63</xdr:row>
      <xdr:rowOff>24916</xdr:rowOff>
    </xdr:to>
    <xdr:sp macro="" textlink="">
      <xdr:nvSpPr>
        <xdr:cNvPr id="346" name="楕円 345"/>
        <xdr:cNvSpPr/>
      </xdr:nvSpPr>
      <xdr:spPr>
        <a:xfrm>
          <a:off x="16129000" y="107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9693</xdr:rowOff>
    </xdr:from>
    <xdr:ext cx="736600" cy="259045"/>
    <xdr:sp macro="" textlink="">
      <xdr:nvSpPr>
        <xdr:cNvPr id="347" name="テキスト ボックス 346"/>
        <xdr:cNvSpPr txBox="1"/>
      </xdr:nvSpPr>
      <xdr:spPr>
        <a:xfrm>
          <a:off x="15798800" y="108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67189</xdr:rowOff>
    </xdr:from>
    <xdr:to>
      <xdr:col>73</xdr:col>
      <xdr:colOff>44450</xdr:colOff>
      <xdr:row>62</xdr:row>
      <xdr:rowOff>168789</xdr:rowOff>
    </xdr:to>
    <xdr:sp macro="" textlink="">
      <xdr:nvSpPr>
        <xdr:cNvPr id="348" name="楕円 347"/>
        <xdr:cNvSpPr/>
      </xdr:nvSpPr>
      <xdr:spPr>
        <a:xfrm>
          <a:off x="15240000" y="106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153566</xdr:rowOff>
    </xdr:from>
    <xdr:ext cx="762000" cy="259045"/>
    <xdr:sp macro="" textlink="">
      <xdr:nvSpPr>
        <xdr:cNvPr id="349" name="テキスト ボックス 348"/>
        <xdr:cNvSpPr txBox="1"/>
      </xdr:nvSpPr>
      <xdr:spPr>
        <a:xfrm>
          <a:off x="14909800" y="10783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53401</xdr:rowOff>
    </xdr:from>
    <xdr:to>
      <xdr:col>68</xdr:col>
      <xdr:colOff>203200</xdr:colOff>
      <xdr:row>62</xdr:row>
      <xdr:rowOff>155001</xdr:rowOff>
    </xdr:to>
    <xdr:sp macro="" textlink="">
      <xdr:nvSpPr>
        <xdr:cNvPr id="350" name="楕円 349"/>
        <xdr:cNvSpPr/>
      </xdr:nvSpPr>
      <xdr:spPr>
        <a:xfrm>
          <a:off x="143510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139778</xdr:rowOff>
    </xdr:from>
    <xdr:ext cx="762000" cy="259045"/>
    <xdr:sp macro="" textlink="">
      <xdr:nvSpPr>
        <xdr:cNvPr id="351" name="テキスト ボックス 350"/>
        <xdr:cNvSpPr txBox="1"/>
      </xdr:nvSpPr>
      <xdr:spPr>
        <a:xfrm>
          <a:off x="14020800" y="10769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52" name="楕円 351"/>
        <xdr:cNvSpPr/>
      </xdr:nvSpPr>
      <xdr:spPr>
        <a:xfrm>
          <a:off x="13462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53" name="テキスト ボックス 352"/>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実質公債費比率は類似団体平均を下回っており、補償金免除繰上償還（平成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年度）の実施、新規発行する起債は臨時財政対策債、過疎対策事業債、合併特例事業債等普通交付税の基準財政需要額算入比率の高いもののみにするという方針による。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39</xdr:row>
      <xdr:rowOff>141605</xdr:rowOff>
    </xdr:to>
    <xdr:cxnSp macro="">
      <xdr:nvCxnSpPr>
        <xdr:cNvPr id="383" name="直線コネクタ 382"/>
        <xdr:cNvCxnSpPr/>
      </xdr:nvCxnSpPr>
      <xdr:spPr>
        <a:xfrm flipV="1">
          <a:off x="16179800" y="680402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141605</xdr:rowOff>
    </xdr:from>
    <xdr:to>
      <xdr:col>77</xdr:col>
      <xdr:colOff>44450</xdr:colOff>
      <xdr:row>40</xdr:row>
      <xdr:rowOff>6350</xdr:rowOff>
    </xdr:to>
    <xdr:cxnSp macro="">
      <xdr:nvCxnSpPr>
        <xdr:cNvPr id="386" name="直線コネクタ 385"/>
        <xdr:cNvCxnSpPr/>
      </xdr:nvCxnSpPr>
      <xdr:spPr>
        <a:xfrm flipV="1">
          <a:off x="15290800" y="6828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42545</xdr:rowOff>
    </xdr:to>
    <xdr:cxnSp macro="">
      <xdr:nvCxnSpPr>
        <xdr:cNvPr id="389" name="直線コネクタ 388"/>
        <xdr:cNvCxnSpPr/>
      </xdr:nvCxnSpPr>
      <xdr:spPr>
        <a:xfrm flipV="1">
          <a:off x="14401800" y="686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0" name="フローチャート: 判断 389"/>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102252</xdr:rowOff>
    </xdr:from>
    <xdr:ext cx="762000" cy="259045"/>
    <xdr:sp macro="" textlink="">
      <xdr:nvSpPr>
        <xdr:cNvPr id="391" name="テキスト ボックス 390"/>
        <xdr:cNvSpPr txBox="1"/>
      </xdr:nvSpPr>
      <xdr:spPr>
        <a:xfrm>
          <a:off x="14909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42545</xdr:rowOff>
    </xdr:from>
    <xdr:to>
      <xdr:col>68</xdr:col>
      <xdr:colOff>152400</xdr:colOff>
      <xdr:row>40</xdr:row>
      <xdr:rowOff>96838</xdr:rowOff>
    </xdr:to>
    <xdr:cxnSp macro="">
      <xdr:nvCxnSpPr>
        <xdr:cNvPr id="392" name="直線コネクタ 391"/>
        <xdr:cNvCxnSpPr/>
      </xdr:nvCxnSpPr>
      <xdr:spPr>
        <a:xfrm flipV="1">
          <a:off x="13512800" y="69005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66675</xdr:rowOff>
    </xdr:from>
    <xdr:to>
      <xdr:col>81</xdr:col>
      <xdr:colOff>95250</xdr:colOff>
      <xdr:row>39</xdr:row>
      <xdr:rowOff>168275</xdr:rowOff>
    </xdr:to>
    <xdr:sp macro="" textlink="">
      <xdr:nvSpPr>
        <xdr:cNvPr id="402" name="楕円 401"/>
        <xdr:cNvSpPr/>
      </xdr:nvSpPr>
      <xdr:spPr>
        <a:xfrm>
          <a:off x="169672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83202</xdr:rowOff>
    </xdr:from>
    <xdr:ext cx="762000" cy="259045"/>
    <xdr:sp macro="" textlink="">
      <xdr:nvSpPr>
        <xdr:cNvPr id="403" name="公債費負担の状況該当値テキスト"/>
        <xdr:cNvSpPr txBox="1"/>
      </xdr:nvSpPr>
      <xdr:spPr>
        <a:xfrm>
          <a:off x="17106900" y="659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90805</xdr:rowOff>
    </xdr:from>
    <xdr:to>
      <xdr:col>77</xdr:col>
      <xdr:colOff>95250</xdr:colOff>
      <xdr:row>40</xdr:row>
      <xdr:rowOff>20955</xdr:rowOff>
    </xdr:to>
    <xdr:sp macro="" textlink="">
      <xdr:nvSpPr>
        <xdr:cNvPr id="404" name="楕円 403"/>
        <xdr:cNvSpPr/>
      </xdr:nvSpPr>
      <xdr:spPr>
        <a:xfrm>
          <a:off x="16129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31132</xdr:rowOff>
    </xdr:from>
    <xdr:ext cx="736600" cy="259045"/>
    <xdr:sp macro="" textlink="">
      <xdr:nvSpPr>
        <xdr:cNvPr id="405" name="テキスト ボックス 404"/>
        <xdr:cNvSpPr txBox="1"/>
      </xdr:nvSpPr>
      <xdr:spPr>
        <a:xfrm>
          <a:off x="15798800" y="654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6" name="楕円 405"/>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7" name="テキスト ボックス 406"/>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163195</xdr:rowOff>
    </xdr:from>
    <xdr:to>
      <xdr:col>68</xdr:col>
      <xdr:colOff>203200</xdr:colOff>
      <xdr:row>40</xdr:row>
      <xdr:rowOff>93345</xdr:rowOff>
    </xdr:to>
    <xdr:sp macro="" textlink="">
      <xdr:nvSpPr>
        <xdr:cNvPr id="408" name="楕円 407"/>
        <xdr:cNvSpPr/>
      </xdr:nvSpPr>
      <xdr:spPr>
        <a:xfrm>
          <a:off x="14351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103522</xdr:rowOff>
    </xdr:from>
    <xdr:ext cx="762000" cy="259045"/>
    <xdr:sp macro="" textlink="">
      <xdr:nvSpPr>
        <xdr:cNvPr id="409" name="テキスト ボックス 408"/>
        <xdr:cNvSpPr txBox="1"/>
      </xdr:nvSpPr>
      <xdr:spPr>
        <a:xfrm>
          <a:off x="14020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46038</xdr:rowOff>
    </xdr:from>
    <xdr:to>
      <xdr:col>64</xdr:col>
      <xdr:colOff>152400</xdr:colOff>
      <xdr:row>40</xdr:row>
      <xdr:rowOff>147638</xdr:rowOff>
    </xdr:to>
    <xdr:sp macro="" textlink="">
      <xdr:nvSpPr>
        <xdr:cNvPr id="410" name="楕円 409"/>
        <xdr:cNvSpPr/>
      </xdr:nvSpPr>
      <xdr:spPr>
        <a:xfrm>
          <a:off x="13462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157815</xdr:rowOff>
    </xdr:from>
    <xdr:ext cx="762000" cy="259045"/>
    <xdr:sp macro="" textlink="">
      <xdr:nvSpPr>
        <xdr:cNvPr id="411" name="テキスト ボックス 410"/>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より算定なしとなっている。主な要因として新規発行する起債は臨時財政対策債、過疎対策事業債、合併特例事業債等普通交付税の基準財政需要額算入比率の高いもののみにする等地方債の借入額の抑制に努めていること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93203</xdr:rowOff>
    </xdr:from>
    <xdr:ext cx="762000" cy="259045"/>
    <xdr:sp macro="" textlink="">
      <xdr:nvSpPr>
        <xdr:cNvPr id="441" name="将来負担の状況平均値テキスト"/>
        <xdr:cNvSpPr txBox="1"/>
      </xdr:nvSpPr>
      <xdr:spPr>
        <a:xfrm>
          <a:off x="17106900" y="2664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2" name="フローチャート: 判断 441"/>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3" name="フローチャート: 判断 442"/>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4" name="テキスト ボックス 443"/>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169386</xdr:rowOff>
    </xdr:from>
    <xdr:to>
      <xdr:col>73</xdr:col>
      <xdr:colOff>44450</xdr:colOff>
      <xdr:row>16</xdr:row>
      <xdr:rowOff>99536</xdr:rowOff>
    </xdr:to>
    <xdr:sp macro="" textlink="">
      <xdr:nvSpPr>
        <xdr:cNvPr id="445" name="フローチャート: 判断 444"/>
        <xdr:cNvSpPr/>
      </xdr:nvSpPr>
      <xdr:spPr>
        <a:xfrm>
          <a:off x="15240000" y="27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109713</xdr:rowOff>
    </xdr:from>
    <xdr:ext cx="762000" cy="259045"/>
    <xdr:sp macro="" textlink="">
      <xdr:nvSpPr>
        <xdr:cNvPr id="446" name="テキスト ボックス 445"/>
        <xdr:cNvSpPr txBox="1"/>
      </xdr:nvSpPr>
      <xdr:spPr>
        <a:xfrm>
          <a:off x="14909800" y="25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71533</xdr:rowOff>
    </xdr:from>
    <xdr:to>
      <xdr:col>68</xdr:col>
      <xdr:colOff>203200</xdr:colOff>
      <xdr:row>17</xdr:row>
      <xdr:rowOff>1683</xdr:rowOff>
    </xdr:to>
    <xdr:sp macro="" textlink="">
      <xdr:nvSpPr>
        <xdr:cNvPr id="447" name="フローチャート: 判断 446"/>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48" name="テキスト ボックス 447"/>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49" name="フローチャート: 判断 448"/>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22051</xdr:rowOff>
    </xdr:from>
    <xdr:ext cx="762000" cy="259045"/>
    <xdr:sp macro="" textlink="">
      <xdr:nvSpPr>
        <xdr:cNvPr id="450" name="テキスト ボックス 449"/>
        <xdr:cNvSpPr txBox="1"/>
      </xdr:nvSpPr>
      <xdr:spPr>
        <a:xfrm>
          <a:off x="13131800" y="2936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139954</xdr:rowOff>
    </xdr:from>
    <xdr:to>
      <xdr:col>64</xdr:col>
      <xdr:colOff>152400</xdr:colOff>
      <xdr:row>15</xdr:row>
      <xdr:rowOff>70104</xdr:rowOff>
    </xdr:to>
    <xdr:sp macro="" textlink="">
      <xdr:nvSpPr>
        <xdr:cNvPr id="456" name="楕円 455"/>
        <xdr:cNvSpPr/>
      </xdr:nvSpPr>
      <xdr:spPr>
        <a:xfrm>
          <a:off x="13462000" y="25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80281</xdr:rowOff>
    </xdr:from>
    <xdr:ext cx="762000" cy="259045"/>
    <xdr:sp macro="" textlink="">
      <xdr:nvSpPr>
        <xdr:cNvPr id="457" name="テキスト ボックス 456"/>
        <xdr:cNvSpPr txBox="1"/>
      </xdr:nvSpPr>
      <xdr:spPr>
        <a:xfrm>
          <a:off x="13131800" y="230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定員管理計画、新規採用職員の抑制などにより職員削減に取り組んでおり、一般職員等の職員数は平成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人から平成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年度は前年度と同数の</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人となったが、昇給や人事院勧告に準ずる取扱いなどによりわずかに上昇しているが、類似団体との比較では低い水準となっている。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66040</xdr:rowOff>
    </xdr:to>
    <xdr:cxnSp macro="">
      <xdr:nvCxnSpPr>
        <xdr:cNvPr id="66" name="直線コネクタ 65"/>
        <xdr:cNvCxnSpPr/>
      </xdr:nvCxnSpPr>
      <xdr:spPr>
        <a:xfrm>
          <a:off x="3987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27940</xdr:rowOff>
    </xdr:to>
    <xdr:cxnSp macro="">
      <xdr:nvCxnSpPr>
        <xdr:cNvPr id="69" name="直線コネクタ 68"/>
        <xdr:cNvCxnSpPr/>
      </xdr:nvCxnSpPr>
      <xdr:spPr>
        <a:xfrm flipV="1">
          <a:off x="3098800" y="616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50800</xdr:rowOff>
    </xdr:to>
    <xdr:cxnSp macro="">
      <xdr:nvCxnSpPr>
        <xdr:cNvPr id="72" name="直線コネクタ 71"/>
        <xdr:cNvCxnSpPr/>
      </xdr:nvCxnSpPr>
      <xdr:spPr>
        <a:xfrm flipV="1">
          <a:off x="2209800" y="6200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50800</xdr:rowOff>
    </xdr:to>
    <xdr:cxnSp macro="">
      <xdr:nvCxnSpPr>
        <xdr:cNvPr id="75" name="直線コネクタ 74"/>
        <xdr:cNvCxnSpPr/>
      </xdr:nvCxnSpPr>
      <xdr:spPr>
        <a:xfrm>
          <a:off x="1320800" y="6177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物件費の経常経費については、旅費、需用費などの抑制に努めてきたこともあり、類似団体平均と比較して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ポイント下回っているが、合併によりごみ処理施設が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か所になるなど重複施設が多いことなどから、今後、公共施設管理計画等により施設の統廃合などの見直しを行い、物件費の抑制に努める。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127000</xdr:rowOff>
    </xdr:from>
    <xdr:to>
      <xdr:col>82</xdr:col>
      <xdr:colOff>107950</xdr:colOff>
      <xdr:row>17</xdr:row>
      <xdr:rowOff>1270</xdr:rowOff>
    </xdr:to>
    <xdr:cxnSp macro="">
      <xdr:nvCxnSpPr>
        <xdr:cNvPr id="127" name="直線コネクタ 126"/>
        <xdr:cNvCxnSpPr/>
      </xdr:nvCxnSpPr>
      <xdr:spPr>
        <a:xfrm>
          <a:off x="15671800" y="2870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43180</xdr:rowOff>
    </xdr:from>
    <xdr:to>
      <xdr:col>78</xdr:col>
      <xdr:colOff>69850</xdr:colOff>
      <xdr:row>16</xdr:row>
      <xdr:rowOff>127000</xdr:rowOff>
    </xdr:to>
    <xdr:cxnSp macro="">
      <xdr:nvCxnSpPr>
        <xdr:cNvPr id="130" name="直線コネクタ 129"/>
        <xdr:cNvCxnSpPr/>
      </xdr:nvCxnSpPr>
      <xdr:spPr>
        <a:xfrm>
          <a:off x="14782800" y="2786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43180</xdr:rowOff>
    </xdr:from>
    <xdr:to>
      <xdr:col>73</xdr:col>
      <xdr:colOff>180975</xdr:colOff>
      <xdr:row>16</xdr:row>
      <xdr:rowOff>66040</xdr:rowOff>
    </xdr:to>
    <xdr:cxnSp macro="">
      <xdr:nvCxnSpPr>
        <xdr:cNvPr id="133" name="直線コネクタ 132"/>
        <xdr:cNvCxnSpPr/>
      </xdr:nvCxnSpPr>
      <xdr:spPr>
        <a:xfrm flipV="1">
          <a:off x="13893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4" name="フローチャート: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43180</xdr:rowOff>
    </xdr:from>
    <xdr:to>
      <xdr:col>69</xdr:col>
      <xdr:colOff>92075</xdr:colOff>
      <xdr:row>16</xdr:row>
      <xdr:rowOff>66040</xdr:rowOff>
    </xdr:to>
    <xdr:cxnSp macro="">
      <xdr:nvCxnSpPr>
        <xdr:cNvPr id="136" name="直線コネクタ 135"/>
        <xdr:cNvCxnSpPr/>
      </xdr:nvCxnSpPr>
      <xdr:spPr>
        <a:xfrm>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46" name="楕円 145"/>
        <xdr:cNvSpPr/>
      </xdr:nvSpPr>
      <xdr:spPr>
        <a:xfrm>
          <a:off x="164592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138447</xdr:rowOff>
    </xdr:from>
    <xdr:ext cx="762000" cy="259045"/>
    <xdr:sp macro="" textlink="">
      <xdr:nvSpPr>
        <xdr:cNvPr id="147" name="物件費該当値テキスト"/>
        <xdr:cNvSpPr txBox="1"/>
      </xdr:nvSpPr>
      <xdr:spPr>
        <a:xfrm>
          <a:off x="16598900" y="271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8" name="楕円 147"/>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9" name="テキスト ボックス 148"/>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163830</xdr:rowOff>
    </xdr:from>
    <xdr:to>
      <xdr:col>74</xdr:col>
      <xdr:colOff>31750</xdr:colOff>
      <xdr:row>16</xdr:row>
      <xdr:rowOff>93980</xdr:rowOff>
    </xdr:to>
    <xdr:sp macro="" textlink="">
      <xdr:nvSpPr>
        <xdr:cNvPr id="150" name="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51" name="テキスト ボックス 150"/>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xdr:rowOff>
    </xdr:from>
    <xdr:to>
      <xdr:col>69</xdr:col>
      <xdr:colOff>142875</xdr:colOff>
      <xdr:row>16</xdr:row>
      <xdr:rowOff>116840</xdr:rowOff>
    </xdr:to>
    <xdr:sp macro="" textlink="">
      <xdr:nvSpPr>
        <xdr:cNvPr id="152" name="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127017</xdr:rowOff>
    </xdr:from>
    <xdr:ext cx="762000" cy="259045"/>
    <xdr:sp macro="" textlink="">
      <xdr:nvSpPr>
        <xdr:cNvPr id="153" name="テキスト ボックス 152"/>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公立保育所が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か所と少なく、民間保育所に依存していることから類似団体平均より低くなっているが、直営の養護老人ホームがあることなどからそれほど大きな差ではなく、前年度と同じ値になっている。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112713</xdr:rowOff>
    </xdr:to>
    <xdr:cxnSp macro="">
      <xdr:nvCxnSpPr>
        <xdr:cNvPr id="192" name="直線コネクタ 191"/>
        <xdr:cNvCxnSpPr/>
      </xdr:nvCxnSpPr>
      <xdr:spPr>
        <a:xfrm>
          <a:off x="3987800" y="95424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55563</xdr:rowOff>
    </xdr:from>
    <xdr:to>
      <xdr:col>19</xdr:col>
      <xdr:colOff>187325</xdr:colOff>
      <xdr:row>55</xdr:row>
      <xdr:rowOff>112713</xdr:rowOff>
    </xdr:to>
    <xdr:cxnSp macro="">
      <xdr:nvCxnSpPr>
        <xdr:cNvPr id="195" name="直線コネクタ 194"/>
        <xdr:cNvCxnSpPr/>
      </xdr:nvCxnSpPr>
      <xdr:spPr>
        <a:xfrm>
          <a:off x="3098800" y="94853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26988</xdr:rowOff>
    </xdr:from>
    <xdr:to>
      <xdr:col>15</xdr:col>
      <xdr:colOff>98425</xdr:colOff>
      <xdr:row>55</xdr:row>
      <xdr:rowOff>55563</xdr:rowOff>
    </xdr:to>
    <xdr:cxnSp macro="">
      <xdr:nvCxnSpPr>
        <xdr:cNvPr id="198" name="直線コネクタ 197"/>
        <xdr:cNvCxnSpPr/>
      </xdr:nvCxnSpPr>
      <xdr:spPr>
        <a:xfrm>
          <a:off x="2209800" y="9456738"/>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47625</xdr:rowOff>
    </xdr:from>
    <xdr:to>
      <xdr:col>15</xdr:col>
      <xdr:colOff>149225</xdr:colOff>
      <xdr:row>55</xdr:row>
      <xdr:rowOff>149225</xdr:rowOff>
    </xdr:to>
    <xdr:sp macro="" textlink="">
      <xdr:nvSpPr>
        <xdr:cNvPr id="199" name="フローチャート: 判断 198"/>
        <xdr:cNvSpPr/>
      </xdr:nvSpPr>
      <xdr:spPr>
        <a:xfrm>
          <a:off x="3048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134002</xdr:rowOff>
    </xdr:from>
    <xdr:ext cx="762000" cy="259045"/>
    <xdr:sp macro="" textlink="">
      <xdr:nvSpPr>
        <xdr:cNvPr id="200" name="テキスト ボックス 199"/>
        <xdr:cNvSpPr txBox="1"/>
      </xdr:nvSpPr>
      <xdr:spPr>
        <a:xfrm>
          <a:off x="2717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xdr:rowOff>
    </xdr:from>
    <xdr:to>
      <xdr:col>11</xdr:col>
      <xdr:colOff>9525</xdr:colOff>
      <xdr:row>55</xdr:row>
      <xdr:rowOff>26988</xdr:rowOff>
    </xdr:to>
    <xdr:cxnSp macro="">
      <xdr:nvCxnSpPr>
        <xdr:cNvPr id="201" name="直線コネクタ 200"/>
        <xdr:cNvCxnSpPr/>
      </xdr:nvCxnSpPr>
      <xdr:spPr>
        <a:xfrm>
          <a:off x="1320800" y="944245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61913</xdr:rowOff>
    </xdr:from>
    <xdr:to>
      <xdr:col>24</xdr:col>
      <xdr:colOff>76200</xdr:colOff>
      <xdr:row>55</xdr:row>
      <xdr:rowOff>163513</xdr:rowOff>
    </xdr:to>
    <xdr:sp macro="" textlink="">
      <xdr:nvSpPr>
        <xdr:cNvPr id="211" name="楕円 210"/>
        <xdr:cNvSpPr/>
      </xdr:nvSpPr>
      <xdr:spPr>
        <a:xfrm>
          <a:off x="47752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78440</xdr:rowOff>
    </xdr:from>
    <xdr:ext cx="762000" cy="259045"/>
    <xdr:sp macro="" textlink="">
      <xdr:nvSpPr>
        <xdr:cNvPr id="212" name="扶助費該当値テキスト"/>
        <xdr:cNvSpPr txBox="1"/>
      </xdr:nvSpPr>
      <xdr:spPr>
        <a:xfrm>
          <a:off x="4914900" y="933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13" name="楕円 212"/>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14" name="テキスト ボックス 213"/>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4763</xdr:rowOff>
    </xdr:from>
    <xdr:to>
      <xdr:col>15</xdr:col>
      <xdr:colOff>149225</xdr:colOff>
      <xdr:row>55</xdr:row>
      <xdr:rowOff>106363</xdr:rowOff>
    </xdr:to>
    <xdr:sp macro="" textlink="">
      <xdr:nvSpPr>
        <xdr:cNvPr id="215" name="楕円 214"/>
        <xdr:cNvSpPr/>
      </xdr:nvSpPr>
      <xdr:spPr>
        <a:xfrm>
          <a:off x="3048000" y="943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16" name="テキスト ボックス 215"/>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7" name="楕円 216"/>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8" name="テキスト ボックス 217"/>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133350</xdr:rowOff>
    </xdr:from>
    <xdr:to>
      <xdr:col>6</xdr:col>
      <xdr:colOff>171450</xdr:colOff>
      <xdr:row>55</xdr:row>
      <xdr:rowOff>63500</xdr:rowOff>
    </xdr:to>
    <xdr:sp macro="" textlink="">
      <xdr:nvSpPr>
        <xdr:cNvPr id="219" name="楕円 218"/>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73677</xdr:rowOff>
    </xdr:from>
    <xdr:ext cx="762000" cy="259045"/>
    <xdr:sp macro="" textlink="">
      <xdr:nvSpPr>
        <xdr:cNvPr id="220" name="テキスト ボックス 219"/>
        <xdr:cNvSpPr txBox="1"/>
      </xdr:nvSpPr>
      <xdr:spPr>
        <a:xfrm>
          <a:off x="939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その他としては、繰出金（</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％）となっている。繰出金については、国保事業への法定分の繰出や水道事業会計への交付税分の繰出等、最低限の繰出しか行っていないため類似団体より低くなっている。前年度に比べて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ポイント増加してたが、類似団体平均より低い値になっている。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92710</xdr:rowOff>
    </xdr:from>
    <xdr:to>
      <xdr:col>82</xdr:col>
      <xdr:colOff>107950</xdr:colOff>
      <xdr:row>55</xdr:row>
      <xdr:rowOff>124714</xdr:rowOff>
    </xdr:to>
    <xdr:cxnSp macro="">
      <xdr:nvCxnSpPr>
        <xdr:cNvPr id="250" name="直線コネクタ 249"/>
        <xdr:cNvCxnSpPr/>
      </xdr:nvCxnSpPr>
      <xdr:spPr>
        <a:xfrm>
          <a:off x="15671800" y="952246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5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74422</xdr:rowOff>
    </xdr:from>
    <xdr:to>
      <xdr:col>78</xdr:col>
      <xdr:colOff>69850</xdr:colOff>
      <xdr:row>55</xdr:row>
      <xdr:rowOff>92710</xdr:rowOff>
    </xdr:to>
    <xdr:cxnSp macro="">
      <xdr:nvCxnSpPr>
        <xdr:cNvPr id="253" name="直線コネクタ 252"/>
        <xdr:cNvCxnSpPr/>
      </xdr:nvCxnSpPr>
      <xdr:spPr>
        <a:xfrm>
          <a:off x="14782800" y="95041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96283</xdr:rowOff>
    </xdr:from>
    <xdr:ext cx="736600" cy="259045"/>
    <xdr:sp macro="" textlink="">
      <xdr:nvSpPr>
        <xdr:cNvPr id="255" name="テキスト ボックス 254"/>
        <xdr:cNvSpPr txBox="1"/>
      </xdr:nvSpPr>
      <xdr:spPr>
        <a:xfrm>
          <a:off x="15290800" y="9868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51562</xdr:rowOff>
    </xdr:from>
    <xdr:to>
      <xdr:col>73</xdr:col>
      <xdr:colOff>180975</xdr:colOff>
      <xdr:row>55</xdr:row>
      <xdr:rowOff>74422</xdr:rowOff>
    </xdr:to>
    <xdr:cxnSp macro="">
      <xdr:nvCxnSpPr>
        <xdr:cNvPr id="256" name="直線コネクタ 255"/>
        <xdr:cNvCxnSpPr/>
      </xdr:nvCxnSpPr>
      <xdr:spPr>
        <a:xfrm>
          <a:off x="13893800" y="94813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158496</xdr:rowOff>
    </xdr:from>
    <xdr:to>
      <xdr:col>74</xdr:col>
      <xdr:colOff>31750</xdr:colOff>
      <xdr:row>57</xdr:row>
      <xdr:rowOff>88646</xdr:rowOff>
    </xdr:to>
    <xdr:sp macro="" textlink="">
      <xdr:nvSpPr>
        <xdr:cNvPr id="257" name="フローチャート: 判断 256"/>
        <xdr:cNvSpPr/>
      </xdr:nvSpPr>
      <xdr:spPr>
        <a:xfrm>
          <a:off x="14732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58" name="テキスト ボックス 257"/>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37846</xdr:rowOff>
    </xdr:from>
    <xdr:to>
      <xdr:col>69</xdr:col>
      <xdr:colOff>92075</xdr:colOff>
      <xdr:row>55</xdr:row>
      <xdr:rowOff>51562</xdr:rowOff>
    </xdr:to>
    <xdr:cxnSp macro="">
      <xdr:nvCxnSpPr>
        <xdr:cNvPr id="259" name="直線コネクタ 258"/>
        <xdr:cNvCxnSpPr/>
      </xdr:nvCxnSpPr>
      <xdr:spPr>
        <a:xfrm>
          <a:off x="13004800" y="94675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61" name="テキスト ボックス 260"/>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63" name="テキスト ボックス 262"/>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73914</xdr:rowOff>
    </xdr:from>
    <xdr:to>
      <xdr:col>82</xdr:col>
      <xdr:colOff>158750</xdr:colOff>
      <xdr:row>56</xdr:row>
      <xdr:rowOff>4064</xdr:rowOff>
    </xdr:to>
    <xdr:sp macro="" textlink="">
      <xdr:nvSpPr>
        <xdr:cNvPr id="269" name="楕円 268"/>
        <xdr:cNvSpPr/>
      </xdr:nvSpPr>
      <xdr:spPr>
        <a:xfrm>
          <a:off x="164592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90441</xdr:rowOff>
    </xdr:from>
    <xdr:ext cx="762000" cy="259045"/>
    <xdr:sp macro="" textlink="">
      <xdr:nvSpPr>
        <xdr:cNvPr id="270" name="その他該当値テキスト"/>
        <xdr:cNvSpPr txBox="1"/>
      </xdr:nvSpPr>
      <xdr:spPr>
        <a:xfrm>
          <a:off x="16598900" y="9348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41910</xdr:rowOff>
    </xdr:from>
    <xdr:to>
      <xdr:col>78</xdr:col>
      <xdr:colOff>120650</xdr:colOff>
      <xdr:row>55</xdr:row>
      <xdr:rowOff>143510</xdr:rowOff>
    </xdr:to>
    <xdr:sp macro="" textlink="">
      <xdr:nvSpPr>
        <xdr:cNvPr id="271" name="楕円 270"/>
        <xdr:cNvSpPr/>
      </xdr:nvSpPr>
      <xdr:spPr>
        <a:xfrm>
          <a:off x="15621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72" name="テキスト ボックス 27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23622</xdr:rowOff>
    </xdr:from>
    <xdr:to>
      <xdr:col>74</xdr:col>
      <xdr:colOff>31750</xdr:colOff>
      <xdr:row>55</xdr:row>
      <xdr:rowOff>125222</xdr:rowOff>
    </xdr:to>
    <xdr:sp macro="" textlink="">
      <xdr:nvSpPr>
        <xdr:cNvPr id="273" name="楕円 272"/>
        <xdr:cNvSpPr/>
      </xdr:nvSpPr>
      <xdr:spPr>
        <a:xfrm>
          <a:off x="147320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135399</xdr:rowOff>
    </xdr:from>
    <xdr:ext cx="762000" cy="259045"/>
    <xdr:sp macro="" textlink="">
      <xdr:nvSpPr>
        <xdr:cNvPr id="274" name="テキスト ボックス 273"/>
        <xdr:cNvSpPr txBox="1"/>
      </xdr:nvSpPr>
      <xdr:spPr>
        <a:xfrm>
          <a:off x="14401800" y="922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762</xdr:rowOff>
    </xdr:from>
    <xdr:to>
      <xdr:col>69</xdr:col>
      <xdr:colOff>142875</xdr:colOff>
      <xdr:row>55</xdr:row>
      <xdr:rowOff>102362</xdr:rowOff>
    </xdr:to>
    <xdr:sp macro="" textlink="">
      <xdr:nvSpPr>
        <xdr:cNvPr id="275" name="楕円 274"/>
        <xdr:cNvSpPr/>
      </xdr:nvSpPr>
      <xdr:spPr>
        <a:xfrm>
          <a:off x="13843000" y="94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112539</xdr:rowOff>
    </xdr:from>
    <xdr:ext cx="762000" cy="259045"/>
    <xdr:sp macro="" textlink="">
      <xdr:nvSpPr>
        <xdr:cNvPr id="276" name="テキスト ボックス 275"/>
        <xdr:cNvSpPr txBox="1"/>
      </xdr:nvSpPr>
      <xdr:spPr>
        <a:xfrm>
          <a:off x="13512800" y="919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158496</xdr:rowOff>
    </xdr:from>
    <xdr:to>
      <xdr:col>65</xdr:col>
      <xdr:colOff>53975</xdr:colOff>
      <xdr:row>55</xdr:row>
      <xdr:rowOff>88646</xdr:rowOff>
    </xdr:to>
    <xdr:sp macro="" textlink="">
      <xdr:nvSpPr>
        <xdr:cNvPr id="277" name="楕円 276"/>
        <xdr:cNvSpPr/>
      </xdr:nvSpPr>
      <xdr:spPr>
        <a:xfrm>
          <a:off x="12954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98823</xdr:rowOff>
    </xdr:from>
    <xdr:ext cx="762000" cy="259045"/>
    <xdr:sp macro="" textlink="">
      <xdr:nvSpPr>
        <xdr:cNvPr id="278" name="テキスト ボックス 277"/>
        <xdr:cNvSpPr txBox="1"/>
      </xdr:nvSpPr>
      <xdr:spPr>
        <a:xfrm>
          <a:off x="12623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行財政改革に基づき、町単独補助金を平成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％、それぞれ削減するとともに、平成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年度以降も同水準の維持に努めており、前年度と比べて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ポイントの減少となっている。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108712</xdr:rowOff>
    </xdr:to>
    <xdr:cxnSp macro="">
      <xdr:nvCxnSpPr>
        <xdr:cNvPr id="308" name="直線コネクタ 307"/>
        <xdr:cNvCxnSpPr/>
      </xdr:nvCxnSpPr>
      <xdr:spPr>
        <a:xfrm flipV="1">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30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108712</xdr:rowOff>
    </xdr:to>
    <xdr:cxnSp macro="">
      <xdr:nvCxnSpPr>
        <xdr:cNvPr id="311" name="直線コネクタ 310"/>
        <xdr:cNvCxnSpPr/>
      </xdr:nvCxnSpPr>
      <xdr:spPr>
        <a:xfrm>
          <a:off x="14782800" y="62031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3" name="テキスト ボックス 31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49276</xdr:rowOff>
    </xdr:to>
    <xdr:cxnSp macro="">
      <xdr:nvCxnSpPr>
        <xdr:cNvPr id="314" name="直線コネクタ 313"/>
        <xdr:cNvCxnSpPr/>
      </xdr:nvCxnSpPr>
      <xdr:spPr>
        <a:xfrm flipV="1">
          <a:off x="13893800" y="62031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15" name="フローチャート: 判断 314"/>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16" name="テキスト ボックス 315"/>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49276</xdr:rowOff>
    </xdr:to>
    <xdr:cxnSp macro="">
      <xdr:nvCxnSpPr>
        <xdr:cNvPr id="317" name="直線コネクタ 316"/>
        <xdr:cNvCxnSpPr/>
      </xdr:nvCxnSpPr>
      <xdr:spPr>
        <a:xfrm>
          <a:off x="13004800" y="61666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19" name="テキスト ボックス 318"/>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21" name="テキスト ボックス 32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7" name="楕円 326"/>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8"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9" name="楕円 328"/>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30" name="テキスト ボックス 32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1" name="楕円 330"/>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2" name="テキスト ボックス 331"/>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33" name="楕円 332"/>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34" name="テキスト ボックス 333"/>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35" name="楕円 334"/>
        <xdr:cNvSpPr/>
      </xdr:nvSpPr>
      <xdr:spPr>
        <a:xfrm>
          <a:off x="12954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36" name="テキスト ボックス 335"/>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借入額の抑制、低金利での借入の効果による償還額の減少が続いているが、普通建設事業等においては、合併特例事業債や過疎対策事業債等の交付税算入率の高い起債への依存度が高いため、類似団体平均と比較して</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ポイント高くなっている。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19558</xdr:rowOff>
    </xdr:from>
    <xdr:to>
      <xdr:col>24</xdr:col>
      <xdr:colOff>25400</xdr:colOff>
      <xdr:row>79</xdr:row>
      <xdr:rowOff>24130</xdr:rowOff>
    </xdr:to>
    <xdr:cxnSp macro="">
      <xdr:nvCxnSpPr>
        <xdr:cNvPr id="366" name="直線コネクタ 365"/>
        <xdr:cNvCxnSpPr/>
      </xdr:nvCxnSpPr>
      <xdr:spPr>
        <a:xfrm>
          <a:off x="3987800" y="13564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19558</xdr:rowOff>
    </xdr:from>
    <xdr:to>
      <xdr:col>19</xdr:col>
      <xdr:colOff>187325</xdr:colOff>
      <xdr:row>79</xdr:row>
      <xdr:rowOff>56135</xdr:rowOff>
    </xdr:to>
    <xdr:cxnSp macro="">
      <xdr:nvCxnSpPr>
        <xdr:cNvPr id="369" name="直線コネクタ 368"/>
        <xdr:cNvCxnSpPr/>
      </xdr:nvCxnSpPr>
      <xdr:spPr>
        <a:xfrm flipV="1">
          <a:off x="3098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56135</xdr:rowOff>
    </xdr:to>
    <xdr:cxnSp macro="">
      <xdr:nvCxnSpPr>
        <xdr:cNvPr id="372" name="直線コネクタ 371"/>
        <xdr:cNvCxnSpPr/>
      </xdr:nvCxnSpPr>
      <xdr:spPr>
        <a:xfrm>
          <a:off x="2209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3" name="フローチャート: 判断 37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135399</xdr:rowOff>
    </xdr:from>
    <xdr:ext cx="762000" cy="259045"/>
    <xdr:sp macro="" textlink="">
      <xdr:nvSpPr>
        <xdr:cNvPr id="374" name="テキスト ボックス 373"/>
        <xdr:cNvSpPr txBox="1"/>
      </xdr:nvSpPr>
      <xdr:spPr>
        <a:xfrm>
          <a:off x="2717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42418</xdr:rowOff>
    </xdr:from>
    <xdr:to>
      <xdr:col>11</xdr:col>
      <xdr:colOff>9525</xdr:colOff>
      <xdr:row>79</xdr:row>
      <xdr:rowOff>56135</xdr:rowOff>
    </xdr:to>
    <xdr:cxnSp macro="">
      <xdr:nvCxnSpPr>
        <xdr:cNvPr id="375" name="直線コネクタ 374"/>
        <xdr:cNvCxnSpPr/>
      </xdr:nvCxnSpPr>
      <xdr:spPr>
        <a:xfrm flipV="1">
          <a:off x="1320800" y="135869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77" name="テキスト ボックス 376"/>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9" name="テキスト ボックス 378"/>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85" name="楕円 384"/>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86"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140208</xdr:rowOff>
    </xdr:from>
    <xdr:to>
      <xdr:col>20</xdr:col>
      <xdr:colOff>38100</xdr:colOff>
      <xdr:row>79</xdr:row>
      <xdr:rowOff>70358</xdr:rowOff>
    </xdr:to>
    <xdr:sp macro="" textlink="">
      <xdr:nvSpPr>
        <xdr:cNvPr id="387" name="楕円 386"/>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55135</xdr:rowOff>
    </xdr:from>
    <xdr:ext cx="736600" cy="259045"/>
    <xdr:sp macro="" textlink="">
      <xdr:nvSpPr>
        <xdr:cNvPr id="388" name="テキスト ボックス 387"/>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5335</xdr:rowOff>
    </xdr:from>
    <xdr:to>
      <xdr:col>15</xdr:col>
      <xdr:colOff>149225</xdr:colOff>
      <xdr:row>79</xdr:row>
      <xdr:rowOff>106935</xdr:rowOff>
    </xdr:to>
    <xdr:sp macro="" textlink="">
      <xdr:nvSpPr>
        <xdr:cNvPr id="389" name="楕円 388"/>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91712</xdr:rowOff>
    </xdr:from>
    <xdr:ext cx="762000" cy="259045"/>
    <xdr:sp macro="" textlink="">
      <xdr:nvSpPr>
        <xdr:cNvPr id="390" name="テキスト ボックス 389"/>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1" name="楕円 390"/>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2" name="テキスト ボックス 391"/>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5335</xdr:rowOff>
    </xdr:from>
    <xdr:to>
      <xdr:col>6</xdr:col>
      <xdr:colOff>171450</xdr:colOff>
      <xdr:row>79</xdr:row>
      <xdr:rowOff>106935</xdr:rowOff>
    </xdr:to>
    <xdr:sp macro="" textlink="">
      <xdr:nvSpPr>
        <xdr:cNvPr id="393" name="楕円 392"/>
        <xdr:cNvSpPr/>
      </xdr:nvSpPr>
      <xdr:spPr>
        <a:xfrm>
          <a:off x="1270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91712</xdr:rowOff>
    </xdr:from>
    <xdr:ext cx="762000" cy="259045"/>
    <xdr:sp macro="" textlink="">
      <xdr:nvSpPr>
        <xdr:cNvPr id="394" name="テキスト ボックス 393"/>
        <xdr:cNvSpPr txBox="1"/>
      </xdr:nvSpPr>
      <xdr:spPr>
        <a:xfrm>
          <a:off x="939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a:t>
          </a:r>
          <a:r>
            <a:rPr kumimoji="1" lang="en-US" altLang="ja-JP" sz="1300">
              <a:latin typeface="ＭＳ Ｐゴシック" panose="020B0600070205080204" pitchFamily="50" charset="-128"/>
              <a:ea typeface="ＭＳ Ｐゴシック" panose="020B0600070205080204" pitchFamily="50" charset="-128"/>
            </a:rPr>
            <a:t>84.0</a:t>
          </a:r>
          <a:r>
            <a:rPr kumimoji="1" lang="ja-JP" altLang="en-US" sz="1300">
              <a:latin typeface="ＭＳ Ｐゴシック" panose="020B0600070205080204" pitchFamily="50" charset="-128"/>
              <a:ea typeface="ＭＳ Ｐゴシック" panose="020B0600070205080204" pitchFamily="50" charset="-128"/>
            </a:rPr>
            <a:t>％のうち公債費（</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％）以外では、人件費が（</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％）、物件費（</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％）、維持補修費（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％）、扶助費（</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％）、繰出金（</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％）となっている。行財政改革大綱などに基づき、今後とも経費節減に努める。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15966</xdr:rowOff>
    </xdr:from>
    <xdr:to>
      <xdr:col>82</xdr:col>
      <xdr:colOff>107950</xdr:colOff>
      <xdr:row>81</xdr:row>
      <xdr:rowOff>109038</xdr:rowOff>
    </xdr:to>
    <xdr:cxnSp macro="">
      <xdr:nvCxnSpPr>
        <xdr:cNvPr id="424" name="直線コネクタ 423"/>
        <xdr:cNvCxnSpPr/>
      </xdr:nvCxnSpPr>
      <xdr:spPr>
        <a:xfrm flipV="1">
          <a:off x="16510000" y="12703266"/>
          <a:ext cx="0" cy="1293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81115</xdr:rowOff>
    </xdr:from>
    <xdr:ext cx="762000" cy="259045"/>
    <xdr:sp macro="" textlink="">
      <xdr:nvSpPr>
        <xdr:cNvPr id="425" name="公債費以外最小値テキスト"/>
        <xdr:cNvSpPr txBox="1"/>
      </xdr:nvSpPr>
      <xdr:spPr>
        <a:xfrm>
          <a:off x="16598900" y="1396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109038</xdr:rowOff>
    </xdr:from>
    <xdr:to>
      <xdr:col>82</xdr:col>
      <xdr:colOff>196850</xdr:colOff>
      <xdr:row>81</xdr:row>
      <xdr:rowOff>109038</xdr:rowOff>
    </xdr:to>
    <xdr:cxnSp macro="">
      <xdr:nvCxnSpPr>
        <xdr:cNvPr id="426" name="直線コネクタ 425"/>
        <xdr:cNvCxnSpPr/>
      </xdr:nvCxnSpPr>
      <xdr:spPr>
        <a:xfrm>
          <a:off x="16421100" y="139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102343</xdr:rowOff>
    </xdr:from>
    <xdr:ext cx="762000" cy="259045"/>
    <xdr:sp macro="" textlink="">
      <xdr:nvSpPr>
        <xdr:cNvPr id="427" name="公債費以外最大値テキスト"/>
        <xdr:cNvSpPr txBox="1"/>
      </xdr:nvSpPr>
      <xdr:spPr>
        <a:xfrm>
          <a:off x="16598900" y="1244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15966</xdr:rowOff>
    </xdr:from>
    <xdr:to>
      <xdr:col>82</xdr:col>
      <xdr:colOff>196850</xdr:colOff>
      <xdr:row>74</xdr:row>
      <xdr:rowOff>15966</xdr:rowOff>
    </xdr:to>
    <xdr:cxnSp macro="">
      <xdr:nvCxnSpPr>
        <xdr:cNvPr id="428" name="直線コネクタ 427"/>
        <xdr:cNvCxnSpPr/>
      </xdr:nvCxnSpPr>
      <xdr:spPr>
        <a:xfrm>
          <a:off x="16421100" y="12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136797</xdr:rowOff>
    </xdr:from>
    <xdr:to>
      <xdr:col>82</xdr:col>
      <xdr:colOff>107950</xdr:colOff>
      <xdr:row>75</xdr:row>
      <xdr:rowOff>4535</xdr:rowOff>
    </xdr:to>
    <xdr:cxnSp macro="">
      <xdr:nvCxnSpPr>
        <xdr:cNvPr id="429" name="直線コネクタ 428"/>
        <xdr:cNvCxnSpPr/>
      </xdr:nvCxnSpPr>
      <xdr:spPr>
        <a:xfrm>
          <a:off x="15671800" y="12824097"/>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0"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32294</xdr:rowOff>
    </xdr:from>
    <xdr:to>
      <xdr:col>78</xdr:col>
      <xdr:colOff>69850</xdr:colOff>
      <xdr:row>74</xdr:row>
      <xdr:rowOff>136797</xdr:rowOff>
    </xdr:to>
    <xdr:cxnSp macro="">
      <xdr:nvCxnSpPr>
        <xdr:cNvPr id="432" name="直線コネクタ 431"/>
        <xdr:cNvCxnSpPr/>
      </xdr:nvCxnSpPr>
      <xdr:spPr>
        <a:xfrm>
          <a:off x="14782800" y="1271959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148045</xdr:rowOff>
    </xdr:from>
    <xdr:to>
      <xdr:col>78</xdr:col>
      <xdr:colOff>120650</xdr:colOff>
      <xdr:row>77</xdr:row>
      <xdr:rowOff>78195</xdr:rowOff>
    </xdr:to>
    <xdr:sp macro="" textlink="">
      <xdr:nvSpPr>
        <xdr:cNvPr id="433" name="フローチャート: 判断 432"/>
        <xdr:cNvSpPr/>
      </xdr:nvSpPr>
      <xdr:spPr>
        <a:xfrm>
          <a:off x="15621000" y="1317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62972</xdr:rowOff>
    </xdr:from>
    <xdr:ext cx="736600" cy="259045"/>
    <xdr:sp macro="" textlink="">
      <xdr:nvSpPr>
        <xdr:cNvPr id="434" name="テキスト ボックス 433"/>
        <xdr:cNvSpPr txBox="1"/>
      </xdr:nvSpPr>
      <xdr:spPr>
        <a:xfrm>
          <a:off x="15290800" y="13264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32294</xdr:rowOff>
    </xdr:from>
    <xdr:to>
      <xdr:col>73</xdr:col>
      <xdr:colOff>180975</xdr:colOff>
      <xdr:row>74</xdr:row>
      <xdr:rowOff>42091</xdr:rowOff>
    </xdr:to>
    <xdr:cxnSp macro="">
      <xdr:nvCxnSpPr>
        <xdr:cNvPr id="435" name="直線コネクタ 434"/>
        <xdr:cNvCxnSpPr/>
      </xdr:nvCxnSpPr>
      <xdr:spPr>
        <a:xfrm flipV="1">
          <a:off x="13893800" y="1271959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82731</xdr:rowOff>
    </xdr:from>
    <xdr:to>
      <xdr:col>74</xdr:col>
      <xdr:colOff>31750</xdr:colOff>
      <xdr:row>77</xdr:row>
      <xdr:rowOff>12881</xdr:rowOff>
    </xdr:to>
    <xdr:sp macro="" textlink="">
      <xdr:nvSpPr>
        <xdr:cNvPr id="436" name="フローチャート: 判断 435"/>
        <xdr:cNvSpPr/>
      </xdr:nvSpPr>
      <xdr:spPr>
        <a:xfrm>
          <a:off x="147320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169108</xdr:rowOff>
    </xdr:from>
    <xdr:ext cx="762000" cy="259045"/>
    <xdr:sp macro="" textlink="">
      <xdr:nvSpPr>
        <xdr:cNvPr id="437" name="テキスト ボックス 436"/>
        <xdr:cNvSpPr txBox="1"/>
      </xdr:nvSpPr>
      <xdr:spPr>
        <a:xfrm>
          <a:off x="14401800" y="1319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131899</xdr:rowOff>
    </xdr:from>
    <xdr:to>
      <xdr:col>69</xdr:col>
      <xdr:colOff>92075</xdr:colOff>
      <xdr:row>74</xdr:row>
      <xdr:rowOff>42091</xdr:rowOff>
    </xdr:to>
    <xdr:cxnSp macro="">
      <xdr:nvCxnSpPr>
        <xdr:cNvPr id="438" name="直線コネクタ 437"/>
        <xdr:cNvCxnSpPr/>
      </xdr:nvCxnSpPr>
      <xdr:spPr>
        <a:xfrm>
          <a:off x="13004800" y="1264774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39" name="フローチャート: 判断 438"/>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162577</xdr:rowOff>
    </xdr:from>
    <xdr:ext cx="762000" cy="259045"/>
    <xdr:sp macro="" textlink="">
      <xdr:nvSpPr>
        <xdr:cNvPr id="440" name="テキスト ボックス 439"/>
        <xdr:cNvSpPr txBox="1"/>
      </xdr:nvSpPr>
      <xdr:spPr>
        <a:xfrm>
          <a:off x="13512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41" name="フローチャート: 判断 440"/>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120122</xdr:rowOff>
    </xdr:from>
    <xdr:ext cx="762000" cy="259045"/>
    <xdr:sp macro="" textlink="">
      <xdr:nvSpPr>
        <xdr:cNvPr id="442" name="テキスト ボックス 441"/>
        <xdr:cNvSpPr txBox="1"/>
      </xdr:nvSpPr>
      <xdr:spPr>
        <a:xfrm>
          <a:off x="12623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125185</xdr:rowOff>
    </xdr:from>
    <xdr:to>
      <xdr:col>82</xdr:col>
      <xdr:colOff>158750</xdr:colOff>
      <xdr:row>75</xdr:row>
      <xdr:rowOff>55335</xdr:rowOff>
    </xdr:to>
    <xdr:sp macro="" textlink="">
      <xdr:nvSpPr>
        <xdr:cNvPr id="448" name="楕円 447"/>
        <xdr:cNvSpPr/>
      </xdr:nvSpPr>
      <xdr:spPr>
        <a:xfrm>
          <a:off x="16459200" y="128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141712</xdr:rowOff>
    </xdr:from>
    <xdr:ext cx="762000" cy="259045"/>
    <xdr:sp macro="" textlink="">
      <xdr:nvSpPr>
        <xdr:cNvPr id="449" name="公債費以外該当値テキスト"/>
        <xdr:cNvSpPr txBox="1"/>
      </xdr:nvSpPr>
      <xdr:spPr>
        <a:xfrm>
          <a:off x="16598900" y="1265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85997</xdr:rowOff>
    </xdr:from>
    <xdr:to>
      <xdr:col>78</xdr:col>
      <xdr:colOff>120650</xdr:colOff>
      <xdr:row>75</xdr:row>
      <xdr:rowOff>16147</xdr:rowOff>
    </xdr:to>
    <xdr:sp macro="" textlink="">
      <xdr:nvSpPr>
        <xdr:cNvPr id="450" name="楕円 449"/>
        <xdr:cNvSpPr/>
      </xdr:nvSpPr>
      <xdr:spPr>
        <a:xfrm>
          <a:off x="15621000" y="12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26324</xdr:rowOff>
    </xdr:from>
    <xdr:ext cx="736600" cy="259045"/>
    <xdr:sp macro="" textlink="">
      <xdr:nvSpPr>
        <xdr:cNvPr id="451" name="テキスト ボックス 450"/>
        <xdr:cNvSpPr txBox="1"/>
      </xdr:nvSpPr>
      <xdr:spPr>
        <a:xfrm>
          <a:off x="15290800" y="12542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152944</xdr:rowOff>
    </xdr:from>
    <xdr:to>
      <xdr:col>74</xdr:col>
      <xdr:colOff>31750</xdr:colOff>
      <xdr:row>74</xdr:row>
      <xdr:rowOff>83094</xdr:rowOff>
    </xdr:to>
    <xdr:sp macro="" textlink="">
      <xdr:nvSpPr>
        <xdr:cNvPr id="452" name="楕円 451"/>
        <xdr:cNvSpPr/>
      </xdr:nvSpPr>
      <xdr:spPr>
        <a:xfrm>
          <a:off x="14732000" y="1266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93271</xdr:rowOff>
    </xdr:from>
    <xdr:ext cx="762000" cy="259045"/>
    <xdr:sp macro="" textlink="">
      <xdr:nvSpPr>
        <xdr:cNvPr id="453" name="テキスト ボックス 452"/>
        <xdr:cNvSpPr txBox="1"/>
      </xdr:nvSpPr>
      <xdr:spPr>
        <a:xfrm>
          <a:off x="14401800" y="124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162741</xdr:rowOff>
    </xdr:from>
    <xdr:to>
      <xdr:col>69</xdr:col>
      <xdr:colOff>142875</xdr:colOff>
      <xdr:row>74</xdr:row>
      <xdr:rowOff>92891</xdr:rowOff>
    </xdr:to>
    <xdr:sp macro="" textlink="">
      <xdr:nvSpPr>
        <xdr:cNvPr id="454" name="楕円 453"/>
        <xdr:cNvSpPr/>
      </xdr:nvSpPr>
      <xdr:spPr>
        <a:xfrm>
          <a:off x="13843000" y="1267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103068</xdr:rowOff>
    </xdr:from>
    <xdr:ext cx="762000" cy="259045"/>
    <xdr:sp macro="" textlink="">
      <xdr:nvSpPr>
        <xdr:cNvPr id="455" name="テキスト ボックス 454"/>
        <xdr:cNvSpPr txBox="1"/>
      </xdr:nvSpPr>
      <xdr:spPr>
        <a:xfrm>
          <a:off x="13512800" y="124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81099</xdr:rowOff>
    </xdr:from>
    <xdr:to>
      <xdr:col>65</xdr:col>
      <xdr:colOff>53975</xdr:colOff>
      <xdr:row>74</xdr:row>
      <xdr:rowOff>11249</xdr:rowOff>
    </xdr:to>
    <xdr:sp macro="" textlink="">
      <xdr:nvSpPr>
        <xdr:cNvPr id="456" name="楕円 455"/>
        <xdr:cNvSpPr/>
      </xdr:nvSpPr>
      <xdr:spPr>
        <a:xfrm>
          <a:off x="12954000" y="125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21426</xdr:rowOff>
    </xdr:from>
    <xdr:ext cx="762000" cy="259045"/>
    <xdr:sp macro="" textlink="">
      <xdr:nvSpPr>
        <xdr:cNvPr id="457" name="テキスト ボックス 456"/>
        <xdr:cNvSpPr txBox="1"/>
      </xdr:nvSpPr>
      <xdr:spPr>
        <a:xfrm>
          <a:off x="12623800" y="1236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67640</xdr:rowOff>
    </xdr:from>
    <xdr:to>
      <xdr:col>29</xdr:col>
      <xdr:colOff>127000</xdr:colOff>
      <xdr:row>14</xdr:row>
      <xdr:rowOff>81519</xdr:rowOff>
    </xdr:to>
    <xdr:cxnSp macro="">
      <xdr:nvCxnSpPr>
        <xdr:cNvPr id="52" name="直線コネクタ 51"/>
        <xdr:cNvCxnSpPr/>
      </xdr:nvCxnSpPr>
      <xdr:spPr bwMode="auto">
        <a:xfrm flipV="1">
          <a:off x="5003800" y="2515565"/>
          <a:ext cx="647700" cy="13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81519</xdr:rowOff>
    </xdr:from>
    <xdr:to>
      <xdr:col>26</xdr:col>
      <xdr:colOff>50800</xdr:colOff>
      <xdr:row>15</xdr:row>
      <xdr:rowOff>5853</xdr:rowOff>
    </xdr:to>
    <xdr:cxnSp macro="">
      <xdr:nvCxnSpPr>
        <xdr:cNvPr id="55" name="直線コネクタ 54"/>
        <xdr:cNvCxnSpPr/>
      </xdr:nvCxnSpPr>
      <xdr:spPr bwMode="auto">
        <a:xfrm flipV="1">
          <a:off x="4305300" y="2529444"/>
          <a:ext cx="698500" cy="95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5853</xdr:rowOff>
    </xdr:from>
    <xdr:to>
      <xdr:col>22</xdr:col>
      <xdr:colOff>114300</xdr:colOff>
      <xdr:row>15</xdr:row>
      <xdr:rowOff>89994</xdr:rowOff>
    </xdr:to>
    <xdr:cxnSp macro="">
      <xdr:nvCxnSpPr>
        <xdr:cNvPr id="58" name="直線コネクタ 57"/>
        <xdr:cNvCxnSpPr/>
      </xdr:nvCxnSpPr>
      <xdr:spPr bwMode="auto">
        <a:xfrm flipV="1">
          <a:off x="3606800" y="2625228"/>
          <a:ext cx="698500" cy="84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267</xdr:rowOff>
    </xdr:from>
    <xdr:to>
      <xdr:col>22</xdr:col>
      <xdr:colOff>165100</xdr:colOff>
      <xdr:row>17</xdr:row>
      <xdr:rowOff>101867</xdr:rowOff>
    </xdr:to>
    <xdr:sp macro="" textlink="">
      <xdr:nvSpPr>
        <xdr:cNvPr id="59" name="フローチャート: 判断 58"/>
        <xdr:cNvSpPr/>
      </xdr:nvSpPr>
      <xdr:spPr bwMode="auto">
        <a:xfrm>
          <a:off x="42545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86644</xdr:rowOff>
    </xdr:from>
    <xdr:ext cx="762000" cy="259045"/>
    <xdr:sp macro="" textlink="">
      <xdr:nvSpPr>
        <xdr:cNvPr id="60" name="テキスト ボックス 59"/>
        <xdr:cNvSpPr txBox="1"/>
      </xdr:nvSpPr>
      <xdr:spPr>
        <a:xfrm>
          <a:off x="3924300" y="304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89994</xdr:rowOff>
    </xdr:from>
    <xdr:to>
      <xdr:col>18</xdr:col>
      <xdr:colOff>177800</xdr:colOff>
      <xdr:row>15</xdr:row>
      <xdr:rowOff>143927</xdr:rowOff>
    </xdr:to>
    <xdr:cxnSp macro="">
      <xdr:nvCxnSpPr>
        <xdr:cNvPr id="61" name="直線コネクタ 60"/>
        <xdr:cNvCxnSpPr/>
      </xdr:nvCxnSpPr>
      <xdr:spPr bwMode="auto">
        <a:xfrm flipV="1">
          <a:off x="2908300" y="2709369"/>
          <a:ext cx="698500" cy="53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16840</xdr:rowOff>
    </xdr:from>
    <xdr:to>
      <xdr:col>29</xdr:col>
      <xdr:colOff>177800</xdr:colOff>
      <xdr:row>14</xdr:row>
      <xdr:rowOff>118440</xdr:rowOff>
    </xdr:to>
    <xdr:sp macro="" textlink="">
      <xdr:nvSpPr>
        <xdr:cNvPr id="71" name="楕円 70"/>
        <xdr:cNvSpPr/>
      </xdr:nvSpPr>
      <xdr:spPr bwMode="auto">
        <a:xfrm>
          <a:off x="5600700" y="2464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33367</xdr:rowOff>
    </xdr:from>
    <xdr:ext cx="762000" cy="259045"/>
    <xdr:sp macro="" textlink="">
      <xdr:nvSpPr>
        <xdr:cNvPr id="72" name="人口1人当たり決算額の推移該当値テキスト130"/>
        <xdr:cNvSpPr txBox="1"/>
      </xdr:nvSpPr>
      <xdr:spPr>
        <a:xfrm>
          <a:off x="5740400" y="230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30719</xdr:rowOff>
    </xdr:from>
    <xdr:to>
      <xdr:col>26</xdr:col>
      <xdr:colOff>101600</xdr:colOff>
      <xdr:row>14</xdr:row>
      <xdr:rowOff>132319</xdr:rowOff>
    </xdr:to>
    <xdr:sp macro="" textlink="">
      <xdr:nvSpPr>
        <xdr:cNvPr id="73" name="楕円 72"/>
        <xdr:cNvSpPr/>
      </xdr:nvSpPr>
      <xdr:spPr bwMode="auto">
        <a:xfrm>
          <a:off x="4953000" y="24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142496</xdr:rowOff>
    </xdr:from>
    <xdr:ext cx="736600" cy="259045"/>
    <xdr:sp macro="" textlink="">
      <xdr:nvSpPr>
        <xdr:cNvPr id="74" name="テキスト ボックス 73"/>
        <xdr:cNvSpPr txBox="1"/>
      </xdr:nvSpPr>
      <xdr:spPr>
        <a:xfrm>
          <a:off x="4622800" y="2247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126503</xdr:rowOff>
    </xdr:from>
    <xdr:to>
      <xdr:col>22</xdr:col>
      <xdr:colOff>165100</xdr:colOff>
      <xdr:row>15</xdr:row>
      <xdr:rowOff>56653</xdr:rowOff>
    </xdr:to>
    <xdr:sp macro="" textlink="">
      <xdr:nvSpPr>
        <xdr:cNvPr id="75" name="楕円 74"/>
        <xdr:cNvSpPr/>
      </xdr:nvSpPr>
      <xdr:spPr bwMode="auto">
        <a:xfrm>
          <a:off x="4254500" y="25744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66830</xdr:rowOff>
    </xdr:from>
    <xdr:ext cx="762000" cy="259045"/>
    <xdr:sp macro="" textlink="">
      <xdr:nvSpPr>
        <xdr:cNvPr id="76" name="テキスト ボックス 75"/>
        <xdr:cNvSpPr txBox="1"/>
      </xdr:nvSpPr>
      <xdr:spPr>
        <a:xfrm>
          <a:off x="3924300" y="234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39194</xdr:rowOff>
    </xdr:from>
    <xdr:to>
      <xdr:col>19</xdr:col>
      <xdr:colOff>38100</xdr:colOff>
      <xdr:row>15</xdr:row>
      <xdr:rowOff>140794</xdr:rowOff>
    </xdr:to>
    <xdr:sp macro="" textlink="">
      <xdr:nvSpPr>
        <xdr:cNvPr id="77" name="楕円 76"/>
        <xdr:cNvSpPr/>
      </xdr:nvSpPr>
      <xdr:spPr bwMode="auto">
        <a:xfrm>
          <a:off x="3556000" y="265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150971</xdr:rowOff>
    </xdr:from>
    <xdr:ext cx="762000" cy="259045"/>
    <xdr:sp macro="" textlink="">
      <xdr:nvSpPr>
        <xdr:cNvPr id="78" name="テキスト ボックス 77"/>
        <xdr:cNvSpPr txBox="1"/>
      </xdr:nvSpPr>
      <xdr:spPr>
        <a:xfrm>
          <a:off x="3225800" y="242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93127</xdr:rowOff>
    </xdr:from>
    <xdr:to>
      <xdr:col>15</xdr:col>
      <xdr:colOff>101600</xdr:colOff>
      <xdr:row>16</xdr:row>
      <xdr:rowOff>23277</xdr:rowOff>
    </xdr:to>
    <xdr:sp macro="" textlink="">
      <xdr:nvSpPr>
        <xdr:cNvPr id="79" name="楕円 78"/>
        <xdr:cNvSpPr/>
      </xdr:nvSpPr>
      <xdr:spPr bwMode="auto">
        <a:xfrm>
          <a:off x="2857500" y="2712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33454</xdr:rowOff>
    </xdr:from>
    <xdr:ext cx="762000" cy="259045"/>
    <xdr:sp macro="" textlink="">
      <xdr:nvSpPr>
        <xdr:cNvPr id="80" name="テキスト ボックス 79"/>
        <xdr:cNvSpPr txBox="1"/>
      </xdr:nvSpPr>
      <xdr:spPr>
        <a:xfrm>
          <a:off x="2527300" y="248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173063</xdr:rowOff>
    </xdr:from>
    <xdr:to>
      <xdr:col>29</xdr:col>
      <xdr:colOff>127000</xdr:colOff>
      <xdr:row>35</xdr:row>
      <xdr:rowOff>185827</xdr:rowOff>
    </xdr:to>
    <xdr:cxnSp macro="">
      <xdr:nvCxnSpPr>
        <xdr:cNvPr id="113" name="直線コネクタ 112"/>
        <xdr:cNvCxnSpPr/>
      </xdr:nvCxnSpPr>
      <xdr:spPr bwMode="auto">
        <a:xfrm>
          <a:off x="5003800" y="6783413"/>
          <a:ext cx="6477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170604</xdr:rowOff>
    </xdr:from>
    <xdr:ext cx="762000" cy="259045"/>
    <xdr:sp macro="" textlink="">
      <xdr:nvSpPr>
        <xdr:cNvPr id="114" name="人口1人当たり決算額の推移平均値テキスト445"/>
        <xdr:cNvSpPr txBox="1"/>
      </xdr:nvSpPr>
      <xdr:spPr>
        <a:xfrm>
          <a:off x="5740400" y="67809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115551</xdr:rowOff>
    </xdr:from>
    <xdr:to>
      <xdr:col>26</xdr:col>
      <xdr:colOff>50800</xdr:colOff>
      <xdr:row>35</xdr:row>
      <xdr:rowOff>173063</xdr:rowOff>
    </xdr:to>
    <xdr:cxnSp macro="">
      <xdr:nvCxnSpPr>
        <xdr:cNvPr id="116" name="直線コネクタ 115"/>
        <xdr:cNvCxnSpPr/>
      </xdr:nvCxnSpPr>
      <xdr:spPr bwMode="auto">
        <a:xfrm>
          <a:off x="4305300" y="6725901"/>
          <a:ext cx="698500" cy="57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115551</xdr:rowOff>
    </xdr:from>
    <xdr:to>
      <xdr:col>22</xdr:col>
      <xdr:colOff>114300</xdr:colOff>
      <xdr:row>35</xdr:row>
      <xdr:rowOff>159100</xdr:rowOff>
    </xdr:to>
    <xdr:cxnSp macro="">
      <xdr:nvCxnSpPr>
        <xdr:cNvPr id="119" name="直線コネクタ 118"/>
        <xdr:cNvCxnSpPr/>
      </xdr:nvCxnSpPr>
      <xdr:spPr bwMode="auto">
        <a:xfrm flipV="1">
          <a:off x="3606800" y="6725901"/>
          <a:ext cx="698500" cy="43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120358</xdr:rowOff>
    </xdr:from>
    <xdr:to>
      <xdr:col>22</xdr:col>
      <xdr:colOff>165100</xdr:colOff>
      <xdr:row>35</xdr:row>
      <xdr:rowOff>221958</xdr:rowOff>
    </xdr:to>
    <xdr:sp macro="" textlink="">
      <xdr:nvSpPr>
        <xdr:cNvPr id="120" name="フローチャート: 判断 119"/>
        <xdr:cNvSpPr/>
      </xdr:nvSpPr>
      <xdr:spPr bwMode="auto">
        <a:xfrm>
          <a:off x="42545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206735</xdr:rowOff>
    </xdr:from>
    <xdr:ext cx="762000" cy="259045"/>
    <xdr:sp macro="" textlink="">
      <xdr:nvSpPr>
        <xdr:cNvPr id="121" name="テキスト ボックス 120"/>
        <xdr:cNvSpPr txBox="1"/>
      </xdr:nvSpPr>
      <xdr:spPr>
        <a:xfrm>
          <a:off x="39243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84671</xdr:rowOff>
    </xdr:from>
    <xdr:to>
      <xdr:col>18</xdr:col>
      <xdr:colOff>177800</xdr:colOff>
      <xdr:row>35</xdr:row>
      <xdr:rowOff>159100</xdr:rowOff>
    </xdr:to>
    <xdr:cxnSp macro="">
      <xdr:nvCxnSpPr>
        <xdr:cNvPr id="122" name="直線コネクタ 121"/>
        <xdr:cNvCxnSpPr/>
      </xdr:nvCxnSpPr>
      <xdr:spPr bwMode="auto">
        <a:xfrm>
          <a:off x="2908300" y="6695021"/>
          <a:ext cx="698500" cy="74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135027</xdr:rowOff>
    </xdr:from>
    <xdr:to>
      <xdr:col>29</xdr:col>
      <xdr:colOff>177800</xdr:colOff>
      <xdr:row>35</xdr:row>
      <xdr:rowOff>236627</xdr:rowOff>
    </xdr:to>
    <xdr:sp macro="" textlink="">
      <xdr:nvSpPr>
        <xdr:cNvPr id="132" name="楕円 131"/>
        <xdr:cNvSpPr/>
      </xdr:nvSpPr>
      <xdr:spPr bwMode="auto">
        <a:xfrm>
          <a:off x="5600700" y="6745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323004</xdr:rowOff>
    </xdr:from>
    <xdr:ext cx="762000" cy="259045"/>
    <xdr:sp macro="" textlink="">
      <xdr:nvSpPr>
        <xdr:cNvPr id="133" name="人口1人当たり決算額の推移該当値テキスト445"/>
        <xdr:cNvSpPr txBox="1"/>
      </xdr:nvSpPr>
      <xdr:spPr>
        <a:xfrm>
          <a:off x="5740400" y="659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122263</xdr:rowOff>
    </xdr:from>
    <xdr:to>
      <xdr:col>26</xdr:col>
      <xdr:colOff>101600</xdr:colOff>
      <xdr:row>35</xdr:row>
      <xdr:rowOff>223863</xdr:rowOff>
    </xdr:to>
    <xdr:sp macro="" textlink="">
      <xdr:nvSpPr>
        <xdr:cNvPr id="134" name="楕円 133"/>
        <xdr:cNvSpPr/>
      </xdr:nvSpPr>
      <xdr:spPr bwMode="auto">
        <a:xfrm>
          <a:off x="4953000" y="6732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234040</xdr:rowOff>
    </xdr:from>
    <xdr:ext cx="736600" cy="259045"/>
    <xdr:sp macro="" textlink="">
      <xdr:nvSpPr>
        <xdr:cNvPr id="135" name="テキスト ボックス 134"/>
        <xdr:cNvSpPr txBox="1"/>
      </xdr:nvSpPr>
      <xdr:spPr>
        <a:xfrm>
          <a:off x="4622800" y="6501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64751</xdr:rowOff>
    </xdr:from>
    <xdr:to>
      <xdr:col>22</xdr:col>
      <xdr:colOff>165100</xdr:colOff>
      <xdr:row>35</xdr:row>
      <xdr:rowOff>166351</xdr:rowOff>
    </xdr:to>
    <xdr:sp macro="" textlink="">
      <xdr:nvSpPr>
        <xdr:cNvPr id="136" name="楕円 135"/>
        <xdr:cNvSpPr/>
      </xdr:nvSpPr>
      <xdr:spPr bwMode="auto">
        <a:xfrm>
          <a:off x="4254500" y="6675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176528</xdr:rowOff>
    </xdr:from>
    <xdr:ext cx="762000" cy="259045"/>
    <xdr:sp macro="" textlink="">
      <xdr:nvSpPr>
        <xdr:cNvPr id="137" name="テキスト ボックス 136"/>
        <xdr:cNvSpPr txBox="1"/>
      </xdr:nvSpPr>
      <xdr:spPr>
        <a:xfrm>
          <a:off x="3924300" y="64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108300</xdr:rowOff>
    </xdr:from>
    <xdr:to>
      <xdr:col>19</xdr:col>
      <xdr:colOff>38100</xdr:colOff>
      <xdr:row>35</xdr:row>
      <xdr:rowOff>209900</xdr:rowOff>
    </xdr:to>
    <xdr:sp macro="" textlink="">
      <xdr:nvSpPr>
        <xdr:cNvPr id="138" name="楕円 137"/>
        <xdr:cNvSpPr/>
      </xdr:nvSpPr>
      <xdr:spPr bwMode="auto">
        <a:xfrm>
          <a:off x="3556000" y="671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194677</xdr:rowOff>
    </xdr:from>
    <xdr:ext cx="762000" cy="259045"/>
    <xdr:sp macro="" textlink="">
      <xdr:nvSpPr>
        <xdr:cNvPr id="139" name="テキスト ボックス 138"/>
        <xdr:cNvSpPr txBox="1"/>
      </xdr:nvSpPr>
      <xdr:spPr>
        <a:xfrm>
          <a:off x="3225800" y="680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33871</xdr:rowOff>
    </xdr:from>
    <xdr:to>
      <xdr:col>15</xdr:col>
      <xdr:colOff>101600</xdr:colOff>
      <xdr:row>35</xdr:row>
      <xdr:rowOff>135471</xdr:rowOff>
    </xdr:to>
    <xdr:sp macro="" textlink="">
      <xdr:nvSpPr>
        <xdr:cNvPr id="140" name="楕円 139"/>
        <xdr:cNvSpPr/>
      </xdr:nvSpPr>
      <xdr:spPr bwMode="auto">
        <a:xfrm>
          <a:off x="2857500" y="6644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120248</xdr:rowOff>
    </xdr:from>
    <xdr:ext cx="762000" cy="259045"/>
    <xdr:sp macro="" textlink="">
      <xdr:nvSpPr>
        <xdr:cNvPr id="141" name="テキスト ボックス 140"/>
        <xdr:cNvSpPr txBox="1"/>
      </xdr:nvSpPr>
      <xdr:spPr>
        <a:xfrm>
          <a:off x="2527300" y="6730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7353</xdr:rowOff>
    </xdr:from>
    <xdr:to>
      <xdr:col>24</xdr:col>
      <xdr:colOff>63500</xdr:colOff>
      <xdr:row>35</xdr:row>
      <xdr:rowOff>39941</xdr:rowOff>
    </xdr:to>
    <xdr:cxnSp macro="">
      <xdr:nvCxnSpPr>
        <xdr:cNvPr id="61" name="直線コネクタ 60"/>
        <xdr:cNvCxnSpPr/>
      </xdr:nvCxnSpPr>
      <xdr:spPr>
        <a:xfrm flipV="1">
          <a:off x="3797300" y="6008103"/>
          <a:ext cx="838200" cy="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24287</xdr:rowOff>
    </xdr:from>
    <xdr:ext cx="534377" cy="259045"/>
    <xdr:sp macro="" textlink="">
      <xdr:nvSpPr>
        <xdr:cNvPr id="62" name="人件費平均値テキスト"/>
        <xdr:cNvSpPr txBox="1"/>
      </xdr:nvSpPr>
      <xdr:spPr>
        <a:xfrm>
          <a:off x="4686300" y="6025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35382</xdr:rowOff>
    </xdr:from>
    <xdr:to>
      <xdr:col>19</xdr:col>
      <xdr:colOff>177800</xdr:colOff>
      <xdr:row>35</xdr:row>
      <xdr:rowOff>39941</xdr:rowOff>
    </xdr:to>
    <xdr:cxnSp macro="">
      <xdr:nvCxnSpPr>
        <xdr:cNvPr id="64" name="直線コネクタ 63"/>
        <xdr:cNvCxnSpPr/>
      </xdr:nvCxnSpPr>
      <xdr:spPr>
        <a:xfrm>
          <a:off x="2908300" y="6036132"/>
          <a:ext cx="889000" cy="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142752</xdr:rowOff>
    </xdr:from>
    <xdr:ext cx="534377" cy="259045"/>
    <xdr:sp macro="" textlink="">
      <xdr:nvSpPr>
        <xdr:cNvPr id="66" name="テキスト ボックス 65"/>
        <xdr:cNvSpPr txBox="1"/>
      </xdr:nvSpPr>
      <xdr:spPr>
        <a:xfrm>
          <a:off x="3530111" y="61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35382</xdr:rowOff>
    </xdr:from>
    <xdr:to>
      <xdr:col>15</xdr:col>
      <xdr:colOff>50800</xdr:colOff>
      <xdr:row>35</xdr:row>
      <xdr:rowOff>75857</xdr:rowOff>
    </xdr:to>
    <xdr:cxnSp macro="">
      <xdr:nvCxnSpPr>
        <xdr:cNvPr id="67" name="直線コネクタ 66"/>
        <xdr:cNvCxnSpPr/>
      </xdr:nvCxnSpPr>
      <xdr:spPr>
        <a:xfrm flipV="1">
          <a:off x="2019300" y="6036132"/>
          <a:ext cx="889000" cy="4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43472</xdr:rowOff>
    </xdr:from>
    <xdr:to>
      <xdr:col>15</xdr:col>
      <xdr:colOff>101600</xdr:colOff>
      <xdr:row>35</xdr:row>
      <xdr:rowOff>145072</xdr:rowOff>
    </xdr:to>
    <xdr:sp macro="" textlink="">
      <xdr:nvSpPr>
        <xdr:cNvPr id="68" name="フローチャート: 判断 67"/>
        <xdr:cNvSpPr/>
      </xdr:nvSpPr>
      <xdr:spPr>
        <a:xfrm>
          <a:off x="2857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136199</xdr:rowOff>
    </xdr:from>
    <xdr:ext cx="534377" cy="259045"/>
    <xdr:sp macro="" textlink="">
      <xdr:nvSpPr>
        <xdr:cNvPr id="69" name="テキスト ボックス 68"/>
        <xdr:cNvSpPr txBox="1"/>
      </xdr:nvSpPr>
      <xdr:spPr>
        <a:xfrm>
          <a:off x="2641111" y="6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75857</xdr:rowOff>
    </xdr:from>
    <xdr:to>
      <xdr:col>10</xdr:col>
      <xdr:colOff>114300</xdr:colOff>
      <xdr:row>35</xdr:row>
      <xdr:rowOff>96317</xdr:rowOff>
    </xdr:to>
    <xdr:cxnSp macro="">
      <xdr:nvCxnSpPr>
        <xdr:cNvPr id="70" name="直線コネクタ 69"/>
        <xdr:cNvCxnSpPr/>
      </xdr:nvCxnSpPr>
      <xdr:spPr>
        <a:xfrm flipV="1">
          <a:off x="1130300" y="6076607"/>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165130</xdr:rowOff>
    </xdr:from>
    <xdr:ext cx="534377" cy="259045"/>
    <xdr:sp macro="" textlink="">
      <xdr:nvSpPr>
        <xdr:cNvPr id="72" name="テキスト ボックス 71"/>
        <xdr:cNvSpPr txBox="1"/>
      </xdr:nvSpPr>
      <xdr:spPr>
        <a:xfrm>
          <a:off x="1752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4043</xdr:rowOff>
    </xdr:from>
    <xdr:ext cx="534377" cy="259045"/>
    <xdr:sp macro="" textlink="">
      <xdr:nvSpPr>
        <xdr:cNvPr id="74" name="テキスト ボックス 73"/>
        <xdr:cNvSpPr txBox="1"/>
      </xdr:nvSpPr>
      <xdr:spPr>
        <a:xfrm>
          <a:off x="863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128003</xdr:rowOff>
    </xdr:from>
    <xdr:to>
      <xdr:col>24</xdr:col>
      <xdr:colOff>114300</xdr:colOff>
      <xdr:row>35</xdr:row>
      <xdr:rowOff>58153</xdr:rowOff>
    </xdr:to>
    <xdr:sp macro="" textlink="">
      <xdr:nvSpPr>
        <xdr:cNvPr id="80" name="楕円 79"/>
        <xdr:cNvSpPr/>
      </xdr:nvSpPr>
      <xdr:spPr>
        <a:xfrm>
          <a:off x="4584700" y="595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150880</xdr:rowOff>
    </xdr:from>
    <xdr:ext cx="534377" cy="259045"/>
    <xdr:sp macro="" textlink="">
      <xdr:nvSpPr>
        <xdr:cNvPr id="81" name="人件費該当値テキスト"/>
        <xdr:cNvSpPr txBox="1"/>
      </xdr:nvSpPr>
      <xdr:spPr>
        <a:xfrm>
          <a:off x="4686300" y="580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160591</xdr:rowOff>
    </xdr:from>
    <xdr:to>
      <xdr:col>20</xdr:col>
      <xdr:colOff>38100</xdr:colOff>
      <xdr:row>35</xdr:row>
      <xdr:rowOff>90741</xdr:rowOff>
    </xdr:to>
    <xdr:sp macro="" textlink="">
      <xdr:nvSpPr>
        <xdr:cNvPr id="82" name="楕円 81"/>
        <xdr:cNvSpPr/>
      </xdr:nvSpPr>
      <xdr:spPr>
        <a:xfrm>
          <a:off x="3746500" y="59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107268</xdr:rowOff>
    </xdr:from>
    <xdr:ext cx="534377" cy="259045"/>
    <xdr:sp macro="" textlink="">
      <xdr:nvSpPr>
        <xdr:cNvPr id="83" name="テキスト ボックス 82"/>
        <xdr:cNvSpPr txBox="1"/>
      </xdr:nvSpPr>
      <xdr:spPr>
        <a:xfrm>
          <a:off x="3530111" y="57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156032</xdr:rowOff>
    </xdr:from>
    <xdr:to>
      <xdr:col>15</xdr:col>
      <xdr:colOff>101600</xdr:colOff>
      <xdr:row>35</xdr:row>
      <xdr:rowOff>86182</xdr:rowOff>
    </xdr:to>
    <xdr:sp macro="" textlink="">
      <xdr:nvSpPr>
        <xdr:cNvPr id="84" name="楕円 83"/>
        <xdr:cNvSpPr/>
      </xdr:nvSpPr>
      <xdr:spPr>
        <a:xfrm>
          <a:off x="2857500" y="598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102709</xdr:rowOff>
    </xdr:from>
    <xdr:ext cx="534377" cy="259045"/>
    <xdr:sp macro="" textlink="">
      <xdr:nvSpPr>
        <xdr:cNvPr id="85" name="テキスト ボックス 84"/>
        <xdr:cNvSpPr txBox="1"/>
      </xdr:nvSpPr>
      <xdr:spPr>
        <a:xfrm>
          <a:off x="2641111" y="576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25057</xdr:rowOff>
    </xdr:from>
    <xdr:to>
      <xdr:col>10</xdr:col>
      <xdr:colOff>165100</xdr:colOff>
      <xdr:row>35</xdr:row>
      <xdr:rowOff>126657</xdr:rowOff>
    </xdr:to>
    <xdr:sp macro="" textlink="">
      <xdr:nvSpPr>
        <xdr:cNvPr id="86" name="楕円 85"/>
        <xdr:cNvSpPr/>
      </xdr:nvSpPr>
      <xdr:spPr>
        <a:xfrm>
          <a:off x="1968500" y="602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143184</xdr:rowOff>
    </xdr:from>
    <xdr:ext cx="534377" cy="259045"/>
    <xdr:sp macro="" textlink="">
      <xdr:nvSpPr>
        <xdr:cNvPr id="87" name="テキスト ボックス 86"/>
        <xdr:cNvSpPr txBox="1"/>
      </xdr:nvSpPr>
      <xdr:spPr>
        <a:xfrm>
          <a:off x="1752111" y="580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45517</xdr:rowOff>
    </xdr:from>
    <xdr:to>
      <xdr:col>6</xdr:col>
      <xdr:colOff>38100</xdr:colOff>
      <xdr:row>35</xdr:row>
      <xdr:rowOff>147117</xdr:rowOff>
    </xdr:to>
    <xdr:sp macro="" textlink="">
      <xdr:nvSpPr>
        <xdr:cNvPr id="88" name="楕円 87"/>
        <xdr:cNvSpPr/>
      </xdr:nvSpPr>
      <xdr:spPr>
        <a:xfrm>
          <a:off x="1079500" y="604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163644</xdr:rowOff>
    </xdr:from>
    <xdr:ext cx="534377" cy="259045"/>
    <xdr:sp macro="" textlink="">
      <xdr:nvSpPr>
        <xdr:cNvPr id="89" name="テキスト ボックス 88"/>
        <xdr:cNvSpPr txBox="1"/>
      </xdr:nvSpPr>
      <xdr:spPr>
        <a:xfrm>
          <a:off x="863111" y="582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165180</xdr:rowOff>
    </xdr:from>
    <xdr:to>
      <xdr:col>24</xdr:col>
      <xdr:colOff>63500</xdr:colOff>
      <xdr:row>56</xdr:row>
      <xdr:rowOff>37913</xdr:rowOff>
    </xdr:to>
    <xdr:cxnSp macro="">
      <xdr:nvCxnSpPr>
        <xdr:cNvPr id="116" name="直線コネクタ 115"/>
        <xdr:cNvCxnSpPr/>
      </xdr:nvCxnSpPr>
      <xdr:spPr>
        <a:xfrm flipV="1">
          <a:off x="3797300" y="9594930"/>
          <a:ext cx="838200" cy="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37913</xdr:rowOff>
    </xdr:from>
    <xdr:to>
      <xdr:col>19</xdr:col>
      <xdr:colOff>177800</xdr:colOff>
      <xdr:row>56</xdr:row>
      <xdr:rowOff>49993</xdr:rowOff>
    </xdr:to>
    <xdr:cxnSp macro="">
      <xdr:nvCxnSpPr>
        <xdr:cNvPr id="119" name="直線コネクタ 118"/>
        <xdr:cNvCxnSpPr/>
      </xdr:nvCxnSpPr>
      <xdr:spPr>
        <a:xfrm flipV="1">
          <a:off x="2908300" y="9639113"/>
          <a:ext cx="889000" cy="1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49993</xdr:rowOff>
    </xdr:from>
    <xdr:to>
      <xdr:col>15</xdr:col>
      <xdr:colOff>50800</xdr:colOff>
      <xdr:row>56</xdr:row>
      <xdr:rowOff>86107</xdr:rowOff>
    </xdr:to>
    <xdr:cxnSp macro="">
      <xdr:nvCxnSpPr>
        <xdr:cNvPr id="122" name="直線コネクタ 121"/>
        <xdr:cNvCxnSpPr/>
      </xdr:nvCxnSpPr>
      <xdr:spPr>
        <a:xfrm flipV="1">
          <a:off x="2019300" y="9651193"/>
          <a:ext cx="889000" cy="3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110461</xdr:rowOff>
    </xdr:from>
    <xdr:to>
      <xdr:col>15</xdr:col>
      <xdr:colOff>101600</xdr:colOff>
      <xdr:row>57</xdr:row>
      <xdr:rowOff>40611</xdr:rowOff>
    </xdr:to>
    <xdr:sp macro="" textlink="">
      <xdr:nvSpPr>
        <xdr:cNvPr id="123" name="フローチャート: 判断 122"/>
        <xdr:cNvSpPr/>
      </xdr:nvSpPr>
      <xdr:spPr>
        <a:xfrm>
          <a:off x="2857500" y="971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31738</xdr:rowOff>
    </xdr:from>
    <xdr:ext cx="534377" cy="259045"/>
    <xdr:sp macro="" textlink="">
      <xdr:nvSpPr>
        <xdr:cNvPr id="124" name="テキスト ボックス 123"/>
        <xdr:cNvSpPr txBox="1"/>
      </xdr:nvSpPr>
      <xdr:spPr>
        <a:xfrm>
          <a:off x="2641111" y="98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86107</xdr:rowOff>
    </xdr:from>
    <xdr:to>
      <xdr:col>10</xdr:col>
      <xdr:colOff>114300</xdr:colOff>
      <xdr:row>56</xdr:row>
      <xdr:rowOff>112158</xdr:rowOff>
    </xdr:to>
    <xdr:cxnSp macro="">
      <xdr:nvCxnSpPr>
        <xdr:cNvPr id="125" name="直線コネクタ 124"/>
        <xdr:cNvCxnSpPr/>
      </xdr:nvCxnSpPr>
      <xdr:spPr>
        <a:xfrm flipV="1">
          <a:off x="1130300" y="9687307"/>
          <a:ext cx="889000" cy="2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114380</xdr:rowOff>
    </xdr:from>
    <xdr:to>
      <xdr:col>24</xdr:col>
      <xdr:colOff>114300</xdr:colOff>
      <xdr:row>56</xdr:row>
      <xdr:rowOff>44530</xdr:rowOff>
    </xdr:to>
    <xdr:sp macro="" textlink="">
      <xdr:nvSpPr>
        <xdr:cNvPr id="135" name="楕円 134"/>
        <xdr:cNvSpPr/>
      </xdr:nvSpPr>
      <xdr:spPr>
        <a:xfrm>
          <a:off x="4584700" y="954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137257</xdr:rowOff>
    </xdr:from>
    <xdr:ext cx="599010" cy="259045"/>
    <xdr:sp macro="" textlink="">
      <xdr:nvSpPr>
        <xdr:cNvPr id="136" name="物件費該当値テキスト"/>
        <xdr:cNvSpPr txBox="1"/>
      </xdr:nvSpPr>
      <xdr:spPr>
        <a:xfrm>
          <a:off x="4686300" y="9395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158563</xdr:rowOff>
    </xdr:from>
    <xdr:to>
      <xdr:col>20</xdr:col>
      <xdr:colOff>38100</xdr:colOff>
      <xdr:row>56</xdr:row>
      <xdr:rowOff>88713</xdr:rowOff>
    </xdr:to>
    <xdr:sp macro="" textlink="">
      <xdr:nvSpPr>
        <xdr:cNvPr id="137" name="楕円 136"/>
        <xdr:cNvSpPr/>
      </xdr:nvSpPr>
      <xdr:spPr>
        <a:xfrm>
          <a:off x="3746500" y="958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105240</xdr:rowOff>
    </xdr:from>
    <xdr:ext cx="534377" cy="259045"/>
    <xdr:sp macro="" textlink="">
      <xdr:nvSpPr>
        <xdr:cNvPr id="138" name="テキスト ボックス 137"/>
        <xdr:cNvSpPr txBox="1"/>
      </xdr:nvSpPr>
      <xdr:spPr>
        <a:xfrm>
          <a:off x="3530111" y="93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170643</xdr:rowOff>
    </xdr:from>
    <xdr:to>
      <xdr:col>15</xdr:col>
      <xdr:colOff>101600</xdr:colOff>
      <xdr:row>56</xdr:row>
      <xdr:rowOff>100793</xdr:rowOff>
    </xdr:to>
    <xdr:sp macro="" textlink="">
      <xdr:nvSpPr>
        <xdr:cNvPr id="139" name="楕円 138"/>
        <xdr:cNvSpPr/>
      </xdr:nvSpPr>
      <xdr:spPr>
        <a:xfrm>
          <a:off x="2857500" y="960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117320</xdr:rowOff>
    </xdr:from>
    <xdr:ext cx="534377" cy="259045"/>
    <xdr:sp macro="" textlink="">
      <xdr:nvSpPr>
        <xdr:cNvPr id="140" name="テキスト ボックス 139"/>
        <xdr:cNvSpPr txBox="1"/>
      </xdr:nvSpPr>
      <xdr:spPr>
        <a:xfrm>
          <a:off x="2641111" y="937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35307</xdr:rowOff>
    </xdr:from>
    <xdr:to>
      <xdr:col>10</xdr:col>
      <xdr:colOff>165100</xdr:colOff>
      <xdr:row>56</xdr:row>
      <xdr:rowOff>136907</xdr:rowOff>
    </xdr:to>
    <xdr:sp macro="" textlink="">
      <xdr:nvSpPr>
        <xdr:cNvPr id="141" name="楕円 140"/>
        <xdr:cNvSpPr/>
      </xdr:nvSpPr>
      <xdr:spPr>
        <a:xfrm>
          <a:off x="1968500" y="96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153434</xdr:rowOff>
    </xdr:from>
    <xdr:ext cx="534377" cy="259045"/>
    <xdr:sp macro="" textlink="">
      <xdr:nvSpPr>
        <xdr:cNvPr id="142" name="テキスト ボックス 141"/>
        <xdr:cNvSpPr txBox="1"/>
      </xdr:nvSpPr>
      <xdr:spPr>
        <a:xfrm>
          <a:off x="1752111" y="941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61358</xdr:rowOff>
    </xdr:from>
    <xdr:to>
      <xdr:col>6</xdr:col>
      <xdr:colOff>38100</xdr:colOff>
      <xdr:row>56</xdr:row>
      <xdr:rowOff>162958</xdr:rowOff>
    </xdr:to>
    <xdr:sp macro="" textlink="">
      <xdr:nvSpPr>
        <xdr:cNvPr id="143" name="楕円 142"/>
        <xdr:cNvSpPr/>
      </xdr:nvSpPr>
      <xdr:spPr>
        <a:xfrm>
          <a:off x="1079500" y="966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8035</xdr:rowOff>
    </xdr:from>
    <xdr:ext cx="534377" cy="259045"/>
    <xdr:sp macro="" textlink="">
      <xdr:nvSpPr>
        <xdr:cNvPr id="144" name="テキスト ボックス 143"/>
        <xdr:cNvSpPr txBox="1"/>
      </xdr:nvSpPr>
      <xdr:spPr>
        <a:xfrm>
          <a:off x="863111" y="943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91732</xdr:rowOff>
    </xdr:from>
    <xdr:to>
      <xdr:col>24</xdr:col>
      <xdr:colOff>63500</xdr:colOff>
      <xdr:row>77</xdr:row>
      <xdr:rowOff>152312</xdr:rowOff>
    </xdr:to>
    <xdr:cxnSp macro="">
      <xdr:nvCxnSpPr>
        <xdr:cNvPr id="173" name="直線コネクタ 172"/>
        <xdr:cNvCxnSpPr/>
      </xdr:nvCxnSpPr>
      <xdr:spPr>
        <a:xfrm flipV="1">
          <a:off x="3797300" y="13293382"/>
          <a:ext cx="8382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76357</xdr:rowOff>
    </xdr:from>
    <xdr:ext cx="469744" cy="259045"/>
    <xdr:sp macro="" textlink="">
      <xdr:nvSpPr>
        <xdr:cNvPr id="174" name="維持補修費平均値テキスト"/>
        <xdr:cNvSpPr txBox="1"/>
      </xdr:nvSpPr>
      <xdr:spPr>
        <a:xfrm>
          <a:off x="4686300" y="1327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152312</xdr:rowOff>
    </xdr:from>
    <xdr:to>
      <xdr:col>19</xdr:col>
      <xdr:colOff>177800</xdr:colOff>
      <xdr:row>77</xdr:row>
      <xdr:rowOff>169380</xdr:rowOff>
    </xdr:to>
    <xdr:cxnSp macro="">
      <xdr:nvCxnSpPr>
        <xdr:cNvPr id="176" name="直線コネクタ 175"/>
        <xdr:cNvCxnSpPr/>
      </xdr:nvCxnSpPr>
      <xdr:spPr>
        <a:xfrm flipV="1">
          <a:off x="2908300" y="13353962"/>
          <a:ext cx="889000" cy="1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35971</xdr:rowOff>
    </xdr:from>
    <xdr:ext cx="469744" cy="259045"/>
    <xdr:sp macro="" textlink="">
      <xdr:nvSpPr>
        <xdr:cNvPr id="178" name="テキスト ボックス 177"/>
        <xdr:cNvSpPr txBox="1"/>
      </xdr:nvSpPr>
      <xdr:spPr>
        <a:xfrm>
          <a:off x="3562428" y="1340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169380</xdr:rowOff>
    </xdr:from>
    <xdr:to>
      <xdr:col>15</xdr:col>
      <xdr:colOff>50800</xdr:colOff>
      <xdr:row>78</xdr:row>
      <xdr:rowOff>51079</xdr:rowOff>
    </xdr:to>
    <xdr:cxnSp macro="">
      <xdr:nvCxnSpPr>
        <xdr:cNvPr id="179" name="直線コネクタ 178"/>
        <xdr:cNvCxnSpPr/>
      </xdr:nvCxnSpPr>
      <xdr:spPr>
        <a:xfrm flipV="1">
          <a:off x="2019300" y="13371030"/>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127724</xdr:rowOff>
    </xdr:from>
    <xdr:to>
      <xdr:col>15</xdr:col>
      <xdr:colOff>101600</xdr:colOff>
      <xdr:row>78</xdr:row>
      <xdr:rowOff>57874</xdr:rowOff>
    </xdr:to>
    <xdr:sp macro="" textlink="">
      <xdr:nvSpPr>
        <xdr:cNvPr id="180" name="フローチャート: 判断 179"/>
        <xdr:cNvSpPr/>
      </xdr:nvSpPr>
      <xdr:spPr>
        <a:xfrm>
          <a:off x="2857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49001</xdr:rowOff>
    </xdr:from>
    <xdr:ext cx="469744" cy="259045"/>
    <xdr:sp macro="" textlink="">
      <xdr:nvSpPr>
        <xdr:cNvPr id="181" name="テキスト ボックス 180"/>
        <xdr:cNvSpPr txBox="1"/>
      </xdr:nvSpPr>
      <xdr:spPr>
        <a:xfrm>
          <a:off x="2673428" y="1342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161683</xdr:rowOff>
    </xdr:from>
    <xdr:to>
      <xdr:col>10</xdr:col>
      <xdr:colOff>114300</xdr:colOff>
      <xdr:row>78</xdr:row>
      <xdr:rowOff>51079</xdr:rowOff>
    </xdr:to>
    <xdr:cxnSp macro="">
      <xdr:nvCxnSpPr>
        <xdr:cNvPr id="182" name="直線コネクタ 181"/>
        <xdr:cNvCxnSpPr/>
      </xdr:nvCxnSpPr>
      <xdr:spPr>
        <a:xfrm>
          <a:off x="1130300" y="13363333"/>
          <a:ext cx="889000" cy="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91964</xdr:rowOff>
    </xdr:from>
    <xdr:ext cx="469744" cy="259045"/>
    <xdr:sp macro="" textlink="">
      <xdr:nvSpPr>
        <xdr:cNvPr id="184" name="テキスト ボックス 183"/>
        <xdr:cNvSpPr txBox="1"/>
      </xdr:nvSpPr>
      <xdr:spPr>
        <a:xfrm>
          <a:off x="1784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40932</xdr:rowOff>
    </xdr:from>
    <xdr:to>
      <xdr:col>24</xdr:col>
      <xdr:colOff>114300</xdr:colOff>
      <xdr:row>77</xdr:row>
      <xdr:rowOff>142532</xdr:rowOff>
    </xdr:to>
    <xdr:sp macro="" textlink="">
      <xdr:nvSpPr>
        <xdr:cNvPr id="192" name="楕円 191"/>
        <xdr:cNvSpPr/>
      </xdr:nvSpPr>
      <xdr:spPr>
        <a:xfrm>
          <a:off x="4584700" y="1324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63809</xdr:rowOff>
    </xdr:from>
    <xdr:ext cx="469744" cy="259045"/>
    <xdr:sp macro="" textlink="">
      <xdr:nvSpPr>
        <xdr:cNvPr id="193" name="維持補修費該当値テキスト"/>
        <xdr:cNvSpPr txBox="1"/>
      </xdr:nvSpPr>
      <xdr:spPr>
        <a:xfrm>
          <a:off x="4686300" y="1309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101512</xdr:rowOff>
    </xdr:from>
    <xdr:to>
      <xdr:col>20</xdr:col>
      <xdr:colOff>38100</xdr:colOff>
      <xdr:row>78</xdr:row>
      <xdr:rowOff>31662</xdr:rowOff>
    </xdr:to>
    <xdr:sp macro="" textlink="">
      <xdr:nvSpPr>
        <xdr:cNvPr id="194" name="楕円 193"/>
        <xdr:cNvSpPr/>
      </xdr:nvSpPr>
      <xdr:spPr>
        <a:xfrm>
          <a:off x="3746500" y="133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48189</xdr:rowOff>
    </xdr:from>
    <xdr:ext cx="469744" cy="259045"/>
    <xdr:sp macro="" textlink="">
      <xdr:nvSpPr>
        <xdr:cNvPr id="195" name="テキスト ボックス 194"/>
        <xdr:cNvSpPr txBox="1"/>
      </xdr:nvSpPr>
      <xdr:spPr>
        <a:xfrm>
          <a:off x="3562428" y="130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118580</xdr:rowOff>
    </xdr:from>
    <xdr:to>
      <xdr:col>15</xdr:col>
      <xdr:colOff>101600</xdr:colOff>
      <xdr:row>78</xdr:row>
      <xdr:rowOff>48730</xdr:rowOff>
    </xdr:to>
    <xdr:sp macro="" textlink="">
      <xdr:nvSpPr>
        <xdr:cNvPr id="196" name="楕円 195"/>
        <xdr:cNvSpPr/>
      </xdr:nvSpPr>
      <xdr:spPr>
        <a:xfrm>
          <a:off x="2857500" y="1332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65257</xdr:rowOff>
    </xdr:from>
    <xdr:ext cx="469744" cy="259045"/>
    <xdr:sp macro="" textlink="">
      <xdr:nvSpPr>
        <xdr:cNvPr id="197" name="テキスト ボックス 196"/>
        <xdr:cNvSpPr txBox="1"/>
      </xdr:nvSpPr>
      <xdr:spPr>
        <a:xfrm>
          <a:off x="2673428" y="1309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279</xdr:rowOff>
    </xdr:from>
    <xdr:to>
      <xdr:col>10</xdr:col>
      <xdr:colOff>165100</xdr:colOff>
      <xdr:row>78</xdr:row>
      <xdr:rowOff>101879</xdr:rowOff>
    </xdr:to>
    <xdr:sp macro="" textlink="">
      <xdr:nvSpPr>
        <xdr:cNvPr id="198" name="楕円 197"/>
        <xdr:cNvSpPr/>
      </xdr:nvSpPr>
      <xdr:spPr>
        <a:xfrm>
          <a:off x="1968500" y="1337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93006</xdr:rowOff>
    </xdr:from>
    <xdr:ext cx="469744" cy="259045"/>
    <xdr:sp macro="" textlink="">
      <xdr:nvSpPr>
        <xdr:cNvPr id="199" name="テキスト ボックス 198"/>
        <xdr:cNvSpPr txBox="1"/>
      </xdr:nvSpPr>
      <xdr:spPr>
        <a:xfrm>
          <a:off x="1784428" y="1346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110883</xdr:rowOff>
    </xdr:from>
    <xdr:to>
      <xdr:col>6</xdr:col>
      <xdr:colOff>38100</xdr:colOff>
      <xdr:row>78</xdr:row>
      <xdr:rowOff>41033</xdr:rowOff>
    </xdr:to>
    <xdr:sp macro="" textlink="">
      <xdr:nvSpPr>
        <xdr:cNvPr id="200" name="楕円 199"/>
        <xdr:cNvSpPr/>
      </xdr:nvSpPr>
      <xdr:spPr>
        <a:xfrm>
          <a:off x="1079500" y="1331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57560</xdr:rowOff>
    </xdr:from>
    <xdr:ext cx="469744" cy="259045"/>
    <xdr:sp macro="" textlink="">
      <xdr:nvSpPr>
        <xdr:cNvPr id="201" name="テキスト ボックス 200"/>
        <xdr:cNvSpPr txBox="1"/>
      </xdr:nvSpPr>
      <xdr:spPr>
        <a:xfrm>
          <a:off x="895428" y="1308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53828</xdr:rowOff>
    </xdr:from>
    <xdr:to>
      <xdr:col>24</xdr:col>
      <xdr:colOff>63500</xdr:colOff>
      <xdr:row>94</xdr:row>
      <xdr:rowOff>54057</xdr:rowOff>
    </xdr:to>
    <xdr:cxnSp macro="">
      <xdr:nvCxnSpPr>
        <xdr:cNvPr id="233" name="直線コネクタ 232"/>
        <xdr:cNvCxnSpPr/>
      </xdr:nvCxnSpPr>
      <xdr:spPr>
        <a:xfrm flipV="1">
          <a:off x="3797300" y="16170128"/>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83754</xdr:rowOff>
    </xdr:from>
    <xdr:ext cx="534377" cy="259045"/>
    <xdr:sp macro="" textlink="">
      <xdr:nvSpPr>
        <xdr:cNvPr id="234" name="扶助費平均値テキスト"/>
        <xdr:cNvSpPr txBox="1"/>
      </xdr:nvSpPr>
      <xdr:spPr>
        <a:xfrm>
          <a:off x="4686300" y="16200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54057</xdr:rowOff>
    </xdr:from>
    <xdr:to>
      <xdr:col>19</xdr:col>
      <xdr:colOff>177800</xdr:colOff>
      <xdr:row>95</xdr:row>
      <xdr:rowOff>14345</xdr:rowOff>
    </xdr:to>
    <xdr:cxnSp macro="">
      <xdr:nvCxnSpPr>
        <xdr:cNvPr id="236" name="直線コネクタ 235"/>
        <xdr:cNvCxnSpPr/>
      </xdr:nvCxnSpPr>
      <xdr:spPr>
        <a:xfrm flipV="1">
          <a:off x="2908300" y="16170357"/>
          <a:ext cx="889000" cy="13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50182</xdr:rowOff>
    </xdr:from>
    <xdr:ext cx="534377" cy="259045"/>
    <xdr:sp macro="" textlink="">
      <xdr:nvSpPr>
        <xdr:cNvPr id="238" name="テキスト ボックス 237"/>
        <xdr:cNvSpPr txBox="1"/>
      </xdr:nvSpPr>
      <xdr:spPr>
        <a:xfrm>
          <a:off x="3530111" y="1633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14345</xdr:rowOff>
    </xdr:from>
    <xdr:to>
      <xdr:col>15</xdr:col>
      <xdr:colOff>50800</xdr:colOff>
      <xdr:row>95</xdr:row>
      <xdr:rowOff>40863</xdr:rowOff>
    </xdr:to>
    <xdr:cxnSp macro="">
      <xdr:nvCxnSpPr>
        <xdr:cNvPr id="239" name="直線コネクタ 238"/>
        <xdr:cNvCxnSpPr/>
      </xdr:nvCxnSpPr>
      <xdr:spPr>
        <a:xfrm flipV="1">
          <a:off x="2019300" y="16302095"/>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91170</xdr:rowOff>
    </xdr:from>
    <xdr:to>
      <xdr:col>15</xdr:col>
      <xdr:colOff>101600</xdr:colOff>
      <xdr:row>96</xdr:row>
      <xdr:rowOff>21320</xdr:rowOff>
    </xdr:to>
    <xdr:sp macro="" textlink="">
      <xdr:nvSpPr>
        <xdr:cNvPr id="240" name="フローチャート: 判断 239"/>
        <xdr:cNvSpPr/>
      </xdr:nvSpPr>
      <xdr:spPr>
        <a:xfrm>
          <a:off x="2857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12447</xdr:rowOff>
    </xdr:from>
    <xdr:ext cx="534377" cy="259045"/>
    <xdr:sp macro="" textlink="">
      <xdr:nvSpPr>
        <xdr:cNvPr id="241" name="テキスト ボックス 240"/>
        <xdr:cNvSpPr txBox="1"/>
      </xdr:nvSpPr>
      <xdr:spPr>
        <a:xfrm>
          <a:off x="2641111" y="164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40863</xdr:rowOff>
    </xdr:from>
    <xdr:to>
      <xdr:col>10</xdr:col>
      <xdr:colOff>114300</xdr:colOff>
      <xdr:row>95</xdr:row>
      <xdr:rowOff>141398</xdr:rowOff>
    </xdr:to>
    <xdr:cxnSp macro="">
      <xdr:nvCxnSpPr>
        <xdr:cNvPr id="242" name="直線コネクタ 241"/>
        <xdr:cNvCxnSpPr/>
      </xdr:nvCxnSpPr>
      <xdr:spPr>
        <a:xfrm flipV="1">
          <a:off x="1130300" y="16328613"/>
          <a:ext cx="889000" cy="10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170164</xdr:rowOff>
    </xdr:from>
    <xdr:ext cx="534377" cy="259045"/>
    <xdr:sp macro="" textlink="">
      <xdr:nvSpPr>
        <xdr:cNvPr id="244" name="テキスト ボックス 243"/>
        <xdr:cNvSpPr txBox="1"/>
      </xdr:nvSpPr>
      <xdr:spPr>
        <a:xfrm>
          <a:off x="1752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88326</xdr:rowOff>
    </xdr:from>
    <xdr:ext cx="534377" cy="259045"/>
    <xdr:sp macro="" textlink="">
      <xdr:nvSpPr>
        <xdr:cNvPr id="246" name="テキスト ボックス 245"/>
        <xdr:cNvSpPr txBox="1"/>
      </xdr:nvSpPr>
      <xdr:spPr>
        <a:xfrm>
          <a:off x="863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3028</xdr:rowOff>
    </xdr:from>
    <xdr:to>
      <xdr:col>24</xdr:col>
      <xdr:colOff>114300</xdr:colOff>
      <xdr:row>94</xdr:row>
      <xdr:rowOff>104628</xdr:rowOff>
    </xdr:to>
    <xdr:sp macro="" textlink="">
      <xdr:nvSpPr>
        <xdr:cNvPr id="252" name="楕円 251"/>
        <xdr:cNvSpPr/>
      </xdr:nvSpPr>
      <xdr:spPr>
        <a:xfrm>
          <a:off x="4584700" y="161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25905</xdr:rowOff>
    </xdr:from>
    <xdr:ext cx="534377" cy="259045"/>
    <xdr:sp macro="" textlink="">
      <xdr:nvSpPr>
        <xdr:cNvPr id="253" name="扶助費該当値テキスト"/>
        <xdr:cNvSpPr txBox="1"/>
      </xdr:nvSpPr>
      <xdr:spPr>
        <a:xfrm>
          <a:off x="4686300" y="1597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3257</xdr:rowOff>
    </xdr:from>
    <xdr:to>
      <xdr:col>20</xdr:col>
      <xdr:colOff>38100</xdr:colOff>
      <xdr:row>94</xdr:row>
      <xdr:rowOff>104857</xdr:rowOff>
    </xdr:to>
    <xdr:sp macro="" textlink="">
      <xdr:nvSpPr>
        <xdr:cNvPr id="254" name="楕円 253"/>
        <xdr:cNvSpPr/>
      </xdr:nvSpPr>
      <xdr:spPr>
        <a:xfrm>
          <a:off x="3746500" y="161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121384</xdr:rowOff>
    </xdr:from>
    <xdr:ext cx="534377" cy="259045"/>
    <xdr:sp macro="" textlink="">
      <xdr:nvSpPr>
        <xdr:cNvPr id="255" name="テキスト ボックス 254"/>
        <xdr:cNvSpPr txBox="1"/>
      </xdr:nvSpPr>
      <xdr:spPr>
        <a:xfrm>
          <a:off x="3530111" y="1589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134995</xdr:rowOff>
    </xdr:from>
    <xdr:to>
      <xdr:col>15</xdr:col>
      <xdr:colOff>101600</xdr:colOff>
      <xdr:row>95</xdr:row>
      <xdr:rowOff>65145</xdr:rowOff>
    </xdr:to>
    <xdr:sp macro="" textlink="">
      <xdr:nvSpPr>
        <xdr:cNvPr id="256" name="楕円 255"/>
        <xdr:cNvSpPr/>
      </xdr:nvSpPr>
      <xdr:spPr>
        <a:xfrm>
          <a:off x="2857500" y="162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81672</xdr:rowOff>
    </xdr:from>
    <xdr:ext cx="534377" cy="259045"/>
    <xdr:sp macro="" textlink="">
      <xdr:nvSpPr>
        <xdr:cNvPr id="257" name="テキスト ボックス 256"/>
        <xdr:cNvSpPr txBox="1"/>
      </xdr:nvSpPr>
      <xdr:spPr>
        <a:xfrm>
          <a:off x="2641111" y="1602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161513</xdr:rowOff>
    </xdr:from>
    <xdr:to>
      <xdr:col>10</xdr:col>
      <xdr:colOff>165100</xdr:colOff>
      <xdr:row>95</xdr:row>
      <xdr:rowOff>91663</xdr:rowOff>
    </xdr:to>
    <xdr:sp macro="" textlink="">
      <xdr:nvSpPr>
        <xdr:cNvPr id="258" name="楕円 257"/>
        <xdr:cNvSpPr/>
      </xdr:nvSpPr>
      <xdr:spPr>
        <a:xfrm>
          <a:off x="1968500" y="162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108190</xdr:rowOff>
    </xdr:from>
    <xdr:ext cx="534377" cy="259045"/>
    <xdr:sp macro="" textlink="">
      <xdr:nvSpPr>
        <xdr:cNvPr id="259" name="テキスト ボックス 258"/>
        <xdr:cNvSpPr txBox="1"/>
      </xdr:nvSpPr>
      <xdr:spPr>
        <a:xfrm>
          <a:off x="1752111" y="160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90598</xdr:rowOff>
    </xdr:from>
    <xdr:to>
      <xdr:col>6</xdr:col>
      <xdr:colOff>38100</xdr:colOff>
      <xdr:row>96</xdr:row>
      <xdr:rowOff>20748</xdr:rowOff>
    </xdr:to>
    <xdr:sp macro="" textlink="">
      <xdr:nvSpPr>
        <xdr:cNvPr id="260" name="楕円 259"/>
        <xdr:cNvSpPr/>
      </xdr:nvSpPr>
      <xdr:spPr>
        <a:xfrm>
          <a:off x="1079500" y="163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37275</xdr:rowOff>
    </xdr:from>
    <xdr:ext cx="534377" cy="259045"/>
    <xdr:sp macro="" textlink="">
      <xdr:nvSpPr>
        <xdr:cNvPr id="261" name="テキスト ボックス 260"/>
        <xdr:cNvSpPr txBox="1"/>
      </xdr:nvSpPr>
      <xdr:spPr>
        <a:xfrm>
          <a:off x="863111" y="161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112159</xdr:rowOff>
    </xdr:from>
    <xdr:to>
      <xdr:col>55</xdr:col>
      <xdr:colOff>0</xdr:colOff>
      <xdr:row>35</xdr:row>
      <xdr:rowOff>101535</xdr:rowOff>
    </xdr:to>
    <xdr:cxnSp macro="">
      <xdr:nvCxnSpPr>
        <xdr:cNvPr id="292" name="直線コネクタ 291"/>
        <xdr:cNvCxnSpPr/>
      </xdr:nvCxnSpPr>
      <xdr:spPr>
        <a:xfrm>
          <a:off x="9639300" y="5941459"/>
          <a:ext cx="838200" cy="16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65077</xdr:rowOff>
    </xdr:from>
    <xdr:ext cx="534377" cy="259045"/>
    <xdr:sp macro="" textlink="">
      <xdr:nvSpPr>
        <xdr:cNvPr id="293" name="補助費等平均値テキスト"/>
        <xdr:cNvSpPr txBox="1"/>
      </xdr:nvSpPr>
      <xdr:spPr>
        <a:xfrm>
          <a:off x="10528300" y="589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112159</xdr:rowOff>
    </xdr:from>
    <xdr:to>
      <xdr:col>50</xdr:col>
      <xdr:colOff>114300</xdr:colOff>
      <xdr:row>35</xdr:row>
      <xdr:rowOff>58874</xdr:rowOff>
    </xdr:to>
    <xdr:cxnSp macro="">
      <xdr:nvCxnSpPr>
        <xdr:cNvPr id="295" name="直線コネクタ 294"/>
        <xdr:cNvCxnSpPr/>
      </xdr:nvCxnSpPr>
      <xdr:spPr>
        <a:xfrm flipV="1">
          <a:off x="8750300" y="5941459"/>
          <a:ext cx="889000" cy="11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21035</xdr:rowOff>
    </xdr:from>
    <xdr:to>
      <xdr:col>45</xdr:col>
      <xdr:colOff>177800</xdr:colOff>
      <xdr:row>35</xdr:row>
      <xdr:rowOff>58874</xdr:rowOff>
    </xdr:to>
    <xdr:cxnSp macro="">
      <xdr:nvCxnSpPr>
        <xdr:cNvPr id="298" name="直線コネクタ 297"/>
        <xdr:cNvCxnSpPr/>
      </xdr:nvCxnSpPr>
      <xdr:spPr>
        <a:xfrm>
          <a:off x="7861300" y="6021785"/>
          <a:ext cx="889000" cy="3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72191</xdr:rowOff>
    </xdr:from>
    <xdr:to>
      <xdr:col>46</xdr:col>
      <xdr:colOff>38100</xdr:colOff>
      <xdr:row>36</xdr:row>
      <xdr:rowOff>2341</xdr:rowOff>
    </xdr:to>
    <xdr:sp macro="" textlink="">
      <xdr:nvSpPr>
        <xdr:cNvPr id="299" name="フローチャート: 判断 298"/>
        <xdr:cNvSpPr/>
      </xdr:nvSpPr>
      <xdr:spPr>
        <a:xfrm>
          <a:off x="8699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164918</xdr:rowOff>
    </xdr:from>
    <xdr:ext cx="534377" cy="259045"/>
    <xdr:sp macro="" textlink="">
      <xdr:nvSpPr>
        <xdr:cNvPr id="300" name="テキスト ボックス 299"/>
        <xdr:cNvSpPr txBox="1"/>
      </xdr:nvSpPr>
      <xdr:spPr>
        <a:xfrm>
          <a:off x="8483111" y="616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21035</xdr:rowOff>
    </xdr:from>
    <xdr:to>
      <xdr:col>41</xdr:col>
      <xdr:colOff>50800</xdr:colOff>
      <xdr:row>36</xdr:row>
      <xdr:rowOff>118212</xdr:rowOff>
    </xdr:to>
    <xdr:cxnSp macro="">
      <xdr:nvCxnSpPr>
        <xdr:cNvPr id="301" name="直線コネクタ 300"/>
        <xdr:cNvCxnSpPr/>
      </xdr:nvCxnSpPr>
      <xdr:spPr>
        <a:xfrm flipV="1">
          <a:off x="6972300" y="6021785"/>
          <a:ext cx="889000" cy="26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28033</xdr:rowOff>
    </xdr:from>
    <xdr:ext cx="534377" cy="259045"/>
    <xdr:sp macro="" textlink="">
      <xdr:nvSpPr>
        <xdr:cNvPr id="305" name="テキスト ボックス 304"/>
        <xdr:cNvSpPr txBox="1"/>
      </xdr:nvSpPr>
      <xdr:spPr>
        <a:xfrm>
          <a:off x="6705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50735</xdr:rowOff>
    </xdr:from>
    <xdr:to>
      <xdr:col>55</xdr:col>
      <xdr:colOff>50800</xdr:colOff>
      <xdr:row>35</xdr:row>
      <xdr:rowOff>152335</xdr:rowOff>
    </xdr:to>
    <xdr:sp macro="" textlink="">
      <xdr:nvSpPr>
        <xdr:cNvPr id="311" name="楕円 310"/>
        <xdr:cNvSpPr/>
      </xdr:nvSpPr>
      <xdr:spPr>
        <a:xfrm>
          <a:off x="10426700" y="605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29162</xdr:rowOff>
    </xdr:from>
    <xdr:ext cx="534377" cy="259045"/>
    <xdr:sp macro="" textlink="">
      <xdr:nvSpPr>
        <xdr:cNvPr id="312" name="補助費等該当値テキスト"/>
        <xdr:cNvSpPr txBox="1"/>
      </xdr:nvSpPr>
      <xdr:spPr>
        <a:xfrm>
          <a:off x="10528300" y="602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61359</xdr:rowOff>
    </xdr:from>
    <xdr:to>
      <xdr:col>50</xdr:col>
      <xdr:colOff>165100</xdr:colOff>
      <xdr:row>34</xdr:row>
      <xdr:rowOff>162959</xdr:rowOff>
    </xdr:to>
    <xdr:sp macro="" textlink="">
      <xdr:nvSpPr>
        <xdr:cNvPr id="313" name="楕円 312"/>
        <xdr:cNvSpPr/>
      </xdr:nvSpPr>
      <xdr:spPr>
        <a:xfrm>
          <a:off x="9588500" y="589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8036</xdr:rowOff>
    </xdr:from>
    <xdr:ext cx="534377" cy="259045"/>
    <xdr:sp macro="" textlink="">
      <xdr:nvSpPr>
        <xdr:cNvPr id="314" name="テキスト ボックス 313"/>
        <xdr:cNvSpPr txBox="1"/>
      </xdr:nvSpPr>
      <xdr:spPr>
        <a:xfrm>
          <a:off x="9372111" y="566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8074</xdr:rowOff>
    </xdr:from>
    <xdr:to>
      <xdr:col>46</xdr:col>
      <xdr:colOff>38100</xdr:colOff>
      <xdr:row>35</xdr:row>
      <xdr:rowOff>109674</xdr:rowOff>
    </xdr:to>
    <xdr:sp macro="" textlink="">
      <xdr:nvSpPr>
        <xdr:cNvPr id="315" name="楕円 314"/>
        <xdr:cNvSpPr/>
      </xdr:nvSpPr>
      <xdr:spPr>
        <a:xfrm>
          <a:off x="8699500" y="600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126201</xdr:rowOff>
    </xdr:from>
    <xdr:ext cx="534377" cy="259045"/>
    <xdr:sp macro="" textlink="">
      <xdr:nvSpPr>
        <xdr:cNvPr id="316" name="テキスト ボックス 315"/>
        <xdr:cNvSpPr txBox="1"/>
      </xdr:nvSpPr>
      <xdr:spPr>
        <a:xfrm>
          <a:off x="8483111" y="578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141685</xdr:rowOff>
    </xdr:from>
    <xdr:to>
      <xdr:col>41</xdr:col>
      <xdr:colOff>101600</xdr:colOff>
      <xdr:row>35</xdr:row>
      <xdr:rowOff>71835</xdr:rowOff>
    </xdr:to>
    <xdr:sp macro="" textlink="">
      <xdr:nvSpPr>
        <xdr:cNvPr id="317" name="楕円 316"/>
        <xdr:cNvSpPr/>
      </xdr:nvSpPr>
      <xdr:spPr>
        <a:xfrm>
          <a:off x="7810500" y="5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88362</xdr:rowOff>
    </xdr:from>
    <xdr:ext cx="534377" cy="259045"/>
    <xdr:sp macro="" textlink="">
      <xdr:nvSpPr>
        <xdr:cNvPr id="318" name="テキスト ボックス 317"/>
        <xdr:cNvSpPr txBox="1"/>
      </xdr:nvSpPr>
      <xdr:spPr>
        <a:xfrm>
          <a:off x="7594111" y="57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67412</xdr:rowOff>
    </xdr:from>
    <xdr:to>
      <xdr:col>36</xdr:col>
      <xdr:colOff>165100</xdr:colOff>
      <xdr:row>36</xdr:row>
      <xdr:rowOff>169012</xdr:rowOff>
    </xdr:to>
    <xdr:sp macro="" textlink="">
      <xdr:nvSpPr>
        <xdr:cNvPr id="319" name="楕円 318"/>
        <xdr:cNvSpPr/>
      </xdr:nvSpPr>
      <xdr:spPr>
        <a:xfrm>
          <a:off x="6921500" y="62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160139</xdr:rowOff>
    </xdr:from>
    <xdr:ext cx="534377" cy="259045"/>
    <xdr:sp macro="" textlink="">
      <xdr:nvSpPr>
        <xdr:cNvPr id="320" name="テキスト ボックス 319"/>
        <xdr:cNvSpPr txBox="1"/>
      </xdr:nvSpPr>
      <xdr:spPr>
        <a:xfrm>
          <a:off x="6705111" y="633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14115</xdr:rowOff>
    </xdr:from>
    <xdr:to>
      <xdr:col>55</xdr:col>
      <xdr:colOff>0</xdr:colOff>
      <xdr:row>55</xdr:row>
      <xdr:rowOff>142535</xdr:rowOff>
    </xdr:to>
    <xdr:cxnSp macro="">
      <xdr:nvCxnSpPr>
        <xdr:cNvPr id="349" name="直線コネクタ 348"/>
        <xdr:cNvCxnSpPr/>
      </xdr:nvCxnSpPr>
      <xdr:spPr>
        <a:xfrm flipV="1">
          <a:off x="9639300" y="9443865"/>
          <a:ext cx="838200" cy="12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142535</xdr:rowOff>
    </xdr:from>
    <xdr:to>
      <xdr:col>50</xdr:col>
      <xdr:colOff>114300</xdr:colOff>
      <xdr:row>56</xdr:row>
      <xdr:rowOff>147107</xdr:rowOff>
    </xdr:to>
    <xdr:cxnSp macro="">
      <xdr:nvCxnSpPr>
        <xdr:cNvPr id="352" name="直線コネクタ 351"/>
        <xdr:cNvCxnSpPr/>
      </xdr:nvCxnSpPr>
      <xdr:spPr>
        <a:xfrm flipV="1">
          <a:off x="8750300" y="9572285"/>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46835</xdr:rowOff>
    </xdr:from>
    <xdr:to>
      <xdr:col>45</xdr:col>
      <xdr:colOff>177800</xdr:colOff>
      <xdr:row>56</xdr:row>
      <xdr:rowOff>147107</xdr:rowOff>
    </xdr:to>
    <xdr:cxnSp macro="">
      <xdr:nvCxnSpPr>
        <xdr:cNvPr id="355" name="直線コネクタ 354"/>
        <xdr:cNvCxnSpPr/>
      </xdr:nvCxnSpPr>
      <xdr:spPr>
        <a:xfrm>
          <a:off x="7861300" y="9648035"/>
          <a:ext cx="889000" cy="10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150096</xdr:rowOff>
    </xdr:from>
    <xdr:to>
      <xdr:col>46</xdr:col>
      <xdr:colOff>38100</xdr:colOff>
      <xdr:row>56</xdr:row>
      <xdr:rowOff>80246</xdr:rowOff>
    </xdr:to>
    <xdr:sp macro="" textlink="">
      <xdr:nvSpPr>
        <xdr:cNvPr id="356" name="フローチャート: 判断 355"/>
        <xdr:cNvSpPr/>
      </xdr:nvSpPr>
      <xdr:spPr>
        <a:xfrm>
          <a:off x="8699500" y="957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96773</xdr:rowOff>
    </xdr:from>
    <xdr:ext cx="534377" cy="259045"/>
    <xdr:sp macro="" textlink="">
      <xdr:nvSpPr>
        <xdr:cNvPr id="357" name="テキスト ボックス 356"/>
        <xdr:cNvSpPr txBox="1"/>
      </xdr:nvSpPr>
      <xdr:spPr>
        <a:xfrm>
          <a:off x="8483111" y="93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46835</xdr:rowOff>
    </xdr:from>
    <xdr:to>
      <xdr:col>41</xdr:col>
      <xdr:colOff>50800</xdr:colOff>
      <xdr:row>56</xdr:row>
      <xdr:rowOff>69093</xdr:rowOff>
    </xdr:to>
    <xdr:cxnSp macro="">
      <xdr:nvCxnSpPr>
        <xdr:cNvPr id="358" name="直線コネクタ 357"/>
        <xdr:cNvCxnSpPr/>
      </xdr:nvCxnSpPr>
      <xdr:spPr>
        <a:xfrm flipV="1">
          <a:off x="6972300" y="9648035"/>
          <a:ext cx="889000" cy="2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134765</xdr:rowOff>
    </xdr:from>
    <xdr:to>
      <xdr:col>55</xdr:col>
      <xdr:colOff>50800</xdr:colOff>
      <xdr:row>55</xdr:row>
      <xdr:rowOff>64915</xdr:rowOff>
    </xdr:to>
    <xdr:sp macro="" textlink="">
      <xdr:nvSpPr>
        <xdr:cNvPr id="368" name="楕円 367"/>
        <xdr:cNvSpPr/>
      </xdr:nvSpPr>
      <xdr:spPr>
        <a:xfrm>
          <a:off x="10426700" y="939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157642</xdr:rowOff>
    </xdr:from>
    <xdr:ext cx="534377" cy="259045"/>
    <xdr:sp macro="" textlink="">
      <xdr:nvSpPr>
        <xdr:cNvPr id="369" name="普通建設事業費該当値テキスト"/>
        <xdr:cNvSpPr txBox="1"/>
      </xdr:nvSpPr>
      <xdr:spPr>
        <a:xfrm>
          <a:off x="10528300" y="9244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91735</xdr:rowOff>
    </xdr:from>
    <xdr:to>
      <xdr:col>50</xdr:col>
      <xdr:colOff>165100</xdr:colOff>
      <xdr:row>56</xdr:row>
      <xdr:rowOff>21885</xdr:rowOff>
    </xdr:to>
    <xdr:sp macro="" textlink="">
      <xdr:nvSpPr>
        <xdr:cNvPr id="370" name="楕円 369"/>
        <xdr:cNvSpPr/>
      </xdr:nvSpPr>
      <xdr:spPr>
        <a:xfrm>
          <a:off x="9588500" y="95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38412</xdr:rowOff>
    </xdr:from>
    <xdr:ext cx="534377" cy="259045"/>
    <xdr:sp macro="" textlink="">
      <xdr:nvSpPr>
        <xdr:cNvPr id="371" name="テキスト ボックス 370"/>
        <xdr:cNvSpPr txBox="1"/>
      </xdr:nvSpPr>
      <xdr:spPr>
        <a:xfrm>
          <a:off x="9372111" y="92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96307</xdr:rowOff>
    </xdr:from>
    <xdr:to>
      <xdr:col>46</xdr:col>
      <xdr:colOff>38100</xdr:colOff>
      <xdr:row>57</xdr:row>
      <xdr:rowOff>26457</xdr:rowOff>
    </xdr:to>
    <xdr:sp macro="" textlink="">
      <xdr:nvSpPr>
        <xdr:cNvPr id="372" name="楕円 371"/>
        <xdr:cNvSpPr/>
      </xdr:nvSpPr>
      <xdr:spPr>
        <a:xfrm>
          <a:off x="8699500" y="96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17584</xdr:rowOff>
    </xdr:from>
    <xdr:ext cx="534377" cy="259045"/>
    <xdr:sp macro="" textlink="">
      <xdr:nvSpPr>
        <xdr:cNvPr id="373" name="テキスト ボックス 372"/>
        <xdr:cNvSpPr txBox="1"/>
      </xdr:nvSpPr>
      <xdr:spPr>
        <a:xfrm>
          <a:off x="8483111" y="979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167485</xdr:rowOff>
    </xdr:from>
    <xdr:to>
      <xdr:col>41</xdr:col>
      <xdr:colOff>101600</xdr:colOff>
      <xdr:row>56</xdr:row>
      <xdr:rowOff>97635</xdr:rowOff>
    </xdr:to>
    <xdr:sp macro="" textlink="">
      <xdr:nvSpPr>
        <xdr:cNvPr id="374" name="楕円 373"/>
        <xdr:cNvSpPr/>
      </xdr:nvSpPr>
      <xdr:spPr>
        <a:xfrm>
          <a:off x="7810500" y="95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88762</xdr:rowOff>
    </xdr:from>
    <xdr:ext cx="534377" cy="259045"/>
    <xdr:sp macro="" textlink="">
      <xdr:nvSpPr>
        <xdr:cNvPr id="375" name="テキスト ボックス 374"/>
        <xdr:cNvSpPr txBox="1"/>
      </xdr:nvSpPr>
      <xdr:spPr>
        <a:xfrm>
          <a:off x="7594111" y="96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18293</xdr:rowOff>
    </xdr:from>
    <xdr:to>
      <xdr:col>36</xdr:col>
      <xdr:colOff>165100</xdr:colOff>
      <xdr:row>56</xdr:row>
      <xdr:rowOff>119893</xdr:rowOff>
    </xdr:to>
    <xdr:sp macro="" textlink="">
      <xdr:nvSpPr>
        <xdr:cNvPr id="376" name="楕円 375"/>
        <xdr:cNvSpPr/>
      </xdr:nvSpPr>
      <xdr:spPr>
        <a:xfrm>
          <a:off x="6921500" y="961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111020</xdr:rowOff>
    </xdr:from>
    <xdr:ext cx="534377" cy="259045"/>
    <xdr:sp macro="" textlink="">
      <xdr:nvSpPr>
        <xdr:cNvPr id="377" name="テキスト ボックス 376"/>
        <xdr:cNvSpPr txBox="1"/>
      </xdr:nvSpPr>
      <xdr:spPr>
        <a:xfrm>
          <a:off x="6705111" y="971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171345</xdr:rowOff>
    </xdr:from>
    <xdr:to>
      <xdr:col>55</xdr:col>
      <xdr:colOff>0</xdr:colOff>
      <xdr:row>76</xdr:row>
      <xdr:rowOff>25743</xdr:rowOff>
    </xdr:to>
    <xdr:cxnSp macro="">
      <xdr:nvCxnSpPr>
        <xdr:cNvPr id="408" name="直線コネクタ 407"/>
        <xdr:cNvCxnSpPr/>
      </xdr:nvCxnSpPr>
      <xdr:spPr>
        <a:xfrm flipV="1">
          <a:off x="9639300" y="12858645"/>
          <a:ext cx="838200" cy="19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25743</xdr:rowOff>
    </xdr:from>
    <xdr:to>
      <xdr:col>50</xdr:col>
      <xdr:colOff>114300</xdr:colOff>
      <xdr:row>78</xdr:row>
      <xdr:rowOff>41484</xdr:rowOff>
    </xdr:to>
    <xdr:cxnSp macro="">
      <xdr:nvCxnSpPr>
        <xdr:cNvPr id="411" name="直線コネクタ 410"/>
        <xdr:cNvCxnSpPr/>
      </xdr:nvCxnSpPr>
      <xdr:spPr>
        <a:xfrm flipV="1">
          <a:off x="8750300" y="13055943"/>
          <a:ext cx="889000" cy="3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66140</xdr:rowOff>
    </xdr:from>
    <xdr:to>
      <xdr:col>45</xdr:col>
      <xdr:colOff>177800</xdr:colOff>
      <xdr:row>78</xdr:row>
      <xdr:rowOff>41484</xdr:rowOff>
    </xdr:to>
    <xdr:cxnSp macro="">
      <xdr:nvCxnSpPr>
        <xdr:cNvPr id="414" name="直線コネクタ 413"/>
        <xdr:cNvCxnSpPr/>
      </xdr:nvCxnSpPr>
      <xdr:spPr>
        <a:xfrm>
          <a:off x="7861300" y="13096340"/>
          <a:ext cx="889000" cy="3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63117</xdr:rowOff>
    </xdr:from>
    <xdr:to>
      <xdr:col>46</xdr:col>
      <xdr:colOff>38100</xdr:colOff>
      <xdr:row>76</xdr:row>
      <xdr:rowOff>164717</xdr:rowOff>
    </xdr:to>
    <xdr:sp macro="" textlink="">
      <xdr:nvSpPr>
        <xdr:cNvPr id="415" name="フローチャート: 判断 414"/>
        <xdr:cNvSpPr/>
      </xdr:nvSpPr>
      <xdr:spPr>
        <a:xfrm>
          <a:off x="8699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9794</xdr:rowOff>
    </xdr:from>
    <xdr:ext cx="534377" cy="259045"/>
    <xdr:sp macro="" textlink="">
      <xdr:nvSpPr>
        <xdr:cNvPr id="416" name="テキスト ボックス 415"/>
        <xdr:cNvSpPr txBox="1"/>
      </xdr:nvSpPr>
      <xdr:spPr>
        <a:xfrm>
          <a:off x="8483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120545</xdr:rowOff>
    </xdr:from>
    <xdr:to>
      <xdr:col>55</xdr:col>
      <xdr:colOff>50800</xdr:colOff>
      <xdr:row>75</xdr:row>
      <xdr:rowOff>50695</xdr:rowOff>
    </xdr:to>
    <xdr:sp macro="" textlink="">
      <xdr:nvSpPr>
        <xdr:cNvPr id="424" name="楕円 423"/>
        <xdr:cNvSpPr/>
      </xdr:nvSpPr>
      <xdr:spPr>
        <a:xfrm>
          <a:off x="10426700" y="1280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143422</xdr:rowOff>
    </xdr:from>
    <xdr:ext cx="534377" cy="259045"/>
    <xdr:sp macro="" textlink="">
      <xdr:nvSpPr>
        <xdr:cNvPr id="425" name="普通建設事業費 （ うち新規整備　）該当値テキスト"/>
        <xdr:cNvSpPr txBox="1"/>
      </xdr:nvSpPr>
      <xdr:spPr>
        <a:xfrm>
          <a:off x="10528300" y="1265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146393</xdr:rowOff>
    </xdr:from>
    <xdr:to>
      <xdr:col>50</xdr:col>
      <xdr:colOff>165100</xdr:colOff>
      <xdr:row>76</xdr:row>
      <xdr:rowOff>76543</xdr:rowOff>
    </xdr:to>
    <xdr:sp macro="" textlink="">
      <xdr:nvSpPr>
        <xdr:cNvPr id="426" name="楕円 425"/>
        <xdr:cNvSpPr/>
      </xdr:nvSpPr>
      <xdr:spPr>
        <a:xfrm>
          <a:off x="9588500" y="130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93070</xdr:rowOff>
    </xdr:from>
    <xdr:ext cx="534377" cy="259045"/>
    <xdr:sp macro="" textlink="">
      <xdr:nvSpPr>
        <xdr:cNvPr id="427" name="テキスト ボックス 426"/>
        <xdr:cNvSpPr txBox="1"/>
      </xdr:nvSpPr>
      <xdr:spPr>
        <a:xfrm>
          <a:off x="9372111" y="1278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162134</xdr:rowOff>
    </xdr:from>
    <xdr:to>
      <xdr:col>46</xdr:col>
      <xdr:colOff>38100</xdr:colOff>
      <xdr:row>78</xdr:row>
      <xdr:rowOff>92284</xdr:rowOff>
    </xdr:to>
    <xdr:sp macro="" textlink="">
      <xdr:nvSpPr>
        <xdr:cNvPr id="428" name="楕円 427"/>
        <xdr:cNvSpPr/>
      </xdr:nvSpPr>
      <xdr:spPr>
        <a:xfrm>
          <a:off x="8699500" y="1336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83411</xdr:rowOff>
    </xdr:from>
    <xdr:ext cx="534377" cy="259045"/>
    <xdr:sp macro="" textlink="">
      <xdr:nvSpPr>
        <xdr:cNvPr id="429" name="テキスト ボックス 428"/>
        <xdr:cNvSpPr txBox="1"/>
      </xdr:nvSpPr>
      <xdr:spPr>
        <a:xfrm>
          <a:off x="8483111" y="134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15340</xdr:rowOff>
    </xdr:from>
    <xdr:to>
      <xdr:col>41</xdr:col>
      <xdr:colOff>101600</xdr:colOff>
      <xdr:row>76</xdr:row>
      <xdr:rowOff>116940</xdr:rowOff>
    </xdr:to>
    <xdr:sp macro="" textlink="">
      <xdr:nvSpPr>
        <xdr:cNvPr id="430" name="楕円 429"/>
        <xdr:cNvSpPr/>
      </xdr:nvSpPr>
      <xdr:spPr>
        <a:xfrm>
          <a:off x="7810500" y="130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108067</xdr:rowOff>
    </xdr:from>
    <xdr:ext cx="534377" cy="259045"/>
    <xdr:sp macro="" textlink="">
      <xdr:nvSpPr>
        <xdr:cNvPr id="431" name="テキスト ボックス 430"/>
        <xdr:cNvSpPr txBox="1"/>
      </xdr:nvSpPr>
      <xdr:spPr>
        <a:xfrm>
          <a:off x="7594111" y="131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6893</xdr:rowOff>
    </xdr:from>
    <xdr:to>
      <xdr:col>55</xdr:col>
      <xdr:colOff>0</xdr:colOff>
      <xdr:row>97</xdr:row>
      <xdr:rowOff>31325</xdr:rowOff>
    </xdr:to>
    <xdr:cxnSp macro="">
      <xdr:nvCxnSpPr>
        <xdr:cNvPr id="458" name="直線コネクタ 457"/>
        <xdr:cNvCxnSpPr/>
      </xdr:nvCxnSpPr>
      <xdr:spPr>
        <a:xfrm>
          <a:off x="9639300" y="16637543"/>
          <a:ext cx="838200" cy="2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6893</xdr:rowOff>
    </xdr:from>
    <xdr:to>
      <xdr:col>50</xdr:col>
      <xdr:colOff>114300</xdr:colOff>
      <xdr:row>97</xdr:row>
      <xdr:rowOff>42472</xdr:rowOff>
    </xdr:to>
    <xdr:cxnSp macro="">
      <xdr:nvCxnSpPr>
        <xdr:cNvPr id="461" name="直線コネクタ 460"/>
        <xdr:cNvCxnSpPr/>
      </xdr:nvCxnSpPr>
      <xdr:spPr>
        <a:xfrm flipV="1">
          <a:off x="8750300" y="16637543"/>
          <a:ext cx="889000" cy="3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69767</xdr:rowOff>
    </xdr:from>
    <xdr:ext cx="534377" cy="259045"/>
    <xdr:sp macro="" textlink="">
      <xdr:nvSpPr>
        <xdr:cNvPr id="463" name="テキスト ボックス 462"/>
        <xdr:cNvSpPr txBox="1"/>
      </xdr:nvSpPr>
      <xdr:spPr>
        <a:xfrm>
          <a:off x="9372111" y="1635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42472</xdr:rowOff>
    </xdr:from>
    <xdr:to>
      <xdr:col>45</xdr:col>
      <xdr:colOff>177800</xdr:colOff>
      <xdr:row>97</xdr:row>
      <xdr:rowOff>88576</xdr:rowOff>
    </xdr:to>
    <xdr:cxnSp macro="">
      <xdr:nvCxnSpPr>
        <xdr:cNvPr id="464" name="直線コネクタ 463"/>
        <xdr:cNvCxnSpPr/>
      </xdr:nvCxnSpPr>
      <xdr:spPr>
        <a:xfrm flipV="1">
          <a:off x="7861300" y="16673122"/>
          <a:ext cx="889000" cy="4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4017</xdr:rowOff>
    </xdr:from>
    <xdr:to>
      <xdr:col>46</xdr:col>
      <xdr:colOff>38100</xdr:colOff>
      <xdr:row>97</xdr:row>
      <xdr:rowOff>105617</xdr:rowOff>
    </xdr:to>
    <xdr:sp macro="" textlink="">
      <xdr:nvSpPr>
        <xdr:cNvPr id="465" name="フローチャート: 判断 464"/>
        <xdr:cNvSpPr/>
      </xdr:nvSpPr>
      <xdr:spPr>
        <a:xfrm>
          <a:off x="8699500" y="1663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96744</xdr:rowOff>
    </xdr:from>
    <xdr:ext cx="534377" cy="259045"/>
    <xdr:sp macro="" textlink="">
      <xdr:nvSpPr>
        <xdr:cNvPr id="466" name="テキスト ボックス 465"/>
        <xdr:cNvSpPr txBox="1"/>
      </xdr:nvSpPr>
      <xdr:spPr>
        <a:xfrm>
          <a:off x="8483111" y="1672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151975</xdr:rowOff>
    </xdr:from>
    <xdr:to>
      <xdr:col>55</xdr:col>
      <xdr:colOff>50800</xdr:colOff>
      <xdr:row>97</xdr:row>
      <xdr:rowOff>82125</xdr:rowOff>
    </xdr:to>
    <xdr:sp macro="" textlink="">
      <xdr:nvSpPr>
        <xdr:cNvPr id="474" name="楕円 473"/>
        <xdr:cNvSpPr/>
      </xdr:nvSpPr>
      <xdr:spPr>
        <a:xfrm>
          <a:off x="10426700" y="1661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130402</xdr:rowOff>
    </xdr:from>
    <xdr:ext cx="534377" cy="259045"/>
    <xdr:sp macro="" textlink="">
      <xdr:nvSpPr>
        <xdr:cNvPr id="475" name="普通建設事業費 （ うち更新整備　）該当値テキスト"/>
        <xdr:cNvSpPr txBox="1"/>
      </xdr:nvSpPr>
      <xdr:spPr>
        <a:xfrm>
          <a:off x="10528300" y="165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127543</xdr:rowOff>
    </xdr:from>
    <xdr:to>
      <xdr:col>50</xdr:col>
      <xdr:colOff>165100</xdr:colOff>
      <xdr:row>97</xdr:row>
      <xdr:rowOff>57693</xdr:rowOff>
    </xdr:to>
    <xdr:sp macro="" textlink="">
      <xdr:nvSpPr>
        <xdr:cNvPr id="476" name="楕円 475"/>
        <xdr:cNvSpPr/>
      </xdr:nvSpPr>
      <xdr:spPr>
        <a:xfrm>
          <a:off x="9588500" y="165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48820</xdr:rowOff>
    </xdr:from>
    <xdr:ext cx="534377" cy="259045"/>
    <xdr:sp macro="" textlink="">
      <xdr:nvSpPr>
        <xdr:cNvPr id="477" name="テキスト ボックス 476"/>
        <xdr:cNvSpPr txBox="1"/>
      </xdr:nvSpPr>
      <xdr:spPr>
        <a:xfrm>
          <a:off x="9372111" y="1667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163122</xdr:rowOff>
    </xdr:from>
    <xdr:to>
      <xdr:col>46</xdr:col>
      <xdr:colOff>38100</xdr:colOff>
      <xdr:row>97</xdr:row>
      <xdr:rowOff>93272</xdr:rowOff>
    </xdr:to>
    <xdr:sp macro="" textlink="">
      <xdr:nvSpPr>
        <xdr:cNvPr id="478" name="楕円 477"/>
        <xdr:cNvSpPr/>
      </xdr:nvSpPr>
      <xdr:spPr>
        <a:xfrm>
          <a:off x="8699500" y="1662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109799</xdr:rowOff>
    </xdr:from>
    <xdr:ext cx="534377" cy="259045"/>
    <xdr:sp macro="" textlink="">
      <xdr:nvSpPr>
        <xdr:cNvPr id="479" name="テキスト ボックス 478"/>
        <xdr:cNvSpPr txBox="1"/>
      </xdr:nvSpPr>
      <xdr:spPr>
        <a:xfrm>
          <a:off x="8483111" y="1639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37776</xdr:rowOff>
    </xdr:from>
    <xdr:to>
      <xdr:col>41</xdr:col>
      <xdr:colOff>101600</xdr:colOff>
      <xdr:row>97</xdr:row>
      <xdr:rowOff>139376</xdr:rowOff>
    </xdr:to>
    <xdr:sp macro="" textlink="">
      <xdr:nvSpPr>
        <xdr:cNvPr id="480" name="楕円 479"/>
        <xdr:cNvSpPr/>
      </xdr:nvSpPr>
      <xdr:spPr>
        <a:xfrm>
          <a:off x="7810500" y="166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130503</xdr:rowOff>
    </xdr:from>
    <xdr:ext cx="534377" cy="259045"/>
    <xdr:sp macro="" textlink="">
      <xdr:nvSpPr>
        <xdr:cNvPr id="481" name="テキスト ボックス 480"/>
        <xdr:cNvSpPr txBox="1"/>
      </xdr:nvSpPr>
      <xdr:spPr>
        <a:xfrm>
          <a:off x="7594111" y="1676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168058</xdr:rowOff>
    </xdr:from>
    <xdr:to>
      <xdr:col>85</xdr:col>
      <xdr:colOff>127000</xdr:colOff>
      <xdr:row>38</xdr:row>
      <xdr:rowOff>10999</xdr:rowOff>
    </xdr:to>
    <xdr:cxnSp macro="">
      <xdr:nvCxnSpPr>
        <xdr:cNvPr id="506" name="直線コネクタ 505"/>
        <xdr:cNvCxnSpPr/>
      </xdr:nvCxnSpPr>
      <xdr:spPr>
        <a:xfrm flipV="1">
          <a:off x="15481300" y="6511708"/>
          <a:ext cx="838200" cy="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115093</xdr:rowOff>
    </xdr:from>
    <xdr:ext cx="469744" cy="259045"/>
    <xdr:sp macro="" textlink="">
      <xdr:nvSpPr>
        <xdr:cNvPr id="507" name="災害復旧事業費平均値テキスト"/>
        <xdr:cNvSpPr txBox="1"/>
      </xdr:nvSpPr>
      <xdr:spPr>
        <a:xfrm>
          <a:off x="16370300" y="6458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2037</xdr:rowOff>
    </xdr:from>
    <xdr:to>
      <xdr:col>81</xdr:col>
      <xdr:colOff>50800</xdr:colOff>
      <xdr:row>38</xdr:row>
      <xdr:rowOff>10999</xdr:rowOff>
    </xdr:to>
    <xdr:cxnSp macro="">
      <xdr:nvCxnSpPr>
        <xdr:cNvPr id="509" name="直線コネクタ 508"/>
        <xdr:cNvCxnSpPr/>
      </xdr:nvCxnSpPr>
      <xdr:spPr>
        <a:xfrm>
          <a:off x="14592300" y="6517137"/>
          <a:ext cx="889000" cy="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2037</xdr:rowOff>
    </xdr:from>
    <xdr:to>
      <xdr:col>76</xdr:col>
      <xdr:colOff>114300</xdr:colOff>
      <xdr:row>38</xdr:row>
      <xdr:rowOff>25400</xdr:rowOff>
    </xdr:to>
    <xdr:cxnSp macro="">
      <xdr:nvCxnSpPr>
        <xdr:cNvPr id="512" name="直線コネクタ 511"/>
        <xdr:cNvCxnSpPr/>
      </xdr:nvCxnSpPr>
      <xdr:spPr>
        <a:xfrm flipV="1">
          <a:off x="13703300" y="651713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136866</xdr:rowOff>
    </xdr:from>
    <xdr:to>
      <xdr:col>76</xdr:col>
      <xdr:colOff>165100</xdr:colOff>
      <xdr:row>38</xdr:row>
      <xdr:rowOff>67016</xdr:rowOff>
    </xdr:to>
    <xdr:sp macro="" textlink="">
      <xdr:nvSpPr>
        <xdr:cNvPr id="513" name="フローチャート: 判断 512"/>
        <xdr:cNvSpPr/>
      </xdr:nvSpPr>
      <xdr:spPr>
        <a:xfrm>
          <a:off x="14541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58143</xdr:rowOff>
    </xdr:from>
    <xdr:ext cx="469744" cy="259045"/>
    <xdr:sp macro="" textlink="">
      <xdr:nvSpPr>
        <xdr:cNvPr id="514" name="テキスト ボックス 513"/>
        <xdr:cNvSpPr txBox="1"/>
      </xdr:nvSpPr>
      <xdr:spPr>
        <a:xfrm>
          <a:off x="14357428" y="657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15" name="直線コネクタ 514"/>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117258</xdr:rowOff>
    </xdr:from>
    <xdr:to>
      <xdr:col>85</xdr:col>
      <xdr:colOff>177800</xdr:colOff>
      <xdr:row>38</xdr:row>
      <xdr:rowOff>47408</xdr:rowOff>
    </xdr:to>
    <xdr:sp macro="" textlink="">
      <xdr:nvSpPr>
        <xdr:cNvPr id="525" name="楕円 524"/>
        <xdr:cNvSpPr/>
      </xdr:nvSpPr>
      <xdr:spPr>
        <a:xfrm>
          <a:off x="16268700" y="646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76635</xdr:rowOff>
    </xdr:from>
    <xdr:ext cx="469744" cy="259045"/>
    <xdr:sp macro="" textlink="">
      <xdr:nvSpPr>
        <xdr:cNvPr id="526" name="災害復旧事業費該当値テキスト"/>
        <xdr:cNvSpPr txBox="1"/>
      </xdr:nvSpPr>
      <xdr:spPr>
        <a:xfrm>
          <a:off x="16370300" y="624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131648</xdr:rowOff>
    </xdr:from>
    <xdr:to>
      <xdr:col>81</xdr:col>
      <xdr:colOff>101600</xdr:colOff>
      <xdr:row>38</xdr:row>
      <xdr:rowOff>61798</xdr:rowOff>
    </xdr:to>
    <xdr:sp macro="" textlink="">
      <xdr:nvSpPr>
        <xdr:cNvPr id="527" name="楕円 526"/>
        <xdr:cNvSpPr/>
      </xdr:nvSpPr>
      <xdr:spPr>
        <a:xfrm>
          <a:off x="15430500" y="647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52926</xdr:rowOff>
    </xdr:from>
    <xdr:ext cx="469744" cy="259045"/>
    <xdr:sp macro="" textlink="">
      <xdr:nvSpPr>
        <xdr:cNvPr id="528" name="テキスト ボックス 527"/>
        <xdr:cNvSpPr txBox="1"/>
      </xdr:nvSpPr>
      <xdr:spPr>
        <a:xfrm>
          <a:off x="15246428" y="656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122687</xdr:rowOff>
    </xdr:from>
    <xdr:to>
      <xdr:col>76</xdr:col>
      <xdr:colOff>165100</xdr:colOff>
      <xdr:row>38</xdr:row>
      <xdr:rowOff>52837</xdr:rowOff>
    </xdr:to>
    <xdr:sp macro="" textlink="">
      <xdr:nvSpPr>
        <xdr:cNvPr id="529" name="楕円 528"/>
        <xdr:cNvSpPr/>
      </xdr:nvSpPr>
      <xdr:spPr>
        <a:xfrm>
          <a:off x="14541500" y="646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69364</xdr:rowOff>
    </xdr:from>
    <xdr:ext cx="469744" cy="259045"/>
    <xdr:sp macro="" textlink="">
      <xdr:nvSpPr>
        <xdr:cNvPr id="530" name="テキスト ボックス 529"/>
        <xdr:cNvSpPr txBox="1"/>
      </xdr:nvSpPr>
      <xdr:spPr>
        <a:xfrm>
          <a:off x="14357428" y="624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31" name="楕円 530"/>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32" name="テキスト ボックス 531"/>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1" name="テキスト ボックス 57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87" name="テキスト ボックス 586"/>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88878</xdr:rowOff>
    </xdr:from>
    <xdr:to>
      <xdr:col>85</xdr:col>
      <xdr:colOff>127000</xdr:colOff>
      <xdr:row>74</xdr:row>
      <xdr:rowOff>101715</xdr:rowOff>
    </xdr:to>
    <xdr:cxnSp macro="">
      <xdr:nvCxnSpPr>
        <xdr:cNvPr id="618" name="直線コネクタ 617"/>
        <xdr:cNvCxnSpPr/>
      </xdr:nvCxnSpPr>
      <xdr:spPr>
        <a:xfrm flipV="1">
          <a:off x="15481300" y="12776178"/>
          <a:ext cx="838200" cy="1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56938</xdr:rowOff>
    </xdr:from>
    <xdr:to>
      <xdr:col>81</xdr:col>
      <xdr:colOff>50800</xdr:colOff>
      <xdr:row>74</xdr:row>
      <xdr:rowOff>101715</xdr:rowOff>
    </xdr:to>
    <xdr:cxnSp macro="">
      <xdr:nvCxnSpPr>
        <xdr:cNvPr id="621" name="直線コネクタ 620"/>
        <xdr:cNvCxnSpPr/>
      </xdr:nvCxnSpPr>
      <xdr:spPr>
        <a:xfrm>
          <a:off x="14592300" y="12744238"/>
          <a:ext cx="889000" cy="4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56938</xdr:rowOff>
    </xdr:from>
    <xdr:to>
      <xdr:col>76</xdr:col>
      <xdr:colOff>114300</xdr:colOff>
      <xdr:row>74</xdr:row>
      <xdr:rowOff>99183</xdr:rowOff>
    </xdr:to>
    <xdr:cxnSp macro="">
      <xdr:nvCxnSpPr>
        <xdr:cNvPr id="624" name="直線コネクタ 623"/>
        <xdr:cNvCxnSpPr/>
      </xdr:nvCxnSpPr>
      <xdr:spPr>
        <a:xfrm flipV="1">
          <a:off x="13703300" y="12744238"/>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150101</xdr:rowOff>
    </xdr:from>
    <xdr:to>
      <xdr:col>76</xdr:col>
      <xdr:colOff>165100</xdr:colOff>
      <xdr:row>76</xdr:row>
      <xdr:rowOff>80251</xdr:rowOff>
    </xdr:to>
    <xdr:sp macro="" textlink="">
      <xdr:nvSpPr>
        <xdr:cNvPr id="625" name="フローチャート: 判断 624"/>
        <xdr:cNvSpPr/>
      </xdr:nvSpPr>
      <xdr:spPr>
        <a:xfrm>
          <a:off x="14541500" y="13008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71378</xdr:rowOff>
    </xdr:from>
    <xdr:ext cx="534377" cy="259045"/>
    <xdr:sp macro="" textlink="">
      <xdr:nvSpPr>
        <xdr:cNvPr id="626" name="テキスト ボックス 625"/>
        <xdr:cNvSpPr txBox="1"/>
      </xdr:nvSpPr>
      <xdr:spPr>
        <a:xfrm>
          <a:off x="14325111" y="1310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91374</xdr:rowOff>
    </xdr:from>
    <xdr:to>
      <xdr:col>71</xdr:col>
      <xdr:colOff>177800</xdr:colOff>
      <xdr:row>74</xdr:row>
      <xdr:rowOff>99183</xdr:rowOff>
    </xdr:to>
    <xdr:cxnSp macro="">
      <xdr:nvCxnSpPr>
        <xdr:cNvPr id="627" name="直線コネクタ 626"/>
        <xdr:cNvCxnSpPr/>
      </xdr:nvCxnSpPr>
      <xdr:spPr>
        <a:xfrm>
          <a:off x="12814300" y="12778674"/>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38078</xdr:rowOff>
    </xdr:from>
    <xdr:to>
      <xdr:col>85</xdr:col>
      <xdr:colOff>177800</xdr:colOff>
      <xdr:row>74</xdr:row>
      <xdr:rowOff>139678</xdr:rowOff>
    </xdr:to>
    <xdr:sp macro="" textlink="">
      <xdr:nvSpPr>
        <xdr:cNvPr id="637" name="楕円 636"/>
        <xdr:cNvSpPr/>
      </xdr:nvSpPr>
      <xdr:spPr>
        <a:xfrm>
          <a:off x="16268700" y="1272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60955</xdr:rowOff>
    </xdr:from>
    <xdr:ext cx="534377" cy="259045"/>
    <xdr:sp macro="" textlink="">
      <xdr:nvSpPr>
        <xdr:cNvPr id="638" name="公債費該当値テキスト"/>
        <xdr:cNvSpPr txBox="1"/>
      </xdr:nvSpPr>
      <xdr:spPr>
        <a:xfrm>
          <a:off x="16370300" y="1257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50915</xdr:rowOff>
    </xdr:from>
    <xdr:to>
      <xdr:col>81</xdr:col>
      <xdr:colOff>101600</xdr:colOff>
      <xdr:row>74</xdr:row>
      <xdr:rowOff>152515</xdr:rowOff>
    </xdr:to>
    <xdr:sp macro="" textlink="">
      <xdr:nvSpPr>
        <xdr:cNvPr id="639" name="楕円 638"/>
        <xdr:cNvSpPr/>
      </xdr:nvSpPr>
      <xdr:spPr>
        <a:xfrm>
          <a:off x="15430500" y="127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169042</xdr:rowOff>
    </xdr:from>
    <xdr:ext cx="534377" cy="259045"/>
    <xdr:sp macro="" textlink="">
      <xdr:nvSpPr>
        <xdr:cNvPr id="640" name="テキスト ボックス 639"/>
        <xdr:cNvSpPr txBox="1"/>
      </xdr:nvSpPr>
      <xdr:spPr>
        <a:xfrm>
          <a:off x="15214111" y="1251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6138</xdr:rowOff>
    </xdr:from>
    <xdr:to>
      <xdr:col>76</xdr:col>
      <xdr:colOff>165100</xdr:colOff>
      <xdr:row>74</xdr:row>
      <xdr:rowOff>107738</xdr:rowOff>
    </xdr:to>
    <xdr:sp macro="" textlink="">
      <xdr:nvSpPr>
        <xdr:cNvPr id="641" name="楕円 640"/>
        <xdr:cNvSpPr/>
      </xdr:nvSpPr>
      <xdr:spPr>
        <a:xfrm>
          <a:off x="14541500" y="1269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124265</xdr:rowOff>
    </xdr:from>
    <xdr:ext cx="534377" cy="259045"/>
    <xdr:sp macro="" textlink="">
      <xdr:nvSpPr>
        <xdr:cNvPr id="642" name="テキスト ボックス 641"/>
        <xdr:cNvSpPr txBox="1"/>
      </xdr:nvSpPr>
      <xdr:spPr>
        <a:xfrm>
          <a:off x="14325111" y="124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48383</xdr:rowOff>
    </xdr:from>
    <xdr:to>
      <xdr:col>72</xdr:col>
      <xdr:colOff>38100</xdr:colOff>
      <xdr:row>74</xdr:row>
      <xdr:rowOff>149983</xdr:rowOff>
    </xdr:to>
    <xdr:sp macro="" textlink="">
      <xdr:nvSpPr>
        <xdr:cNvPr id="643" name="楕円 642"/>
        <xdr:cNvSpPr/>
      </xdr:nvSpPr>
      <xdr:spPr>
        <a:xfrm>
          <a:off x="13652500" y="127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166510</xdr:rowOff>
    </xdr:from>
    <xdr:ext cx="534377" cy="259045"/>
    <xdr:sp macro="" textlink="">
      <xdr:nvSpPr>
        <xdr:cNvPr id="644" name="テキスト ボックス 643"/>
        <xdr:cNvSpPr txBox="1"/>
      </xdr:nvSpPr>
      <xdr:spPr>
        <a:xfrm>
          <a:off x="13436111" y="125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40574</xdr:rowOff>
    </xdr:from>
    <xdr:to>
      <xdr:col>67</xdr:col>
      <xdr:colOff>101600</xdr:colOff>
      <xdr:row>74</xdr:row>
      <xdr:rowOff>142174</xdr:rowOff>
    </xdr:to>
    <xdr:sp macro="" textlink="">
      <xdr:nvSpPr>
        <xdr:cNvPr id="645" name="楕円 644"/>
        <xdr:cNvSpPr/>
      </xdr:nvSpPr>
      <xdr:spPr>
        <a:xfrm>
          <a:off x="12763500" y="1272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158701</xdr:rowOff>
    </xdr:from>
    <xdr:ext cx="534377" cy="259045"/>
    <xdr:sp macro="" textlink="">
      <xdr:nvSpPr>
        <xdr:cNvPr id="646" name="テキスト ボックス 645"/>
        <xdr:cNvSpPr txBox="1"/>
      </xdr:nvSpPr>
      <xdr:spPr>
        <a:xfrm>
          <a:off x="12547111" y="1250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38088</xdr:rowOff>
    </xdr:from>
    <xdr:to>
      <xdr:col>85</xdr:col>
      <xdr:colOff>127000</xdr:colOff>
      <xdr:row>97</xdr:row>
      <xdr:rowOff>35278</xdr:rowOff>
    </xdr:to>
    <xdr:cxnSp macro="">
      <xdr:nvCxnSpPr>
        <xdr:cNvPr id="677" name="直線コネクタ 676"/>
        <xdr:cNvCxnSpPr/>
      </xdr:nvCxnSpPr>
      <xdr:spPr>
        <a:xfrm flipV="1">
          <a:off x="15481300" y="16497288"/>
          <a:ext cx="838200" cy="16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144056</xdr:rowOff>
    </xdr:from>
    <xdr:ext cx="534377" cy="259045"/>
    <xdr:sp macro="" textlink="">
      <xdr:nvSpPr>
        <xdr:cNvPr id="678" name="積立金平均値テキスト"/>
        <xdr:cNvSpPr txBox="1"/>
      </xdr:nvSpPr>
      <xdr:spPr>
        <a:xfrm>
          <a:off x="16370300" y="16603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58579</xdr:rowOff>
    </xdr:from>
    <xdr:to>
      <xdr:col>81</xdr:col>
      <xdr:colOff>50800</xdr:colOff>
      <xdr:row>97</xdr:row>
      <xdr:rowOff>35278</xdr:rowOff>
    </xdr:to>
    <xdr:cxnSp macro="">
      <xdr:nvCxnSpPr>
        <xdr:cNvPr id="680" name="直線コネクタ 679"/>
        <xdr:cNvCxnSpPr/>
      </xdr:nvCxnSpPr>
      <xdr:spPr>
        <a:xfrm>
          <a:off x="14592300" y="16517779"/>
          <a:ext cx="889000" cy="1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58579</xdr:rowOff>
    </xdr:from>
    <xdr:to>
      <xdr:col>76</xdr:col>
      <xdr:colOff>114300</xdr:colOff>
      <xdr:row>96</xdr:row>
      <xdr:rowOff>130589</xdr:rowOff>
    </xdr:to>
    <xdr:cxnSp macro="">
      <xdr:nvCxnSpPr>
        <xdr:cNvPr id="683" name="直線コネクタ 682"/>
        <xdr:cNvCxnSpPr/>
      </xdr:nvCxnSpPr>
      <xdr:spPr>
        <a:xfrm flipV="1">
          <a:off x="13703300" y="16517779"/>
          <a:ext cx="889000" cy="7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32142</xdr:rowOff>
    </xdr:from>
    <xdr:to>
      <xdr:col>76</xdr:col>
      <xdr:colOff>165100</xdr:colOff>
      <xdr:row>97</xdr:row>
      <xdr:rowOff>133742</xdr:rowOff>
    </xdr:to>
    <xdr:sp macro="" textlink="">
      <xdr:nvSpPr>
        <xdr:cNvPr id="684" name="フローチャート: 判断 683"/>
        <xdr:cNvSpPr/>
      </xdr:nvSpPr>
      <xdr:spPr>
        <a:xfrm>
          <a:off x="14541500" y="1666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124869</xdr:rowOff>
    </xdr:from>
    <xdr:ext cx="534377" cy="259045"/>
    <xdr:sp macro="" textlink="">
      <xdr:nvSpPr>
        <xdr:cNvPr id="685" name="テキスト ボックス 684"/>
        <xdr:cNvSpPr txBox="1"/>
      </xdr:nvSpPr>
      <xdr:spPr>
        <a:xfrm>
          <a:off x="14325111" y="1675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149693</xdr:rowOff>
    </xdr:from>
    <xdr:to>
      <xdr:col>71</xdr:col>
      <xdr:colOff>177800</xdr:colOff>
      <xdr:row>96</xdr:row>
      <xdr:rowOff>130589</xdr:rowOff>
    </xdr:to>
    <xdr:cxnSp macro="">
      <xdr:nvCxnSpPr>
        <xdr:cNvPr id="686" name="直線コネクタ 685"/>
        <xdr:cNvCxnSpPr/>
      </xdr:nvCxnSpPr>
      <xdr:spPr>
        <a:xfrm>
          <a:off x="12814300" y="16265993"/>
          <a:ext cx="889000" cy="32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142161</xdr:rowOff>
    </xdr:from>
    <xdr:ext cx="534377" cy="259045"/>
    <xdr:sp macro="" textlink="">
      <xdr:nvSpPr>
        <xdr:cNvPr id="690" name="テキスト ボックス 689"/>
        <xdr:cNvSpPr txBox="1"/>
      </xdr:nvSpPr>
      <xdr:spPr>
        <a:xfrm>
          <a:off x="12547111" y="1677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158738</xdr:rowOff>
    </xdr:from>
    <xdr:to>
      <xdr:col>85</xdr:col>
      <xdr:colOff>177800</xdr:colOff>
      <xdr:row>96</xdr:row>
      <xdr:rowOff>88888</xdr:rowOff>
    </xdr:to>
    <xdr:sp macro="" textlink="">
      <xdr:nvSpPr>
        <xdr:cNvPr id="696" name="楕円 695"/>
        <xdr:cNvSpPr/>
      </xdr:nvSpPr>
      <xdr:spPr>
        <a:xfrm>
          <a:off x="16268700" y="164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10165</xdr:rowOff>
    </xdr:from>
    <xdr:ext cx="534377" cy="259045"/>
    <xdr:sp macro="" textlink="">
      <xdr:nvSpPr>
        <xdr:cNvPr id="697" name="積立金該当値テキスト"/>
        <xdr:cNvSpPr txBox="1"/>
      </xdr:nvSpPr>
      <xdr:spPr>
        <a:xfrm>
          <a:off x="16370300" y="162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155928</xdr:rowOff>
    </xdr:from>
    <xdr:to>
      <xdr:col>81</xdr:col>
      <xdr:colOff>101600</xdr:colOff>
      <xdr:row>97</xdr:row>
      <xdr:rowOff>86078</xdr:rowOff>
    </xdr:to>
    <xdr:sp macro="" textlink="">
      <xdr:nvSpPr>
        <xdr:cNvPr id="698" name="楕円 697"/>
        <xdr:cNvSpPr/>
      </xdr:nvSpPr>
      <xdr:spPr>
        <a:xfrm>
          <a:off x="15430500" y="166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102605</xdr:rowOff>
    </xdr:from>
    <xdr:ext cx="534377" cy="259045"/>
    <xdr:sp macro="" textlink="">
      <xdr:nvSpPr>
        <xdr:cNvPr id="699" name="テキスト ボックス 698"/>
        <xdr:cNvSpPr txBox="1"/>
      </xdr:nvSpPr>
      <xdr:spPr>
        <a:xfrm>
          <a:off x="15214111" y="1639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7779</xdr:rowOff>
    </xdr:from>
    <xdr:to>
      <xdr:col>76</xdr:col>
      <xdr:colOff>165100</xdr:colOff>
      <xdr:row>96</xdr:row>
      <xdr:rowOff>109379</xdr:rowOff>
    </xdr:to>
    <xdr:sp macro="" textlink="">
      <xdr:nvSpPr>
        <xdr:cNvPr id="700" name="楕円 699"/>
        <xdr:cNvSpPr/>
      </xdr:nvSpPr>
      <xdr:spPr>
        <a:xfrm>
          <a:off x="14541500" y="1646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125906</xdr:rowOff>
    </xdr:from>
    <xdr:ext cx="534377" cy="259045"/>
    <xdr:sp macro="" textlink="">
      <xdr:nvSpPr>
        <xdr:cNvPr id="701" name="テキスト ボックス 700"/>
        <xdr:cNvSpPr txBox="1"/>
      </xdr:nvSpPr>
      <xdr:spPr>
        <a:xfrm>
          <a:off x="14325111" y="162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79789</xdr:rowOff>
    </xdr:from>
    <xdr:to>
      <xdr:col>72</xdr:col>
      <xdr:colOff>38100</xdr:colOff>
      <xdr:row>97</xdr:row>
      <xdr:rowOff>9939</xdr:rowOff>
    </xdr:to>
    <xdr:sp macro="" textlink="">
      <xdr:nvSpPr>
        <xdr:cNvPr id="702" name="楕円 701"/>
        <xdr:cNvSpPr/>
      </xdr:nvSpPr>
      <xdr:spPr>
        <a:xfrm>
          <a:off x="13652500" y="1653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26466</xdr:rowOff>
    </xdr:from>
    <xdr:ext cx="534377" cy="259045"/>
    <xdr:sp macro="" textlink="">
      <xdr:nvSpPr>
        <xdr:cNvPr id="703" name="テキスト ボックス 702"/>
        <xdr:cNvSpPr txBox="1"/>
      </xdr:nvSpPr>
      <xdr:spPr>
        <a:xfrm>
          <a:off x="13436111" y="1631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98893</xdr:rowOff>
    </xdr:from>
    <xdr:to>
      <xdr:col>67</xdr:col>
      <xdr:colOff>101600</xdr:colOff>
      <xdr:row>95</xdr:row>
      <xdr:rowOff>29043</xdr:rowOff>
    </xdr:to>
    <xdr:sp macro="" textlink="">
      <xdr:nvSpPr>
        <xdr:cNvPr id="704" name="楕円 703"/>
        <xdr:cNvSpPr/>
      </xdr:nvSpPr>
      <xdr:spPr>
        <a:xfrm>
          <a:off x="12763500" y="162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45570</xdr:rowOff>
    </xdr:from>
    <xdr:ext cx="534377" cy="259045"/>
    <xdr:sp macro="" textlink="">
      <xdr:nvSpPr>
        <xdr:cNvPr id="705" name="テキスト ボックス 704"/>
        <xdr:cNvSpPr txBox="1"/>
      </xdr:nvSpPr>
      <xdr:spPr>
        <a:xfrm>
          <a:off x="12547111" y="1599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98291</xdr:rowOff>
    </xdr:from>
    <xdr:to>
      <xdr:col>116</xdr:col>
      <xdr:colOff>63500</xdr:colOff>
      <xdr:row>39</xdr:row>
      <xdr:rowOff>98291</xdr:rowOff>
    </xdr:to>
    <xdr:cxnSp macro="">
      <xdr:nvCxnSpPr>
        <xdr:cNvPr id="736" name="直線コネクタ 735"/>
        <xdr:cNvCxnSpPr/>
      </xdr:nvCxnSpPr>
      <xdr:spPr>
        <a:xfrm>
          <a:off x="21323300" y="67848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98291</xdr:rowOff>
    </xdr:from>
    <xdr:to>
      <xdr:col>111</xdr:col>
      <xdr:colOff>177800</xdr:colOff>
      <xdr:row>39</xdr:row>
      <xdr:rowOff>98323</xdr:rowOff>
    </xdr:to>
    <xdr:cxnSp macro="">
      <xdr:nvCxnSpPr>
        <xdr:cNvPr id="739" name="直線コネクタ 738"/>
        <xdr:cNvCxnSpPr/>
      </xdr:nvCxnSpPr>
      <xdr:spPr>
        <a:xfrm flipV="1">
          <a:off x="20434300" y="6784841"/>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137500</xdr:rowOff>
    </xdr:from>
    <xdr:ext cx="378565" cy="259045"/>
    <xdr:sp macro="" textlink="">
      <xdr:nvSpPr>
        <xdr:cNvPr id="741" name="テキスト ボックス 740"/>
        <xdr:cNvSpPr txBox="1"/>
      </xdr:nvSpPr>
      <xdr:spPr>
        <a:xfrm>
          <a:off x="21134017" y="6481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98323</xdr:rowOff>
    </xdr:from>
    <xdr:to>
      <xdr:col>107</xdr:col>
      <xdr:colOff>50800</xdr:colOff>
      <xdr:row>39</xdr:row>
      <xdr:rowOff>98323</xdr:rowOff>
    </xdr:to>
    <xdr:cxnSp macro="">
      <xdr:nvCxnSpPr>
        <xdr:cNvPr id="742" name="直線コネクタ 741"/>
        <xdr:cNvCxnSpPr/>
      </xdr:nvCxnSpPr>
      <xdr:spPr>
        <a:xfrm>
          <a:off x="19545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37694</xdr:rowOff>
    </xdr:from>
    <xdr:to>
      <xdr:col>107</xdr:col>
      <xdr:colOff>101600</xdr:colOff>
      <xdr:row>39</xdr:row>
      <xdr:rowOff>139294</xdr:rowOff>
    </xdr:to>
    <xdr:sp macro="" textlink="">
      <xdr:nvSpPr>
        <xdr:cNvPr id="743" name="フローチャート: 判断 742"/>
        <xdr:cNvSpPr/>
      </xdr:nvSpPr>
      <xdr:spPr>
        <a:xfrm>
          <a:off x="20383500" y="67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155821</xdr:rowOff>
    </xdr:from>
    <xdr:ext cx="378565" cy="259045"/>
    <xdr:sp macro="" textlink="">
      <xdr:nvSpPr>
        <xdr:cNvPr id="744" name="テキスト ボックス 743"/>
        <xdr:cNvSpPr txBox="1"/>
      </xdr:nvSpPr>
      <xdr:spPr>
        <a:xfrm>
          <a:off x="20245017" y="64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98323</xdr:rowOff>
    </xdr:from>
    <xdr:to>
      <xdr:col>102</xdr:col>
      <xdr:colOff>114300</xdr:colOff>
      <xdr:row>39</xdr:row>
      <xdr:rowOff>98323</xdr:rowOff>
    </xdr:to>
    <xdr:cxnSp macro="">
      <xdr:nvCxnSpPr>
        <xdr:cNvPr id="745" name="直線コネクタ 744"/>
        <xdr:cNvCxnSpPr/>
      </xdr:nvCxnSpPr>
      <xdr:spPr>
        <a:xfrm>
          <a:off x="18656300" y="6784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47491</xdr:rowOff>
    </xdr:from>
    <xdr:to>
      <xdr:col>116</xdr:col>
      <xdr:colOff>114300</xdr:colOff>
      <xdr:row>39</xdr:row>
      <xdr:rowOff>149091</xdr:rowOff>
    </xdr:to>
    <xdr:sp macro="" textlink="">
      <xdr:nvSpPr>
        <xdr:cNvPr id="755" name="楕円 754"/>
        <xdr:cNvSpPr/>
      </xdr:nvSpPr>
      <xdr:spPr>
        <a:xfrm>
          <a:off x="221107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142243</xdr:rowOff>
    </xdr:from>
    <xdr:ext cx="313932" cy="259045"/>
    <xdr:sp macro="" textlink="">
      <xdr:nvSpPr>
        <xdr:cNvPr id="756" name="投資及び出資金該当値テキスト"/>
        <xdr:cNvSpPr txBox="1"/>
      </xdr:nvSpPr>
      <xdr:spPr>
        <a:xfrm>
          <a:off x="22212300" y="66573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47491</xdr:rowOff>
    </xdr:from>
    <xdr:to>
      <xdr:col>112</xdr:col>
      <xdr:colOff>38100</xdr:colOff>
      <xdr:row>39</xdr:row>
      <xdr:rowOff>149091</xdr:rowOff>
    </xdr:to>
    <xdr:sp macro="" textlink="">
      <xdr:nvSpPr>
        <xdr:cNvPr id="757" name="楕円 756"/>
        <xdr:cNvSpPr/>
      </xdr:nvSpPr>
      <xdr:spPr>
        <a:xfrm>
          <a:off x="21272500" y="673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140218</xdr:rowOff>
    </xdr:from>
    <xdr:ext cx="313932" cy="259045"/>
    <xdr:sp macro="" textlink="">
      <xdr:nvSpPr>
        <xdr:cNvPr id="758" name="テキスト ボックス 757"/>
        <xdr:cNvSpPr txBox="1"/>
      </xdr:nvSpPr>
      <xdr:spPr>
        <a:xfrm>
          <a:off x="21166333" y="6826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47523</xdr:rowOff>
    </xdr:from>
    <xdr:to>
      <xdr:col>107</xdr:col>
      <xdr:colOff>101600</xdr:colOff>
      <xdr:row>39</xdr:row>
      <xdr:rowOff>149123</xdr:rowOff>
    </xdr:to>
    <xdr:sp macro="" textlink="">
      <xdr:nvSpPr>
        <xdr:cNvPr id="759" name="楕円 758"/>
        <xdr:cNvSpPr/>
      </xdr:nvSpPr>
      <xdr:spPr>
        <a:xfrm>
          <a:off x="20383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140250</xdr:rowOff>
    </xdr:from>
    <xdr:ext cx="313932" cy="259045"/>
    <xdr:sp macro="" textlink="">
      <xdr:nvSpPr>
        <xdr:cNvPr id="760" name="テキスト ボックス 759"/>
        <xdr:cNvSpPr txBox="1"/>
      </xdr:nvSpPr>
      <xdr:spPr>
        <a:xfrm>
          <a:off x="20277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47523</xdr:rowOff>
    </xdr:from>
    <xdr:to>
      <xdr:col>102</xdr:col>
      <xdr:colOff>165100</xdr:colOff>
      <xdr:row>39</xdr:row>
      <xdr:rowOff>149123</xdr:rowOff>
    </xdr:to>
    <xdr:sp macro="" textlink="">
      <xdr:nvSpPr>
        <xdr:cNvPr id="761" name="楕円 760"/>
        <xdr:cNvSpPr/>
      </xdr:nvSpPr>
      <xdr:spPr>
        <a:xfrm>
          <a:off x="19494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140250</xdr:rowOff>
    </xdr:from>
    <xdr:ext cx="313932" cy="259045"/>
    <xdr:sp macro="" textlink="">
      <xdr:nvSpPr>
        <xdr:cNvPr id="762" name="テキスト ボックス 761"/>
        <xdr:cNvSpPr txBox="1"/>
      </xdr:nvSpPr>
      <xdr:spPr>
        <a:xfrm>
          <a:off x="19388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47523</xdr:rowOff>
    </xdr:from>
    <xdr:to>
      <xdr:col>98</xdr:col>
      <xdr:colOff>38100</xdr:colOff>
      <xdr:row>39</xdr:row>
      <xdr:rowOff>149123</xdr:rowOff>
    </xdr:to>
    <xdr:sp macro="" textlink="">
      <xdr:nvSpPr>
        <xdr:cNvPr id="763" name="楕円 762"/>
        <xdr:cNvSpPr/>
      </xdr:nvSpPr>
      <xdr:spPr>
        <a:xfrm>
          <a:off x="18605500" y="67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140250</xdr:rowOff>
    </xdr:from>
    <xdr:ext cx="313932" cy="259045"/>
    <xdr:sp macro="" textlink="">
      <xdr:nvSpPr>
        <xdr:cNvPr id="764" name="テキスト ボックス 763"/>
        <xdr:cNvSpPr txBox="1"/>
      </xdr:nvSpPr>
      <xdr:spPr>
        <a:xfrm>
          <a:off x="18499333" y="68268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21437</xdr:rowOff>
    </xdr:from>
    <xdr:to>
      <xdr:col>116</xdr:col>
      <xdr:colOff>63500</xdr:colOff>
      <xdr:row>59</xdr:row>
      <xdr:rowOff>26276</xdr:rowOff>
    </xdr:to>
    <xdr:cxnSp macro="">
      <xdr:nvCxnSpPr>
        <xdr:cNvPr id="793" name="直線コネクタ 792"/>
        <xdr:cNvCxnSpPr/>
      </xdr:nvCxnSpPr>
      <xdr:spPr>
        <a:xfrm flipV="1">
          <a:off x="21323300" y="10136987"/>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92841</xdr:rowOff>
    </xdr:from>
    <xdr:ext cx="469744" cy="259045"/>
    <xdr:sp macro="" textlink="">
      <xdr:nvSpPr>
        <xdr:cNvPr id="794" name="貸付金平均値テキスト"/>
        <xdr:cNvSpPr txBox="1"/>
      </xdr:nvSpPr>
      <xdr:spPr>
        <a:xfrm>
          <a:off x="22212300" y="9865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26276</xdr:rowOff>
    </xdr:from>
    <xdr:to>
      <xdr:col>111</xdr:col>
      <xdr:colOff>177800</xdr:colOff>
      <xdr:row>59</xdr:row>
      <xdr:rowOff>32830</xdr:rowOff>
    </xdr:to>
    <xdr:cxnSp macro="">
      <xdr:nvCxnSpPr>
        <xdr:cNvPr id="796" name="直線コネクタ 795"/>
        <xdr:cNvCxnSpPr/>
      </xdr:nvCxnSpPr>
      <xdr:spPr>
        <a:xfrm flipV="1">
          <a:off x="20434300" y="10141826"/>
          <a:ext cx="889000" cy="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28986</xdr:rowOff>
    </xdr:from>
    <xdr:ext cx="469744" cy="259045"/>
    <xdr:sp macro="" textlink="">
      <xdr:nvSpPr>
        <xdr:cNvPr id="798" name="テキスト ボックス 797"/>
        <xdr:cNvSpPr txBox="1"/>
      </xdr:nvSpPr>
      <xdr:spPr>
        <a:xfrm>
          <a:off x="21088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32830</xdr:rowOff>
    </xdr:from>
    <xdr:to>
      <xdr:col>107</xdr:col>
      <xdr:colOff>50800</xdr:colOff>
      <xdr:row>59</xdr:row>
      <xdr:rowOff>36564</xdr:rowOff>
    </xdr:to>
    <xdr:cxnSp macro="">
      <xdr:nvCxnSpPr>
        <xdr:cNvPr id="799" name="直線コネクタ 798"/>
        <xdr:cNvCxnSpPr/>
      </xdr:nvCxnSpPr>
      <xdr:spPr>
        <a:xfrm flipV="1">
          <a:off x="19545300" y="1014838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116180</xdr:rowOff>
    </xdr:from>
    <xdr:to>
      <xdr:col>107</xdr:col>
      <xdr:colOff>101600</xdr:colOff>
      <xdr:row>59</xdr:row>
      <xdr:rowOff>46330</xdr:rowOff>
    </xdr:to>
    <xdr:sp macro="" textlink="">
      <xdr:nvSpPr>
        <xdr:cNvPr id="800" name="フローチャート: 判断 799"/>
        <xdr:cNvSpPr/>
      </xdr:nvSpPr>
      <xdr:spPr>
        <a:xfrm>
          <a:off x="20383500" y="100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62857</xdr:rowOff>
    </xdr:from>
    <xdr:ext cx="469744" cy="259045"/>
    <xdr:sp macro="" textlink="">
      <xdr:nvSpPr>
        <xdr:cNvPr id="801" name="テキスト ボックス 800"/>
        <xdr:cNvSpPr txBox="1"/>
      </xdr:nvSpPr>
      <xdr:spPr>
        <a:xfrm>
          <a:off x="20199428" y="983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36564</xdr:rowOff>
    </xdr:from>
    <xdr:to>
      <xdr:col>102</xdr:col>
      <xdr:colOff>114300</xdr:colOff>
      <xdr:row>59</xdr:row>
      <xdr:rowOff>37782</xdr:rowOff>
    </xdr:to>
    <xdr:cxnSp macro="">
      <xdr:nvCxnSpPr>
        <xdr:cNvPr id="802" name="直線コネクタ 801"/>
        <xdr:cNvCxnSpPr/>
      </xdr:nvCxnSpPr>
      <xdr:spPr>
        <a:xfrm flipV="1">
          <a:off x="18656300" y="10152114"/>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142087</xdr:rowOff>
    </xdr:from>
    <xdr:to>
      <xdr:col>116</xdr:col>
      <xdr:colOff>114300</xdr:colOff>
      <xdr:row>59</xdr:row>
      <xdr:rowOff>72237</xdr:rowOff>
    </xdr:to>
    <xdr:sp macro="" textlink="">
      <xdr:nvSpPr>
        <xdr:cNvPr id="812" name="楕円 811"/>
        <xdr:cNvSpPr/>
      </xdr:nvSpPr>
      <xdr:spPr>
        <a:xfrm>
          <a:off x="22110700" y="100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57014</xdr:rowOff>
    </xdr:from>
    <xdr:ext cx="378565" cy="259045"/>
    <xdr:sp macro="" textlink="">
      <xdr:nvSpPr>
        <xdr:cNvPr id="813" name="貸付金該当値テキスト"/>
        <xdr:cNvSpPr txBox="1"/>
      </xdr:nvSpPr>
      <xdr:spPr>
        <a:xfrm>
          <a:off x="22212300" y="1000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146926</xdr:rowOff>
    </xdr:from>
    <xdr:to>
      <xdr:col>112</xdr:col>
      <xdr:colOff>38100</xdr:colOff>
      <xdr:row>59</xdr:row>
      <xdr:rowOff>77076</xdr:rowOff>
    </xdr:to>
    <xdr:sp macro="" textlink="">
      <xdr:nvSpPr>
        <xdr:cNvPr id="814" name="楕円 813"/>
        <xdr:cNvSpPr/>
      </xdr:nvSpPr>
      <xdr:spPr>
        <a:xfrm>
          <a:off x="21272500" y="1009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68203</xdr:rowOff>
    </xdr:from>
    <xdr:ext cx="378565" cy="259045"/>
    <xdr:sp macro="" textlink="">
      <xdr:nvSpPr>
        <xdr:cNvPr id="815" name="テキスト ボックス 814"/>
        <xdr:cNvSpPr txBox="1"/>
      </xdr:nvSpPr>
      <xdr:spPr>
        <a:xfrm>
          <a:off x="21134017" y="10183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153480</xdr:rowOff>
    </xdr:from>
    <xdr:to>
      <xdr:col>107</xdr:col>
      <xdr:colOff>101600</xdr:colOff>
      <xdr:row>59</xdr:row>
      <xdr:rowOff>83630</xdr:rowOff>
    </xdr:to>
    <xdr:sp macro="" textlink="">
      <xdr:nvSpPr>
        <xdr:cNvPr id="816" name="楕円 815"/>
        <xdr:cNvSpPr/>
      </xdr:nvSpPr>
      <xdr:spPr>
        <a:xfrm>
          <a:off x="20383500" y="1009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74757</xdr:rowOff>
    </xdr:from>
    <xdr:ext cx="378565" cy="259045"/>
    <xdr:sp macro="" textlink="">
      <xdr:nvSpPr>
        <xdr:cNvPr id="817" name="テキスト ボックス 816"/>
        <xdr:cNvSpPr txBox="1"/>
      </xdr:nvSpPr>
      <xdr:spPr>
        <a:xfrm>
          <a:off x="20245017" y="1019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157214</xdr:rowOff>
    </xdr:from>
    <xdr:to>
      <xdr:col>102</xdr:col>
      <xdr:colOff>165100</xdr:colOff>
      <xdr:row>59</xdr:row>
      <xdr:rowOff>87364</xdr:rowOff>
    </xdr:to>
    <xdr:sp macro="" textlink="">
      <xdr:nvSpPr>
        <xdr:cNvPr id="818" name="楕円 817"/>
        <xdr:cNvSpPr/>
      </xdr:nvSpPr>
      <xdr:spPr>
        <a:xfrm>
          <a:off x="19494500" y="101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78491</xdr:rowOff>
    </xdr:from>
    <xdr:ext cx="378565" cy="259045"/>
    <xdr:sp macro="" textlink="">
      <xdr:nvSpPr>
        <xdr:cNvPr id="819" name="テキスト ボックス 818"/>
        <xdr:cNvSpPr txBox="1"/>
      </xdr:nvSpPr>
      <xdr:spPr>
        <a:xfrm>
          <a:off x="19356017" y="10194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158432</xdr:rowOff>
    </xdr:from>
    <xdr:to>
      <xdr:col>98</xdr:col>
      <xdr:colOff>38100</xdr:colOff>
      <xdr:row>59</xdr:row>
      <xdr:rowOff>88582</xdr:rowOff>
    </xdr:to>
    <xdr:sp macro="" textlink="">
      <xdr:nvSpPr>
        <xdr:cNvPr id="820" name="楕円 819"/>
        <xdr:cNvSpPr/>
      </xdr:nvSpPr>
      <xdr:spPr>
        <a:xfrm>
          <a:off x="18605500" y="1010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79709</xdr:rowOff>
    </xdr:from>
    <xdr:ext cx="378565" cy="259045"/>
    <xdr:sp macro="" textlink="">
      <xdr:nvSpPr>
        <xdr:cNvPr id="821" name="テキスト ボックス 820"/>
        <xdr:cNvSpPr txBox="1"/>
      </xdr:nvSpPr>
      <xdr:spPr>
        <a:xfrm>
          <a:off x="18467017" y="10195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85554</xdr:rowOff>
    </xdr:from>
    <xdr:to>
      <xdr:col>116</xdr:col>
      <xdr:colOff>63500</xdr:colOff>
      <xdr:row>76</xdr:row>
      <xdr:rowOff>22902</xdr:rowOff>
    </xdr:to>
    <xdr:cxnSp macro="">
      <xdr:nvCxnSpPr>
        <xdr:cNvPr id="853" name="直線コネクタ 852"/>
        <xdr:cNvCxnSpPr/>
      </xdr:nvCxnSpPr>
      <xdr:spPr>
        <a:xfrm flipV="1">
          <a:off x="21323300" y="12944304"/>
          <a:ext cx="838200" cy="10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22902</xdr:rowOff>
    </xdr:from>
    <xdr:to>
      <xdr:col>111</xdr:col>
      <xdr:colOff>177800</xdr:colOff>
      <xdr:row>76</xdr:row>
      <xdr:rowOff>54725</xdr:rowOff>
    </xdr:to>
    <xdr:cxnSp macro="">
      <xdr:nvCxnSpPr>
        <xdr:cNvPr id="856" name="直線コネクタ 855"/>
        <xdr:cNvCxnSpPr/>
      </xdr:nvCxnSpPr>
      <xdr:spPr>
        <a:xfrm flipV="1">
          <a:off x="20434300" y="13053102"/>
          <a:ext cx="889000" cy="3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57539</xdr:rowOff>
    </xdr:from>
    <xdr:ext cx="534377" cy="259045"/>
    <xdr:sp macro="" textlink="">
      <xdr:nvSpPr>
        <xdr:cNvPr id="858" name="テキスト ボックス 857"/>
        <xdr:cNvSpPr txBox="1"/>
      </xdr:nvSpPr>
      <xdr:spPr>
        <a:xfrm>
          <a:off x="21056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54725</xdr:rowOff>
    </xdr:from>
    <xdr:to>
      <xdr:col>107</xdr:col>
      <xdr:colOff>50800</xdr:colOff>
      <xdr:row>76</xdr:row>
      <xdr:rowOff>90453</xdr:rowOff>
    </xdr:to>
    <xdr:cxnSp macro="">
      <xdr:nvCxnSpPr>
        <xdr:cNvPr id="859" name="直線コネクタ 858"/>
        <xdr:cNvCxnSpPr/>
      </xdr:nvCxnSpPr>
      <xdr:spPr>
        <a:xfrm flipV="1">
          <a:off x="19545300" y="13084925"/>
          <a:ext cx="8890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120087</xdr:rowOff>
    </xdr:from>
    <xdr:to>
      <xdr:col>107</xdr:col>
      <xdr:colOff>101600</xdr:colOff>
      <xdr:row>76</xdr:row>
      <xdr:rowOff>50237</xdr:rowOff>
    </xdr:to>
    <xdr:sp macro="" textlink="">
      <xdr:nvSpPr>
        <xdr:cNvPr id="860" name="フローチャート: 判断 859"/>
        <xdr:cNvSpPr/>
      </xdr:nvSpPr>
      <xdr:spPr>
        <a:xfrm>
          <a:off x="20383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66764</xdr:rowOff>
    </xdr:from>
    <xdr:ext cx="534377" cy="259045"/>
    <xdr:sp macro="" textlink="">
      <xdr:nvSpPr>
        <xdr:cNvPr id="861" name="テキスト ボックス 860"/>
        <xdr:cNvSpPr txBox="1"/>
      </xdr:nvSpPr>
      <xdr:spPr>
        <a:xfrm>
          <a:off x="20167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90453</xdr:rowOff>
    </xdr:from>
    <xdr:to>
      <xdr:col>102</xdr:col>
      <xdr:colOff>114300</xdr:colOff>
      <xdr:row>76</xdr:row>
      <xdr:rowOff>152567</xdr:rowOff>
    </xdr:to>
    <xdr:cxnSp macro="">
      <xdr:nvCxnSpPr>
        <xdr:cNvPr id="862" name="直線コネクタ 861"/>
        <xdr:cNvCxnSpPr/>
      </xdr:nvCxnSpPr>
      <xdr:spPr>
        <a:xfrm flipV="1">
          <a:off x="18656300" y="13120653"/>
          <a:ext cx="889000" cy="6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76219</xdr:rowOff>
    </xdr:from>
    <xdr:ext cx="534377" cy="259045"/>
    <xdr:sp macro="" textlink="">
      <xdr:nvSpPr>
        <xdr:cNvPr id="864" name="テキスト ボックス 863"/>
        <xdr:cNvSpPr txBox="1"/>
      </xdr:nvSpPr>
      <xdr:spPr>
        <a:xfrm>
          <a:off x="19278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121286</xdr:rowOff>
    </xdr:from>
    <xdr:ext cx="534377" cy="259045"/>
    <xdr:sp macro="" textlink="">
      <xdr:nvSpPr>
        <xdr:cNvPr id="866" name="テキスト ボックス 865"/>
        <xdr:cNvSpPr txBox="1"/>
      </xdr:nvSpPr>
      <xdr:spPr>
        <a:xfrm>
          <a:off x="18389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34754</xdr:rowOff>
    </xdr:from>
    <xdr:to>
      <xdr:col>116</xdr:col>
      <xdr:colOff>114300</xdr:colOff>
      <xdr:row>75</xdr:row>
      <xdr:rowOff>136354</xdr:rowOff>
    </xdr:to>
    <xdr:sp macro="" textlink="">
      <xdr:nvSpPr>
        <xdr:cNvPr id="872" name="楕円 871"/>
        <xdr:cNvSpPr/>
      </xdr:nvSpPr>
      <xdr:spPr>
        <a:xfrm>
          <a:off x="22110700" y="128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57631</xdr:rowOff>
    </xdr:from>
    <xdr:ext cx="534377" cy="259045"/>
    <xdr:sp macro="" textlink="">
      <xdr:nvSpPr>
        <xdr:cNvPr id="873" name="繰出金該当値テキスト"/>
        <xdr:cNvSpPr txBox="1"/>
      </xdr:nvSpPr>
      <xdr:spPr>
        <a:xfrm>
          <a:off x="22212300" y="127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143552</xdr:rowOff>
    </xdr:from>
    <xdr:to>
      <xdr:col>112</xdr:col>
      <xdr:colOff>38100</xdr:colOff>
      <xdr:row>76</xdr:row>
      <xdr:rowOff>73701</xdr:rowOff>
    </xdr:to>
    <xdr:sp macro="" textlink="">
      <xdr:nvSpPr>
        <xdr:cNvPr id="874" name="楕円 873"/>
        <xdr:cNvSpPr/>
      </xdr:nvSpPr>
      <xdr:spPr>
        <a:xfrm>
          <a:off x="21272500" y="130023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64829</xdr:rowOff>
    </xdr:from>
    <xdr:ext cx="534377" cy="259045"/>
    <xdr:sp macro="" textlink="">
      <xdr:nvSpPr>
        <xdr:cNvPr id="875" name="テキスト ボックス 874"/>
        <xdr:cNvSpPr txBox="1"/>
      </xdr:nvSpPr>
      <xdr:spPr>
        <a:xfrm>
          <a:off x="21056111" y="1309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3925</xdr:rowOff>
    </xdr:from>
    <xdr:to>
      <xdr:col>107</xdr:col>
      <xdr:colOff>101600</xdr:colOff>
      <xdr:row>76</xdr:row>
      <xdr:rowOff>105525</xdr:rowOff>
    </xdr:to>
    <xdr:sp macro="" textlink="">
      <xdr:nvSpPr>
        <xdr:cNvPr id="876" name="楕円 875"/>
        <xdr:cNvSpPr/>
      </xdr:nvSpPr>
      <xdr:spPr>
        <a:xfrm>
          <a:off x="20383500" y="130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96652</xdr:rowOff>
    </xdr:from>
    <xdr:ext cx="534377" cy="259045"/>
    <xdr:sp macro="" textlink="">
      <xdr:nvSpPr>
        <xdr:cNvPr id="877" name="テキスト ボックス 876"/>
        <xdr:cNvSpPr txBox="1"/>
      </xdr:nvSpPr>
      <xdr:spPr>
        <a:xfrm>
          <a:off x="20167111" y="1312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39653</xdr:rowOff>
    </xdr:from>
    <xdr:to>
      <xdr:col>102</xdr:col>
      <xdr:colOff>165100</xdr:colOff>
      <xdr:row>76</xdr:row>
      <xdr:rowOff>141253</xdr:rowOff>
    </xdr:to>
    <xdr:sp macro="" textlink="">
      <xdr:nvSpPr>
        <xdr:cNvPr id="878" name="楕円 877"/>
        <xdr:cNvSpPr/>
      </xdr:nvSpPr>
      <xdr:spPr>
        <a:xfrm>
          <a:off x="19494500" y="13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132380</xdr:rowOff>
    </xdr:from>
    <xdr:ext cx="534377" cy="259045"/>
    <xdr:sp macro="" textlink="">
      <xdr:nvSpPr>
        <xdr:cNvPr id="879" name="テキスト ボックス 878"/>
        <xdr:cNvSpPr txBox="1"/>
      </xdr:nvSpPr>
      <xdr:spPr>
        <a:xfrm>
          <a:off x="19278111" y="131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101767</xdr:rowOff>
    </xdr:from>
    <xdr:to>
      <xdr:col>98</xdr:col>
      <xdr:colOff>38100</xdr:colOff>
      <xdr:row>77</xdr:row>
      <xdr:rowOff>31917</xdr:rowOff>
    </xdr:to>
    <xdr:sp macro="" textlink="">
      <xdr:nvSpPr>
        <xdr:cNvPr id="880" name="楕円 879"/>
        <xdr:cNvSpPr/>
      </xdr:nvSpPr>
      <xdr:spPr>
        <a:xfrm>
          <a:off x="18605500" y="1313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23044</xdr:rowOff>
    </xdr:from>
    <xdr:ext cx="534377" cy="259045"/>
    <xdr:sp macro="" textlink="">
      <xdr:nvSpPr>
        <xdr:cNvPr id="881" name="テキスト ボックス 880"/>
        <xdr:cNvSpPr txBox="1"/>
      </xdr:nvSpPr>
      <xdr:spPr>
        <a:xfrm>
          <a:off x="18389111" y="132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617,859</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大きな増減があるものについて、物件費については総合住民情報システム更新、健康増進施設光熱水費による増、普通建設事業費（うち新規整備）については海岸保全施設整備、畜産施設（養鶏場）整備事業補助金、地区集会所の建設による増、積立金についてはふるさと納税によるふるさと応援基金の増、繰出金については、国民健康保険繰出金の増、補助費等については消防署完成による一部事務組合負担金の減となる。</a:t>
          </a:r>
        </a:p>
        <a:p>
          <a:r>
            <a:rPr kumimoji="1" lang="ja-JP" altLang="en-US" sz="1300">
              <a:latin typeface="ＭＳ Ｐゴシック" panose="020B0600070205080204" pitchFamily="50" charset="-128"/>
              <a:ea typeface="ＭＳ Ｐゴシック" panose="020B0600070205080204" pitchFamily="50" charset="-128"/>
            </a:rPr>
            <a:t>　また、他の類似団体と差のある公債費については、臨時財政対策債、過疎対策事業債や合併特例債を最大限活用しているため他の市町村よりも高くなっている。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16,485
16,197
256.53
10,696,910
10,185,417
458,986
6,026,808
11,836,729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78631</xdr:rowOff>
    </xdr:from>
    <xdr:to>
      <xdr:col>24</xdr:col>
      <xdr:colOff>63500</xdr:colOff>
      <xdr:row>34</xdr:row>
      <xdr:rowOff>125657</xdr:rowOff>
    </xdr:to>
    <xdr:cxnSp macro="">
      <xdr:nvCxnSpPr>
        <xdr:cNvPr id="63" name="直線コネクタ 62"/>
        <xdr:cNvCxnSpPr/>
      </xdr:nvCxnSpPr>
      <xdr:spPr>
        <a:xfrm flipV="1">
          <a:off x="3797300" y="5907931"/>
          <a:ext cx="838200" cy="4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87122</xdr:rowOff>
    </xdr:from>
    <xdr:to>
      <xdr:col>19</xdr:col>
      <xdr:colOff>177800</xdr:colOff>
      <xdr:row>34</xdr:row>
      <xdr:rowOff>125657</xdr:rowOff>
    </xdr:to>
    <xdr:cxnSp macro="">
      <xdr:nvCxnSpPr>
        <xdr:cNvPr id="66" name="直線コネクタ 65"/>
        <xdr:cNvCxnSpPr/>
      </xdr:nvCxnSpPr>
      <xdr:spPr>
        <a:xfrm>
          <a:off x="2908300" y="5744972"/>
          <a:ext cx="889000" cy="20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61323</xdr:rowOff>
    </xdr:from>
    <xdr:to>
      <xdr:col>15</xdr:col>
      <xdr:colOff>50800</xdr:colOff>
      <xdr:row>33</xdr:row>
      <xdr:rowOff>87122</xdr:rowOff>
    </xdr:to>
    <xdr:cxnSp macro="">
      <xdr:nvCxnSpPr>
        <xdr:cNvPr id="69" name="直線コネクタ 68"/>
        <xdr:cNvCxnSpPr/>
      </xdr:nvCxnSpPr>
      <xdr:spPr>
        <a:xfrm>
          <a:off x="2019300" y="5719173"/>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17707</xdr:rowOff>
    </xdr:from>
    <xdr:to>
      <xdr:col>15</xdr:col>
      <xdr:colOff>101600</xdr:colOff>
      <xdr:row>33</xdr:row>
      <xdr:rowOff>119307</xdr:rowOff>
    </xdr:to>
    <xdr:sp macro="" textlink="">
      <xdr:nvSpPr>
        <xdr:cNvPr id="70" name="フローチャート: 判断 69"/>
        <xdr:cNvSpPr/>
      </xdr:nvSpPr>
      <xdr:spPr>
        <a:xfrm>
          <a:off x="2857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135834</xdr:rowOff>
    </xdr:from>
    <xdr:ext cx="469744" cy="259045"/>
    <xdr:sp macro="" textlink="">
      <xdr:nvSpPr>
        <xdr:cNvPr id="71" name="テキスト ボックス 70"/>
        <xdr:cNvSpPr txBox="1"/>
      </xdr:nvSpPr>
      <xdr:spPr>
        <a:xfrm>
          <a:off x="2673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61323</xdr:rowOff>
    </xdr:from>
    <xdr:to>
      <xdr:col>10</xdr:col>
      <xdr:colOff>114300</xdr:colOff>
      <xdr:row>33</xdr:row>
      <xdr:rowOff>91694</xdr:rowOff>
    </xdr:to>
    <xdr:cxnSp macro="">
      <xdr:nvCxnSpPr>
        <xdr:cNvPr id="72" name="直線コネクタ 71"/>
        <xdr:cNvCxnSpPr/>
      </xdr:nvCxnSpPr>
      <xdr:spPr>
        <a:xfrm flipV="1">
          <a:off x="1130300" y="5719173"/>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28138</xdr:rowOff>
    </xdr:from>
    <xdr:ext cx="469744" cy="259045"/>
    <xdr:sp macro="" textlink="">
      <xdr:nvSpPr>
        <xdr:cNvPr id="74" name="テキスト ボックス 73"/>
        <xdr:cNvSpPr txBox="1"/>
      </xdr:nvSpPr>
      <xdr:spPr>
        <a:xfrm>
          <a:off x="1784428" y="585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45120</xdr:rowOff>
    </xdr:from>
    <xdr:ext cx="469744" cy="259045"/>
    <xdr:sp macro="" textlink="">
      <xdr:nvSpPr>
        <xdr:cNvPr id="76" name="テキスト ボックス 75"/>
        <xdr:cNvSpPr txBox="1"/>
      </xdr:nvSpPr>
      <xdr:spPr>
        <a:xfrm>
          <a:off x="895428" y="58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27831</xdr:rowOff>
    </xdr:from>
    <xdr:to>
      <xdr:col>24</xdr:col>
      <xdr:colOff>114300</xdr:colOff>
      <xdr:row>34</xdr:row>
      <xdr:rowOff>129431</xdr:rowOff>
    </xdr:to>
    <xdr:sp macro="" textlink="">
      <xdr:nvSpPr>
        <xdr:cNvPr id="82" name="楕円 81"/>
        <xdr:cNvSpPr/>
      </xdr:nvSpPr>
      <xdr:spPr>
        <a:xfrm>
          <a:off x="4584700" y="58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6258</xdr:rowOff>
    </xdr:from>
    <xdr:ext cx="469744" cy="259045"/>
    <xdr:sp macro="" textlink="">
      <xdr:nvSpPr>
        <xdr:cNvPr id="83" name="議会費該当値テキスト"/>
        <xdr:cNvSpPr txBox="1"/>
      </xdr:nvSpPr>
      <xdr:spPr>
        <a:xfrm>
          <a:off x="4686300" y="58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74857</xdr:rowOff>
    </xdr:from>
    <xdr:to>
      <xdr:col>20</xdr:col>
      <xdr:colOff>38100</xdr:colOff>
      <xdr:row>35</xdr:row>
      <xdr:rowOff>5007</xdr:rowOff>
    </xdr:to>
    <xdr:sp macro="" textlink="">
      <xdr:nvSpPr>
        <xdr:cNvPr id="84" name="楕円 83"/>
        <xdr:cNvSpPr/>
      </xdr:nvSpPr>
      <xdr:spPr>
        <a:xfrm>
          <a:off x="3746500" y="590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167584</xdr:rowOff>
    </xdr:from>
    <xdr:ext cx="469744" cy="259045"/>
    <xdr:sp macro="" textlink="">
      <xdr:nvSpPr>
        <xdr:cNvPr id="85" name="テキスト ボックス 84"/>
        <xdr:cNvSpPr txBox="1"/>
      </xdr:nvSpPr>
      <xdr:spPr>
        <a:xfrm>
          <a:off x="3562428" y="59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36322</xdr:rowOff>
    </xdr:from>
    <xdr:to>
      <xdr:col>15</xdr:col>
      <xdr:colOff>101600</xdr:colOff>
      <xdr:row>33</xdr:row>
      <xdr:rowOff>137922</xdr:rowOff>
    </xdr:to>
    <xdr:sp macro="" textlink="">
      <xdr:nvSpPr>
        <xdr:cNvPr id="86" name="楕円 85"/>
        <xdr:cNvSpPr/>
      </xdr:nvSpPr>
      <xdr:spPr>
        <a:xfrm>
          <a:off x="2857500" y="569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129049</xdr:rowOff>
    </xdr:from>
    <xdr:ext cx="469744" cy="259045"/>
    <xdr:sp macro="" textlink="">
      <xdr:nvSpPr>
        <xdr:cNvPr id="87" name="テキスト ボックス 86"/>
        <xdr:cNvSpPr txBox="1"/>
      </xdr:nvSpPr>
      <xdr:spPr>
        <a:xfrm>
          <a:off x="2673428" y="578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10523</xdr:rowOff>
    </xdr:from>
    <xdr:to>
      <xdr:col>10</xdr:col>
      <xdr:colOff>165100</xdr:colOff>
      <xdr:row>33</xdr:row>
      <xdr:rowOff>112123</xdr:rowOff>
    </xdr:to>
    <xdr:sp macro="" textlink="">
      <xdr:nvSpPr>
        <xdr:cNvPr id="88" name="楕円 87"/>
        <xdr:cNvSpPr/>
      </xdr:nvSpPr>
      <xdr:spPr>
        <a:xfrm>
          <a:off x="1968500" y="5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128650</xdr:rowOff>
    </xdr:from>
    <xdr:ext cx="469744" cy="259045"/>
    <xdr:sp macro="" textlink="">
      <xdr:nvSpPr>
        <xdr:cNvPr id="89" name="テキスト ボックス 88"/>
        <xdr:cNvSpPr txBox="1"/>
      </xdr:nvSpPr>
      <xdr:spPr>
        <a:xfrm>
          <a:off x="1784428" y="544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40894</xdr:rowOff>
    </xdr:from>
    <xdr:to>
      <xdr:col>6</xdr:col>
      <xdr:colOff>38100</xdr:colOff>
      <xdr:row>33</xdr:row>
      <xdr:rowOff>142494</xdr:rowOff>
    </xdr:to>
    <xdr:sp macro="" textlink="">
      <xdr:nvSpPr>
        <xdr:cNvPr id="90" name="楕円 89"/>
        <xdr:cNvSpPr/>
      </xdr:nvSpPr>
      <xdr:spPr>
        <a:xfrm>
          <a:off x="10795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159021</xdr:rowOff>
    </xdr:from>
    <xdr:ext cx="469744" cy="259045"/>
    <xdr:sp macro="" textlink="">
      <xdr:nvSpPr>
        <xdr:cNvPr id="91" name="テキスト ボックス 90"/>
        <xdr:cNvSpPr txBox="1"/>
      </xdr:nvSpPr>
      <xdr:spPr>
        <a:xfrm>
          <a:off x="895428" y="547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128377</xdr:rowOff>
    </xdr:from>
    <xdr:to>
      <xdr:col>24</xdr:col>
      <xdr:colOff>63500</xdr:colOff>
      <xdr:row>55</xdr:row>
      <xdr:rowOff>21255</xdr:rowOff>
    </xdr:to>
    <xdr:cxnSp macro="">
      <xdr:nvCxnSpPr>
        <xdr:cNvPr id="120" name="直線コネクタ 119"/>
        <xdr:cNvCxnSpPr/>
      </xdr:nvCxnSpPr>
      <xdr:spPr>
        <a:xfrm flipV="1">
          <a:off x="3797300" y="9386677"/>
          <a:ext cx="838200" cy="6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28000</xdr:rowOff>
    </xdr:from>
    <xdr:ext cx="534377" cy="259045"/>
    <xdr:sp macro="" textlink="">
      <xdr:nvSpPr>
        <xdr:cNvPr id="121" name="総務費平均値テキスト"/>
        <xdr:cNvSpPr txBox="1"/>
      </xdr:nvSpPr>
      <xdr:spPr>
        <a:xfrm>
          <a:off x="4686300" y="945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21255</xdr:rowOff>
    </xdr:from>
    <xdr:to>
      <xdr:col>19</xdr:col>
      <xdr:colOff>177800</xdr:colOff>
      <xdr:row>55</xdr:row>
      <xdr:rowOff>32212</xdr:rowOff>
    </xdr:to>
    <xdr:cxnSp macro="">
      <xdr:nvCxnSpPr>
        <xdr:cNvPr id="123" name="直線コネクタ 122"/>
        <xdr:cNvCxnSpPr/>
      </xdr:nvCxnSpPr>
      <xdr:spPr>
        <a:xfrm flipV="1">
          <a:off x="2908300" y="9451005"/>
          <a:ext cx="889000" cy="1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114600</xdr:rowOff>
    </xdr:from>
    <xdr:to>
      <xdr:col>15</xdr:col>
      <xdr:colOff>50800</xdr:colOff>
      <xdr:row>55</xdr:row>
      <xdr:rowOff>32212</xdr:rowOff>
    </xdr:to>
    <xdr:cxnSp macro="">
      <xdr:nvCxnSpPr>
        <xdr:cNvPr id="126" name="直線コネクタ 125"/>
        <xdr:cNvCxnSpPr/>
      </xdr:nvCxnSpPr>
      <xdr:spPr>
        <a:xfrm>
          <a:off x="2019300" y="9372900"/>
          <a:ext cx="889000" cy="8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72784</xdr:rowOff>
    </xdr:from>
    <xdr:to>
      <xdr:col>15</xdr:col>
      <xdr:colOff>101600</xdr:colOff>
      <xdr:row>56</xdr:row>
      <xdr:rowOff>2934</xdr:rowOff>
    </xdr:to>
    <xdr:sp macro="" textlink="">
      <xdr:nvSpPr>
        <xdr:cNvPr id="127" name="フローチャート: 判断 126"/>
        <xdr:cNvSpPr/>
      </xdr:nvSpPr>
      <xdr:spPr>
        <a:xfrm>
          <a:off x="2857500" y="950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165511</xdr:rowOff>
    </xdr:from>
    <xdr:ext cx="534377" cy="259045"/>
    <xdr:sp macro="" textlink="">
      <xdr:nvSpPr>
        <xdr:cNvPr id="128" name="テキスト ボックス 127"/>
        <xdr:cNvSpPr txBox="1"/>
      </xdr:nvSpPr>
      <xdr:spPr>
        <a:xfrm>
          <a:off x="2641111" y="95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114600</xdr:rowOff>
    </xdr:from>
    <xdr:to>
      <xdr:col>10</xdr:col>
      <xdr:colOff>114300</xdr:colOff>
      <xdr:row>54</xdr:row>
      <xdr:rowOff>134900</xdr:rowOff>
    </xdr:to>
    <xdr:cxnSp macro="">
      <xdr:nvCxnSpPr>
        <xdr:cNvPr id="129" name="直線コネクタ 128"/>
        <xdr:cNvCxnSpPr/>
      </xdr:nvCxnSpPr>
      <xdr:spPr>
        <a:xfrm flipV="1">
          <a:off x="1130300" y="9372900"/>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9248</xdr:rowOff>
    </xdr:from>
    <xdr:ext cx="534377" cy="259045"/>
    <xdr:sp macro="" textlink="">
      <xdr:nvSpPr>
        <xdr:cNvPr id="133" name="テキスト ボックス 132"/>
        <xdr:cNvSpPr txBox="1"/>
      </xdr:nvSpPr>
      <xdr:spPr>
        <a:xfrm>
          <a:off x="863111" y="961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77577</xdr:rowOff>
    </xdr:from>
    <xdr:to>
      <xdr:col>24</xdr:col>
      <xdr:colOff>114300</xdr:colOff>
      <xdr:row>55</xdr:row>
      <xdr:rowOff>7727</xdr:rowOff>
    </xdr:to>
    <xdr:sp macro="" textlink="">
      <xdr:nvSpPr>
        <xdr:cNvPr id="139" name="楕円 138"/>
        <xdr:cNvSpPr/>
      </xdr:nvSpPr>
      <xdr:spPr>
        <a:xfrm>
          <a:off x="4584700" y="93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100454</xdr:rowOff>
    </xdr:from>
    <xdr:ext cx="599010" cy="259045"/>
    <xdr:sp macro="" textlink="">
      <xdr:nvSpPr>
        <xdr:cNvPr id="140" name="総務費該当値テキスト"/>
        <xdr:cNvSpPr txBox="1"/>
      </xdr:nvSpPr>
      <xdr:spPr>
        <a:xfrm>
          <a:off x="4686300" y="918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141905</xdr:rowOff>
    </xdr:from>
    <xdr:to>
      <xdr:col>20</xdr:col>
      <xdr:colOff>38100</xdr:colOff>
      <xdr:row>55</xdr:row>
      <xdr:rowOff>72055</xdr:rowOff>
    </xdr:to>
    <xdr:sp macro="" textlink="">
      <xdr:nvSpPr>
        <xdr:cNvPr id="141" name="楕円 140"/>
        <xdr:cNvSpPr/>
      </xdr:nvSpPr>
      <xdr:spPr>
        <a:xfrm>
          <a:off x="3746500" y="94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88582</xdr:rowOff>
    </xdr:from>
    <xdr:ext cx="534377" cy="259045"/>
    <xdr:sp macro="" textlink="">
      <xdr:nvSpPr>
        <xdr:cNvPr id="142" name="テキスト ボックス 141"/>
        <xdr:cNvSpPr txBox="1"/>
      </xdr:nvSpPr>
      <xdr:spPr>
        <a:xfrm>
          <a:off x="3530111" y="917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152862</xdr:rowOff>
    </xdr:from>
    <xdr:to>
      <xdr:col>15</xdr:col>
      <xdr:colOff>101600</xdr:colOff>
      <xdr:row>55</xdr:row>
      <xdr:rowOff>83012</xdr:rowOff>
    </xdr:to>
    <xdr:sp macro="" textlink="">
      <xdr:nvSpPr>
        <xdr:cNvPr id="143" name="楕円 142"/>
        <xdr:cNvSpPr/>
      </xdr:nvSpPr>
      <xdr:spPr>
        <a:xfrm>
          <a:off x="2857500" y="941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99539</xdr:rowOff>
    </xdr:from>
    <xdr:ext cx="534377" cy="259045"/>
    <xdr:sp macro="" textlink="">
      <xdr:nvSpPr>
        <xdr:cNvPr id="144" name="テキスト ボックス 143"/>
        <xdr:cNvSpPr txBox="1"/>
      </xdr:nvSpPr>
      <xdr:spPr>
        <a:xfrm>
          <a:off x="2641111" y="91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63800</xdr:rowOff>
    </xdr:from>
    <xdr:to>
      <xdr:col>10</xdr:col>
      <xdr:colOff>165100</xdr:colOff>
      <xdr:row>54</xdr:row>
      <xdr:rowOff>165400</xdr:rowOff>
    </xdr:to>
    <xdr:sp macro="" textlink="">
      <xdr:nvSpPr>
        <xdr:cNvPr id="145" name="楕円 144"/>
        <xdr:cNvSpPr/>
      </xdr:nvSpPr>
      <xdr:spPr>
        <a:xfrm>
          <a:off x="1968500" y="932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10477</xdr:rowOff>
    </xdr:from>
    <xdr:ext cx="599010" cy="259045"/>
    <xdr:sp macro="" textlink="">
      <xdr:nvSpPr>
        <xdr:cNvPr id="146" name="テキスト ボックス 145"/>
        <xdr:cNvSpPr txBox="1"/>
      </xdr:nvSpPr>
      <xdr:spPr>
        <a:xfrm>
          <a:off x="1719795" y="9097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84100</xdr:rowOff>
    </xdr:from>
    <xdr:to>
      <xdr:col>6</xdr:col>
      <xdr:colOff>38100</xdr:colOff>
      <xdr:row>55</xdr:row>
      <xdr:rowOff>14250</xdr:rowOff>
    </xdr:to>
    <xdr:sp macro="" textlink="">
      <xdr:nvSpPr>
        <xdr:cNvPr id="147" name="楕円 146"/>
        <xdr:cNvSpPr/>
      </xdr:nvSpPr>
      <xdr:spPr>
        <a:xfrm>
          <a:off x="1079500" y="93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30777</xdr:rowOff>
    </xdr:from>
    <xdr:ext cx="599010" cy="259045"/>
    <xdr:sp macro="" textlink="">
      <xdr:nvSpPr>
        <xdr:cNvPr id="148" name="テキスト ボックス 147"/>
        <xdr:cNvSpPr txBox="1"/>
      </xdr:nvSpPr>
      <xdr:spPr>
        <a:xfrm>
          <a:off x="830795" y="9117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159751</xdr:rowOff>
    </xdr:from>
    <xdr:to>
      <xdr:col>24</xdr:col>
      <xdr:colOff>63500</xdr:colOff>
      <xdr:row>75</xdr:row>
      <xdr:rowOff>16267</xdr:rowOff>
    </xdr:to>
    <xdr:cxnSp macro="">
      <xdr:nvCxnSpPr>
        <xdr:cNvPr id="180" name="直線コネクタ 179"/>
        <xdr:cNvCxnSpPr/>
      </xdr:nvCxnSpPr>
      <xdr:spPr>
        <a:xfrm flipV="1">
          <a:off x="3797300" y="12847051"/>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16267</xdr:rowOff>
    </xdr:from>
    <xdr:to>
      <xdr:col>19</xdr:col>
      <xdr:colOff>177800</xdr:colOff>
      <xdr:row>76</xdr:row>
      <xdr:rowOff>25563</xdr:rowOff>
    </xdr:to>
    <xdr:cxnSp macro="">
      <xdr:nvCxnSpPr>
        <xdr:cNvPr id="183" name="直線コネクタ 182"/>
        <xdr:cNvCxnSpPr/>
      </xdr:nvCxnSpPr>
      <xdr:spPr>
        <a:xfrm flipV="1">
          <a:off x="2908300" y="12875017"/>
          <a:ext cx="889000" cy="1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149041</xdr:rowOff>
    </xdr:from>
    <xdr:to>
      <xdr:col>15</xdr:col>
      <xdr:colOff>50800</xdr:colOff>
      <xdr:row>76</xdr:row>
      <xdr:rowOff>25563</xdr:rowOff>
    </xdr:to>
    <xdr:cxnSp macro="">
      <xdr:nvCxnSpPr>
        <xdr:cNvPr id="186" name="直線コネクタ 185"/>
        <xdr:cNvCxnSpPr/>
      </xdr:nvCxnSpPr>
      <xdr:spPr>
        <a:xfrm>
          <a:off x="2019300" y="13007791"/>
          <a:ext cx="889000" cy="4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113371</xdr:rowOff>
    </xdr:from>
    <xdr:to>
      <xdr:col>15</xdr:col>
      <xdr:colOff>101600</xdr:colOff>
      <xdr:row>77</xdr:row>
      <xdr:rowOff>43521</xdr:rowOff>
    </xdr:to>
    <xdr:sp macro="" textlink="">
      <xdr:nvSpPr>
        <xdr:cNvPr id="187" name="フローチャート: 判断 186"/>
        <xdr:cNvSpPr/>
      </xdr:nvSpPr>
      <xdr:spPr>
        <a:xfrm>
          <a:off x="2857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34648</xdr:rowOff>
    </xdr:from>
    <xdr:ext cx="599010" cy="259045"/>
    <xdr:sp macro="" textlink="">
      <xdr:nvSpPr>
        <xdr:cNvPr id="188" name="テキスト ボックス 187"/>
        <xdr:cNvSpPr txBox="1"/>
      </xdr:nvSpPr>
      <xdr:spPr>
        <a:xfrm>
          <a:off x="2608795" y="132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149041</xdr:rowOff>
    </xdr:from>
    <xdr:to>
      <xdr:col>10</xdr:col>
      <xdr:colOff>114300</xdr:colOff>
      <xdr:row>77</xdr:row>
      <xdr:rowOff>35807</xdr:rowOff>
    </xdr:to>
    <xdr:cxnSp macro="">
      <xdr:nvCxnSpPr>
        <xdr:cNvPr id="189" name="直線コネクタ 188"/>
        <xdr:cNvCxnSpPr/>
      </xdr:nvCxnSpPr>
      <xdr:spPr>
        <a:xfrm flipV="1">
          <a:off x="1130300" y="13007791"/>
          <a:ext cx="889000" cy="22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108951</xdr:rowOff>
    </xdr:from>
    <xdr:to>
      <xdr:col>24</xdr:col>
      <xdr:colOff>114300</xdr:colOff>
      <xdr:row>75</xdr:row>
      <xdr:rowOff>39101</xdr:rowOff>
    </xdr:to>
    <xdr:sp macro="" textlink="">
      <xdr:nvSpPr>
        <xdr:cNvPr id="199" name="楕円 198"/>
        <xdr:cNvSpPr/>
      </xdr:nvSpPr>
      <xdr:spPr>
        <a:xfrm>
          <a:off x="4584700" y="1279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131828</xdr:rowOff>
    </xdr:from>
    <xdr:ext cx="599010" cy="259045"/>
    <xdr:sp macro="" textlink="">
      <xdr:nvSpPr>
        <xdr:cNvPr id="200" name="民生費該当値テキスト"/>
        <xdr:cNvSpPr txBox="1"/>
      </xdr:nvSpPr>
      <xdr:spPr>
        <a:xfrm>
          <a:off x="4686300" y="1264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136917</xdr:rowOff>
    </xdr:from>
    <xdr:to>
      <xdr:col>20</xdr:col>
      <xdr:colOff>38100</xdr:colOff>
      <xdr:row>75</xdr:row>
      <xdr:rowOff>67067</xdr:rowOff>
    </xdr:to>
    <xdr:sp macro="" textlink="">
      <xdr:nvSpPr>
        <xdr:cNvPr id="201" name="楕円 200"/>
        <xdr:cNvSpPr/>
      </xdr:nvSpPr>
      <xdr:spPr>
        <a:xfrm>
          <a:off x="3746500" y="1282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83594</xdr:rowOff>
    </xdr:from>
    <xdr:ext cx="599010" cy="259045"/>
    <xdr:sp macro="" textlink="">
      <xdr:nvSpPr>
        <xdr:cNvPr id="202" name="テキスト ボックス 201"/>
        <xdr:cNvSpPr txBox="1"/>
      </xdr:nvSpPr>
      <xdr:spPr>
        <a:xfrm>
          <a:off x="3497795" y="12599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146213</xdr:rowOff>
    </xdr:from>
    <xdr:to>
      <xdr:col>15</xdr:col>
      <xdr:colOff>101600</xdr:colOff>
      <xdr:row>76</xdr:row>
      <xdr:rowOff>76363</xdr:rowOff>
    </xdr:to>
    <xdr:sp macro="" textlink="">
      <xdr:nvSpPr>
        <xdr:cNvPr id="203" name="楕円 202"/>
        <xdr:cNvSpPr/>
      </xdr:nvSpPr>
      <xdr:spPr>
        <a:xfrm>
          <a:off x="2857500" y="1300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92891</xdr:rowOff>
    </xdr:from>
    <xdr:ext cx="599010" cy="259045"/>
    <xdr:sp macro="" textlink="">
      <xdr:nvSpPr>
        <xdr:cNvPr id="204" name="テキスト ボックス 203"/>
        <xdr:cNvSpPr txBox="1"/>
      </xdr:nvSpPr>
      <xdr:spPr>
        <a:xfrm>
          <a:off x="2608795" y="1278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98240</xdr:rowOff>
    </xdr:from>
    <xdr:to>
      <xdr:col>10</xdr:col>
      <xdr:colOff>165100</xdr:colOff>
      <xdr:row>76</xdr:row>
      <xdr:rowOff>28389</xdr:rowOff>
    </xdr:to>
    <xdr:sp macro="" textlink="">
      <xdr:nvSpPr>
        <xdr:cNvPr id="205" name="楕円 204"/>
        <xdr:cNvSpPr/>
      </xdr:nvSpPr>
      <xdr:spPr>
        <a:xfrm>
          <a:off x="1968500" y="129569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44917</xdr:rowOff>
    </xdr:from>
    <xdr:ext cx="599010" cy="259045"/>
    <xdr:sp macro="" textlink="">
      <xdr:nvSpPr>
        <xdr:cNvPr id="206" name="テキスト ボックス 205"/>
        <xdr:cNvSpPr txBox="1"/>
      </xdr:nvSpPr>
      <xdr:spPr>
        <a:xfrm>
          <a:off x="1719795" y="127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156457</xdr:rowOff>
    </xdr:from>
    <xdr:to>
      <xdr:col>6</xdr:col>
      <xdr:colOff>38100</xdr:colOff>
      <xdr:row>77</xdr:row>
      <xdr:rowOff>86607</xdr:rowOff>
    </xdr:to>
    <xdr:sp macro="" textlink="">
      <xdr:nvSpPr>
        <xdr:cNvPr id="207" name="楕円 206"/>
        <xdr:cNvSpPr/>
      </xdr:nvSpPr>
      <xdr:spPr>
        <a:xfrm>
          <a:off x="1079500" y="131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103134</xdr:rowOff>
    </xdr:from>
    <xdr:ext cx="599010" cy="259045"/>
    <xdr:sp macro="" textlink="">
      <xdr:nvSpPr>
        <xdr:cNvPr id="208" name="テキスト ボックス 207"/>
        <xdr:cNvSpPr txBox="1"/>
      </xdr:nvSpPr>
      <xdr:spPr>
        <a:xfrm>
          <a:off x="830795" y="1296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140226</xdr:rowOff>
    </xdr:from>
    <xdr:to>
      <xdr:col>24</xdr:col>
      <xdr:colOff>63500</xdr:colOff>
      <xdr:row>96</xdr:row>
      <xdr:rowOff>10947</xdr:rowOff>
    </xdr:to>
    <xdr:cxnSp macro="">
      <xdr:nvCxnSpPr>
        <xdr:cNvPr id="233" name="直線コネクタ 232"/>
        <xdr:cNvCxnSpPr/>
      </xdr:nvCxnSpPr>
      <xdr:spPr>
        <a:xfrm flipV="1">
          <a:off x="3797300" y="16427976"/>
          <a:ext cx="838200" cy="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10947</xdr:rowOff>
    </xdr:from>
    <xdr:to>
      <xdr:col>19</xdr:col>
      <xdr:colOff>177800</xdr:colOff>
      <xdr:row>96</xdr:row>
      <xdr:rowOff>31429</xdr:rowOff>
    </xdr:to>
    <xdr:cxnSp macro="">
      <xdr:nvCxnSpPr>
        <xdr:cNvPr id="236" name="直線コネクタ 235"/>
        <xdr:cNvCxnSpPr/>
      </xdr:nvCxnSpPr>
      <xdr:spPr>
        <a:xfrm flipV="1">
          <a:off x="2908300" y="16470147"/>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31429</xdr:rowOff>
    </xdr:from>
    <xdr:to>
      <xdr:col>15</xdr:col>
      <xdr:colOff>50800</xdr:colOff>
      <xdr:row>96</xdr:row>
      <xdr:rowOff>46089</xdr:rowOff>
    </xdr:to>
    <xdr:cxnSp macro="">
      <xdr:nvCxnSpPr>
        <xdr:cNvPr id="239" name="直線コネクタ 238"/>
        <xdr:cNvCxnSpPr/>
      </xdr:nvCxnSpPr>
      <xdr:spPr>
        <a:xfrm flipV="1">
          <a:off x="2019300" y="16490629"/>
          <a:ext cx="889000" cy="1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68920</xdr:rowOff>
    </xdr:from>
    <xdr:to>
      <xdr:col>15</xdr:col>
      <xdr:colOff>101600</xdr:colOff>
      <xdr:row>96</xdr:row>
      <xdr:rowOff>170520</xdr:rowOff>
    </xdr:to>
    <xdr:sp macro="" textlink="">
      <xdr:nvSpPr>
        <xdr:cNvPr id="240" name="フローチャート: 判断 239"/>
        <xdr:cNvSpPr/>
      </xdr:nvSpPr>
      <xdr:spPr>
        <a:xfrm>
          <a:off x="2857500" y="1652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161647</xdr:rowOff>
    </xdr:from>
    <xdr:ext cx="534377" cy="259045"/>
    <xdr:sp macro="" textlink="">
      <xdr:nvSpPr>
        <xdr:cNvPr id="241" name="テキスト ボックス 240"/>
        <xdr:cNvSpPr txBox="1"/>
      </xdr:nvSpPr>
      <xdr:spPr>
        <a:xfrm>
          <a:off x="2641111" y="166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46089</xdr:rowOff>
    </xdr:from>
    <xdr:to>
      <xdr:col>10</xdr:col>
      <xdr:colOff>114300</xdr:colOff>
      <xdr:row>96</xdr:row>
      <xdr:rowOff>69577</xdr:rowOff>
    </xdr:to>
    <xdr:cxnSp macro="">
      <xdr:nvCxnSpPr>
        <xdr:cNvPr id="242" name="直線コネクタ 241"/>
        <xdr:cNvCxnSpPr/>
      </xdr:nvCxnSpPr>
      <xdr:spPr>
        <a:xfrm flipV="1">
          <a:off x="1130300" y="16505289"/>
          <a:ext cx="889000" cy="2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89426</xdr:rowOff>
    </xdr:from>
    <xdr:to>
      <xdr:col>24</xdr:col>
      <xdr:colOff>114300</xdr:colOff>
      <xdr:row>96</xdr:row>
      <xdr:rowOff>19576</xdr:rowOff>
    </xdr:to>
    <xdr:sp macro="" textlink="">
      <xdr:nvSpPr>
        <xdr:cNvPr id="252" name="楕円 251"/>
        <xdr:cNvSpPr/>
      </xdr:nvSpPr>
      <xdr:spPr>
        <a:xfrm>
          <a:off x="4584700" y="163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112303</xdr:rowOff>
    </xdr:from>
    <xdr:ext cx="534377" cy="259045"/>
    <xdr:sp macro="" textlink="">
      <xdr:nvSpPr>
        <xdr:cNvPr id="253" name="衛生費該当値テキスト"/>
        <xdr:cNvSpPr txBox="1"/>
      </xdr:nvSpPr>
      <xdr:spPr>
        <a:xfrm>
          <a:off x="4686300" y="1622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131597</xdr:rowOff>
    </xdr:from>
    <xdr:to>
      <xdr:col>20</xdr:col>
      <xdr:colOff>38100</xdr:colOff>
      <xdr:row>96</xdr:row>
      <xdr:rowOff>61747</xdr:rowOff>
    </xdr:to>
    <xdr:sp macro="" textlink="">
      <xdr:nvSpPr>
        <xdr:cNvPr id="254" name="楕円 253"/>
        <xdr:cNvSpPr/>
      </xdr:nvSpPr>
      <xdr:spPr>
        <a:xfrm>
          <a:off x="3746500" y="164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78274</xdr:rowOff>
    </xdr:from>
    <xdr:ext cx="534377" cy="259045"/>
    <xdr:sp macro="" textlink="">
      <xdr:nvSpPr>
        <xdr:cNvPr id="255" name="テキスト ボックス 254"/>
        <xdr:cNvSpPr txBox="1"/>
      </xdr:nvSpPr>
      <xdr:spPr>
        <a:xfrm>
          <a:off x="3530111" y="1619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152079</xdr:rowOff>
    </xdr:from>
    <xdr:to>
      <xdr:col>15</xdr:col>
      <xdr:colOff>101600</xdr:colOff>
      <xdr:row>96</xdr:row>
      <xdr:rowOff>82229</xdr:rowOff>
    </xdr:to>
    <xdr:sp macro="" textlink="">
      <xdr:nvSpPr>
        <xdr:cNvPr id="256" name="楕円 255"/>
        <xdr:cNvSpPr/>
      </xdr:nvSpPr>
      <xdr:spPr>
        <a:xfrm>
          <a:off x="2857500" y="1643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98756</xdr:rowOff>
    </xdr:from>
    <xdr:ext cx="534377" cy="259045"/>
    <xdr:sp macro="" textlink="">
      <xdr:nvSpPr>
        <xdr:cNvPr id="257" name="テキスト ボックス 256"/>
        <xdr:cNvSpPr txBox="1"/>
      </xdr:nvSpPr>
      <xdr:spPr>
        <a:xfrm>
          <a:off x="2641111" y="1621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166739</xdr:rowOff>
    </xdr:from>
    <xdr:to>
      <xdr:col>10</xdr:col>
      <xdr:colOff>165100</xdr:colOff>
      <xdr:row>96</xdr:row>
      <xdr:rowOff>96889</xdr:rowOff>
    </xdr:to>
    <xdr:sp macro="" textlink="">
      <xdr:nvSpPr>
        <xdr:cNvPr id="258" name="楕円 257"/>
        <xdr:cNvSpPr/>
      </xdr:nvSpPr>
      <xdr:spPr>
        <a:xfrm>
          <a:off x="1968500" y="164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113416</xdr:rowOff>
    </xdr:from>
    <xdr:ext cx="534377" cy="259045"/>
    <xdr:sp macro="" textlink="">
      <xdr:nvSpPr>
        <xdr:cNvPr id="259" name="テキスト ボックス 258"/>
        <xdr:cNvSpPr txBox="1"/>
      </xdr:nvSpPr>
      <xdr:spPr>
        <a:xfrm>
          <a:off x="1752111" y="1622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18777</xdr:rowOff>
    </xdr:from>
    <xdr:to>
      <xdr:col>6</xdr:col>
      <xdr:colOff>38100</xdr:colOff>
      <xdr:row>96</xdr:row>
      <xdr:rowOff>120377</xdr:rowOff>
    </xdr:to>
    <xdr:sp macro="" textlink="">
      <xdr:nvSpPr>
        <xdr:cNvPr id="260" name="楕円 259"/>
        <xdr:cNvSpPr/>
      </xdr:nvSpPr>
      <xdr:spPr>
        <a:xfrm>
          <a:off x="1079500" y="1647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136904</xdr:rowOff>
    </xdr:from>
    <xdr:ext cx="534377" cy="259045"/>
    <xdr:sp macro="" textlink="">
      <xdr:nvSpPr>
        <xdr:cNvPr id="261" name="テキスト ボックス 260"/>
        <xdr:cNvSpPr txBox="1"/>
      </xdr:nvSpPr>
      <xdr:spPr>
        <a:xfrm>
          <a:off x="863111" y="1625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2" name="直線コネクタ 29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81732</xdr:rowOff>
    </xdr:from>
    <xdr:ext cx="378565" cy="259045"/>
    <xdr:sp macro="" textlink="">
      <xdr:nvSpPr>
        <xdr:cNvPr id="293" name="労働費平均値テキスト"/>
        <xdr:cNvSpPr txBox="1"/>
      </xdr:nvSpPr>
      <xdr:spPr>
        <a:xfrm>
          <a:off x="10528300" y="6425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5" name="直線コネクタ 29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169145</xdr:rowOff>
    </xdr:from>
    <xdr:ext cx="378565" cy="259045"/>
    <xdr:sp macro="" textlink="">
      <xdr:nvSpPr>
        <xdr:cNvPr id="297" name="テキスト ボックス 296"/>
        <xdr:cNvSpPr txBox="1"/>
      </xdr:nvSpPr>
      <xdr:spPr>
        <a:xfrm>
          <a:off x="9450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104430</xdr:rowOff>
    </xdr:from>
    <xdr:to>
      <xdr:col>45</xdr:col>
      <xdr:colOff>177800</xdr:colOff>
      <xdr:row>39</xdr:row>
      <xdr:rowOff>98878</xdr:rowOff>
    </xdr:to>
    <xdr:cxnSp macro="">
      <xdr:nvCxnSpPr>
        <xdr:cNvPr id="298" name="直線コネクタ 297"/>
        <xdr:cNvCxnSpPr/>
      </xdr:nvCxnSpPr>
      <xdr:spPr>
        <a:xfrm>
          <a:off x="7861300" y="6619530"/>
          <a:ext cx="889000" cy="16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1705</xdr:rowOff>
    </xdr:from>
    <xdr:to>
      <xdr:col>46</xdr:col>
      <xdr:colOff>38100</xdr:colOff>
      <xdr:row>38</xdr:row>
      <xdr:rowOff>103305</xdr:rowOff>
    </xdr:to>
    <xdr:sp macro="" textlink="">
      <xdr:nvSpPr>
        <xdr:cNvPr id="299" name="フローチャート: 判断 298"/>
        <xdr:cNvSpPr/>
      </xdr:nvSpPr>
      <xdr:spPr>
        <a:xfrm>
          <a:off x="8699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119832</xdr:rowOff>
    </xdr:from>
    <xdr:ext cx="378565" cy="259045"/>
    <xdr:sp macro="" textlink="">
      <xdr:nvSpPr>
        <xdr:cNvPr id="300" name="テキスト ボックス 299"/>
        <xdr:cNvSpPr txBox="1"/>
      </xdr:nvSpPr>
      <xdr:spPr>
        <a:xfrm>
          <a:off x="8561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55445</xdr:rowOff>
    </xdr:from>
    <xdr:to>
      <xdr:col>41</xdr:col>
      <xdr:colOff>50800</xdr:colOff>
      <xdr:row>38</xdr:row>
      <xdr:rowOff>104430</xdr:rowOff>
    </xdr:to>
    <xdr:cxnSp macro="">
      <xdr:nvCxnSpPr>
        <xdr:cNvPr id="301" name="直線コネクタ 300"/>
        <xdr:cNvCxnSpPr/>
      </xdr:nvCxnSpPr>
      <xdr:spPr>
        <a:xfrm>
          <a:off x="6972300" y="6399095"/>
          <a:ext cx="889000" cy="22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55171</xdr:rowOff>
    </xdr:from>
    <xdr:ext cx="469744" cy="259045"/>
    <xdr:sp macro="" textlink="">
      <xdr:nvSpPr>
        <xdr:cNvPr id="303" name="テキスト ボックス 302"/>
        <xdr:cNvSpPr txBox="1"/>
      </xdr:nvSpPr>
      <xdr:spPr>
        <a:xfrm>
          <a:off x="7626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1" name="楕円 31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3" name="楕円 31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4" name="テキスト ボックス 313"/>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5" name="楕円 31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6" name="テキスト ボックス 315"/>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53630</xdr:rowOff>
    </xdr:from>
    <xdr:to>
      <xdr:col>41</xdr:col>
      <xdr:colOff>101600</xdr:colOff>
      <xdr:row>38</xdr:row>
      <xdr:rowOff>155230</xdr:rowOff>
    </xdr:to>
    <xdr:sp macro="" textlink="">
      <xdr:nvSpPr>
        <xdr:cNvPr id="317" name="楕円 316"/>
        <xdr:cNvSpPr/>
      </xdr:nvSpPr>
      <xdr:spPr>
        <a:xfrm>
          <a:off x="7810500" y="65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146357</xdr:rowOff>
    </xdr:from>
    <xdr:ext cx="378565" cy="259045"/>
    <xdr:sp macro="" textlink="">
      <xdr:nvSpPr>
        <xdr:cNvPr id="318" name="テキスト ボックス 317"/>
        <xdr:cNvSpPr txBox="1"/>
      </xdr:nvSpPr>
      <xdr:spPr>
        <a:xfrm>
          <a:off x="7672017" y="6661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4645</xdr:rowOff>
    </xdr:from>
    <xdr:to>
      <xdr:col>36</xdr:col>
      <xdr:colOff>165100</xdr:colOff>
      <xdr:row>37</xdr:row>
      <xdr:rowOff>106245</xdr:rowOff>
    </xdr:to>
    <xdr:sp macro="" textlink="">
      <xdr:nvSpPr>
        <xdr:cNvPr id="319" name="楕円 318"/>
        <xdr:cNvSpPr/>
      </xdr:nvSpPr>
      <xdr:spPr>
        <a:xfrm>
          <a:off x="6921500" y="634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97372</xdr:rowOff>
    </xdr:from>
    <xdr:ext cx="469744" cy="259045"/>
    <xdr:sp macro="" textlink="">
      <xdr:nvSpPr>
        <xdr:cNvPr id="320" name="テキスト ボックス 319"/>
        <xdr:cNvSpPr txBox="1"/>
      </xdr:nvSpPr>
      <xdr:spPr>
        <a:xfrm>
          <a:off x="6737428" y="644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107734</xdr:rowOff>
    </xdr:from>
    <xdr:to>
      <xdr:col>55</xdr:col>
      <xdr:colOff>0</xdr:colOff>
      <xdr:row>56</xdr:row>
      <xdr:rowOff>44774</xdr:rowOff>
    </xdr:to>
    <xdr:cxnSp macro="">
      <xdr:nvCxnSpPr>
        <xdr:cNvPr id="349" name="直線コネクタ 348"/>
        <xdr:cNvCxnSpPr/>
      </xdr:nvCxnSpPr>
      <xdr:spPr>
        <a:xfrm flipV="1">
          <a:off x="9639300" y="9537484"/>
          <a:ext cx="8382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23667</xdr:rowOff>
    </xdr:from>
    <xdr:to>
      <xdr:col>50</xdr:col>
      <xdr:colOff>114300</xdr:colOff>
      <xdr:row>56</xdr:row>
      <xdr:rowOff>44774</xdr:rowOff>
    </xdr:to>
    <xdr:cxnSp macro="">
      <xdr:nvCxnSpPr>
        <xdr:cNvPr id="352" name="直線コネクタ 351"/>
        <xdr:cNvCxnSpPr/>
      </xdr:nvCxnSpPr>
      <xdr:spPr>
        <a:xfrm>
          <a:off x="8750300" y="9624867"/>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17911</xdr:rowOff>
    </xdr:from>
    <xdr:ext cx="534377" cy="259045"/>
    <xdr:sp macro="" textlink="">
      <xdr:nvSpPr>
        <xdr:cNvPr id="354" name="テキスト ボックス 353"/>
        <xdr:cNvSpPr txBox="1"/>
      </xdr:nvSpPr>
      <xdr:spPr>
        <a:xfrm>
          <a:off x="9372111" y="979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23667</xdr:rowOff>
    </xdr:from>
    <xdr:to>
      <xdr:col>45</xdr:col>
      <xdr:colOff>177800</xdr:colOff>
      <xdr:row>56</xdr:row>
      <xdr:rowOff>130156</xdr:rowOff>
    </xdr:to>
    <xdr:cxnSp macro="">
      <xdr:nvCxnSpPr>
        <xdr:cNvPr id="355" name="直線コネクタ 354"/>
        <xdr:cNvCxnSpPr/>
      </xdr:nvCxnSpPr>
      <xdr:spPr>
        <a:xfrm flipV="1">
          <a:off x="7861300" y="9624867"/>
          <a:ext cx="889000" cy="10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90957</xdr:rowOff>
    </xdr:from>
    <xdr:to>
      <xdr:col>46</xdr:col>
      <xdr:colOff>38100</xdr:colOff>
      <xdr:row>57</xdr:row>
      <xdr:rowOff>21107</xdr:rowOff>
    </xdr:to>
    <xdr:sp macro="" textlink="">
      <xdr:nvSpPr>
        <xdr:cNvPr id="356" name="フローチャート: 判断 355"/>
        <xdr:cNvSpPr/>
      </xdr:nvSpPr>
      <xdr:spPr>
        <a:xfrm>
          <a:off x="8699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12234</xdr:rowOff>
    </xdr:from>
    <xdr:ext cx="534377" cy="259045"/>
    <xdr:sp macro="" textlink="">
      <xdr:nvSpPr>
        <xdr:cNvPr id="357" name="テキスト ボックス 356"/>
        <xdr:cNvSpPr txBox="1"/>
      </xdr:nvSpPr>
      <xdr:spPr>
        <a:xfrm>
          <a:off x="8483111" y="978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75502</xdr:rowOff>
    </xdr:from>
    <xdr:to>
      <xdr:col>41</xdr:col>
      <xdr:colOff>50800</xdr:colOff>
      <xdr:row>56</xdr:row>
      <xdr:rowOff>130156</xdr:rowOff>
    </xdr:to>
    <xdr:cxnSp macro="">
      <xdr:nvCxnSpPr>
        <xdr:cNvPr id="358" name="直線コネクタ 357"/>
        <xdr:cNvCxnSpPr/>
      </xdr:nvCxnSpPr>
      <xdr:spPr>
        <a:xfrm>
          <a:off x="6972300" y="9505252"/>
          <a:ext cx="889000" cy="22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169130</xdr:rowOff>
    </xdr:from>
    <xdr:ext cx="534377" cy="259045"/>
    <xdr:sp macro="" textlink="">
      <xdr:nvSpPr>
        <xdr:cNvPr id="362" name="テキスト ボックス 361"/>
        <xdr:cNvSpPr txBox="1"/>
      </xdr:nvSpPr>
      <xdr:spPr>
        <a:xfrm>
          <a:off x="6705111" y="97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56934</xdr:rowOff>
    </xdr:from>
    <xdr:to>
      <xdr:col>55</xdr:col>
      <xdr:colOff>50800</xdr:colOff>
      <xdr:row>55</xdr:row>
      <xdr:rowOff>158534</xdr:rowOff>
    </xdr:to>
    <xdr:sp macro="" textlink="">
      <xdr:nvSpPr>
        <xdr:cNvPr id="368" name="楕円 367"/>
        <xdr:cNvSpPr/>
      </xdr:nvSpPr>
      <xdr:spPr>
        <a:xfrm>
          <a:off x="10426700" y="948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79811</xdr:rowOff>
    </xdr:from>
    <xdr:ext cx="534377" cy="259045"/>
    <xdr:sp macro="" textlink="">
      <xdr:nvSpPr>
        <xdr:cNvPr id="369" name="農林水産業費該当値テキスト"/>
        <xdr:cNvSpPr txBox="1"/>
      </xdr:nvSpPr>
      <xdr:spPr>
        <a:xfrm>
          <a:off x="10528300" y="933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165424</xdr:rowOff>
    </xdr:from>
    <xdr:to>
      <xdr:col>50</xdr:col>
      <xdr:colOff>165100</xdr:colOff>
      <xdr:row>56</xdr:row>
      <xdr:rowOff>95574</xdr:rowOff>
    </xdr:to>
    <xdr:sp macro="" textlink="">
      <xdr:nvSpPr>
        <xdr:cNvPr id="370" name="楕円 369"/>
        <xdr:cNvSpPr/>
      </xdr:nvSpPr>
      <xdr:spPr>
        <a:xfrm>
          <a:off x="9588500" y="959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112101</xdr:rowOff>
    </xdr:from>
    <xdr:ext cx="534377" cy="259045"/>
    <xdr:sp macro="" textlink="">
      <xdr:nvSpPr>
        <xdr:cNvPr id="371" name="テキスト ボックス 370"/>
        <xdr:cNvSpPr txBox="1"/>
      </xdr:nvSpPr>
      <xdr:spPr>
        <a:xfrm>
          <a:off x="9372111" y="93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144317</xdr:rowOff>
    </xdr:from>
    <xdr:to>
      <xdr:col>46</xdr:col>
      <xdr:colOff>38100</xdr:colOff>
      <xdr:row>56</xdr:row>
      <xdr:rowOff>74467</xdr:rowOff>
    </xdr:to>
    <xdr:sp macro="" textlink="">
      <xdr:nvSpPr>
        <xdr:cNvPr id="372" name="楕円 371"/>
        <xdr:cNvSpPr/>
      </xdr:nvSpPr>
      <xdr:spPr>
        <a:xfrm>
          <a:off x="8699500" y="95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90994</xdr:rowOff>
    </xdr:from>
    <xdr:ext cx="534377" cy="259045"/>
    <xdr:sp macro="" textlink="">
      <xdr:nvSpPr>
        <xdr:cNvPr id="373" name="テキスト ボックス 372"/>
        <xdr:cNvSpPr txBox="1"/>
      </xdr:nvSpPr>
      <xdr:spPr>
        <a:xfrm>
          <a:off x="8483111" y="93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79356</xdr:rowOff>
    </xdr:from>
    <xdr:to>
      <xdr:col>41</xdr:col>
      <xdr:colOff>101600</xdr:colOff>
      <xdr:row>57</xdr:row>
      <xdr:rowOff>9506</xdr:rowOff>
    </xdr:to>
    <xdr:sp macro="" textlink="">
      <xdr:nvSpPr>
        <xdr:cNvPr id="374" name="楕円 373"/>
        <xdr:cNvSpPr/>
      </xdr:nvSpPr>
      <xdr:spPr>
        <a:xfrm>
          <a:off x="78105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633</xdr:rowOff>
    </xdr:from>
    <xdr:ext cx="534377" cy="259045"/>
    <xdr:sp macro="" textlink="">
      <xdr:nvSpPr>
        <xdr:cNvPr id="375" name="テキスト ボックス 374"/>
        <xdr:cNvSpPr txBox="1"/>
      </xdr:nvSpPr>
      <xdr:spPr>
        <a:xfrm>
          <a:off x="7594111" y="9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24702</xdr:rowOff>
    </xdr:from>
    <xdr:to>
      <xdr:col>36</xdr:col>
      <xdr:colOff>165100</xdr:colOff>
      <xdr:row>55</xdr:row>
      <xdr:rowOff>126302</xdr:rowOff>
    </xdr:to>
    <xdr:sp macro="" textlink="">
      <xdr:nvSpPr>
        <xdr:cNvPr id="376" name="楕円 375"/>
        <xdr:cNvSpPr/>
      </xdr:nvSpPr>
      <xdr:spPr>
        <a:xfrm>
          <a:off x="6921500" y="945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142829</xdr:rowOff>
    </xdr:from>
    <xdr:ext cx="534377" cy="259045"/>
    <xdr:sp macro="" textlink="">
      <xdr:nvSpPr>
        <xdr:cNvPr id="377" name="テキスト ボックス 376"/>
        <xdr:cNvSpPr txBox="1"/>
      </xdr:nvSpPr>
      <xdr:spPr>
        <a:xfrm>
          <a:off x="6705111" y="922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104343</xdr:rowOff>
    </xdr:from>
    <xdr:to>
      <xdr:col>55</xdr:col>
      <xdr:colOff>0</xdr:colOff>
      <xdr:row>75</xdr:row>
      <xdr:rowOff>133985</xdr:rowOff>
    </xdr:to>
    <xdr:cxnSp macro="">
      <xdr:nvCxnSpPr>
        <xdr:cNvPr id="406" name="直線コネクタ 405"/>
        <xdr:cNvCxnSpPr/>
      </xdr:nvCxnSpPr>
      <xdr:spPr>
        <a:xfrm flipV="1">
          <a:off x="9639300" y="12963093"/>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32504</xdr:rowOff>
    </xdr:from>
    <xdr:ext cx="534377" cy="259045"/>
    <xdr:sp macro="" textlink="">
      <xdr:nvSpPr>
        <xdr:cNvPr id="407" name="商工費平均値テキスト"/>
        <xdr:cNvSpPr txBox="1"/>
      </xdr:nvSpPr>
      <xdr:spPr>
        <a:xfrm>
          <a:off x="10528300" y="13062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66396</xdr:rowOff>
    </xdr:from>
    <xdr:to>
      <xdr:col>50</xdr:col>
      <xdr:colOff>114300</xdr:colOff>
      <xdr:row>75</xdr:row>
      <xdr:rowOff>133985</xdr:rowOff>
    </xdr:to>
    <xdr:cxnSp macro="">
      <xdr:nvCxnSpPr>
        <xdr:cNvPr id="409" name="直線コネクタ 408"/>
        <xdr:cNvCxnSpPr/>
      </xdr:nvCxnSpPr>
      <xdr:spPr>
        <a:xfrm>
          <a:off x="8750300" y="12925146"/>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142460</xdr:rowOff>
    </xdr:from>
    <xdr:ext cx="534377" cy="259045"/>
    <xdr:sp macro="" textlink="">
      <xdr:nvSpPr>
        <xdr:cNvPr id="411" name="テキスト ボックス 410"/>
        <xdr:cNvSpPr txBox="1"/>
      </xdr:nvSpPr>
      <xdr:spPr>
        <a:xfrm>
          <a:off x="9372111" y="1317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66396</xdr:rowOff>
    </xdr:from>
    <xdr:to>
      <xdr:col>45</xdr:col>
      <xdr:colOff>177800</xdr:colOff>
      <xdr:row>75</xdr:row>
      <xdr:rowOff>163398</xdr:rowOff>
    </xdr:to>
    <xdr:cxnSp macro="">
      <xdr:nvCxnSpPr>
        <xdr:cNvPr id="412" name="直線コネクタ 411"/>
        <xdr:cNvCxnSpPr/>
      </xdr:nvCxnSpPr>
      <xdr:spPr>
        <a:xfrm flipV="1">
          <a:off x="7861300" y="12925146"/>
          <a:ext cx="889000" cy="9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93396</xdr:rowOff>
    </xdr:from>
    <xdr:to>
      <xdr:col>46</xdr:col>
      <xdr:colOff>38100</xdr:colOff>
      <xdr:row>77</xdr:row>
      <xdr:rowOff>23546</xdr:rowOff>
    </xdr:to>
    <xdr:sp macro="" textlink="">
      <xdr:nvSpPr>
        <xdr:cNvPr id="413" name="フローチャート: 判断 412"/>
        <xdr:cNvSpPr/>
      </xdr:nvSpPr>
      <xdr:spPr>
        <a:xfrm>
          <a:off x="86995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14673</xdr:rowOff>
    </xdr:from>
    <xdr:ext cx="534377" cy="259045"/>
    <xdr:sp macro="" textlink="">
      <xdr:nvSpPr>
        <xdr:cNvPr id="414" name="テキスト ボックス 413"/>
        <xdr:cNvSpPr txBox="1"/>
      </xdr:nvSpPr>
      <xdr:spPr>
        <a:xfrm>
          <a:off x="8483111" y="132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163398</xdr:rowOff>
    </xdr:from>
    <xdr:to>
      <xdr:col>41</xdr:col>
      <xdr:colOff>50800</xdr:colOff>
      <xdr:row>76</xdr:row>
      <xdr:rowOff>14351</xdr:rowOff>
    </xdr:to>
    <xdr:cxnSp macro="">
      <xdr:nvCxnSpPr>
        <xdr:cNvPr id="415" name="直線コネクタ 414"/>
        <xdr:cNvCxnSpPr/>
      </xdr:nvCxnSpPr>
      <xdr:spPr>
        <a:xfrm flipV="1">
          <a:off x="6972300" y="13022148"/>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76624</xdr:rowOff>
    </xdr:from>
    <xdr:ext cx="469744" cy="259045"/>
    <xdr:sp macro="" textlink="">
      <xdr:nvSpPr>
        <xdr:cNvPr id="417" name="テキスト ボックス 416"/>
        <xdr:cNvSpPr txBox="1"/>
      </xdr:nvSpPr>
      <xdr:spPr>
        <a:xfrm>
          <a:off x="7626428"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83290</xdr:rowOff>
    </xdr:from>
    <xdr:ext cx="469744" cy="259045"/>
    <xdr:sp macro="" textlink="">
      <xdr:nvSpPr>
        <xdr:cNvPr id="419" name="テキスト ボックス 418"/>
        <xdr:cNvSpPr txBox="1"/>
      </xdr:nvSpPr>
      <xdr:spPr>
        <a:xfrm>
          <a:off x="6737428"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53543</xdr:rowOff>
    </xdr:from>
    <xdr:to>
      <xdr:col>55</xdr:col>
      <xdr:colOff>50800</xdr:colOff>
      <xdr:row>75</xdr:row>
      <xdr:rowOff>155144</xdr:rowOff>
    </xdr:to>
    <xdr:sp macro="" textlink="">
      <xdr:nvSpPr>
        <xdr:cNvPr id="425" name="楕円 424"/>
        <xdr:cNvSpPr/>
      </xdr:nvSpPr>
      <xdr:spPr>
        <a:xfrm>
          <a:off x="10426700" y="129122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76420</xdr:rowOff>
    </xdr:from>
    <xdr:ext cx="534377" cy="259045"/>
    <xdr:sp macro="" textlink="">
      <xdr:nvSpPr>
        <xdr:cNvPr id="426" name="商工費該当値テキスト"/>
        <xdr:cNvSpPr txBox="1"/>
      </xdr:nvSpPr>
      <xdr:spPr>
        <a:xfrm>
          <a:off x="10528300" y="127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83185</xdr:rowOff>
    </xdr:from>
    <xdr:to>
      <xdr:col>50</xdr:col>
      <xdr:colOff>165100</xdr:colOff>
      <xdr:row>76</xdr:row>
      <xdr:rowOff>13336</xdr:rowOff>
    </xdr:to>
    <xdr:sp macro="" textlink="">
      <xdr:nvSpPr>
        <xdr:cNvPr id="427" name="楕円 426"/>
        <xdr:cNvSpPr/>
      </xdr:nvSpPr>
      <xdr:spPr>
        <a:xfrm>
          <a:off x="9588500" y="129419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29862</xdr:rowOff>
    </xdr:from>
    <xdr:ext cx="534377" cy="259045"/>
    <xdr:sp macro="" textlink="">
      <xdr:nvSpPr>
        <xdr:cNvPr id="428" name="テキスト ボックス 427"/>
        <xdr:cNvSpPr txBox="1"/>
      </xdr:nvSpPr>
      <xdr:spPr>
        <a:xfrm>
          <a:off x="9372111" y="1271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15596</xdr:rowOff>
    </xdr:from>
    <xdr:to>
      <xdr:col>46</xdr:col>
      <xdr:colOff>38100</xdr:colOff>
      <xdr:row>75</xdr:row>
      <xdr:rowOff>117196</xdr:rowOff>
    </xdr:to>
    <xdr:sp macro="" textlink="">
      <xdr:nvSpPr>
        <xdr:cNvPr id="429" name="楕円 428"/>
        <xdr:cNvSpPr/>
      </xdr:nvSpPr>
      <xdr:spPr>
        <a:xfrm>
          <a:off x="8699500" y="128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133723</xdr:rowOff>
    </xdr:from>
    <xdr:ext cx="534377" cy="259045"/>
    <xdr:sp macro="" textlink="">
      <xdr:nvSpPr>
        <xdr:cNvPr id="430" name="テキスト ボックス 429"/>
        <xdr:cNvSpPr txBox="1"/>
      </xdr:nvSpPr>
      <xdr:spPr>
        <a:xfrm>
          <a:off x="8483111" y="126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112599</xdr:rowOff>
    </xdr:from>
    <xdr:to>
      <xdr:col>41</xdr:col>
      <xdr:colOff>101600</xdr:colOff>
      <xdr:row>76</xdr:row>
      <xdr:rowOff>42748</xdr:rowOff>
    </xdr:to>
    <xdr:sp macro="" textlink="">
      <xdr:nvSpPr>
        <xdr:cNvPr id="431" name="楕円 430"/>
        <xdr:cNvSpPr/>
      </xdr:nvSpPr>
      <xdr:spPr>
        <a:xfrm>
          <a:off x="7810500" y="12971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59276</xdr:rowOff>
    </xdr:from>
    <xdr:ext cx="534377" cy="259045"/>
    <xdr:sp macro="" textlink="">
      <xdr:nvSpPr>
        <xdr:cNvPr id="432" name="テキスト ボックス 431"/>
        <xdr:cNvSpPr txBox="1"/>
      </xdr:nvSpPr>
      <xdr:spPr>
        <a:xfrm>
          <a:off x="7594111" y="1274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135001</xdr:rowOff>
    </xdr:from>
    <xdr:to>
      <xdr:col>36</xdr:col>
      <xdr:colOff>165100</xdr:colOff>
      <xdr:row>76</xdr:row>
      <xdr:rowOff>65151</xdr:rowOff>
    </xdr:to>
    <xdr:sp macro="" textlink="">
      <xdr:nvSpPr>
        <xdr:cNvPr id="433" name="楕円 432"/>
        <xdr:cNvSpPr/>
      </xdr:nvSpPr>
      <xdr:spPr>
        <a:xfrm>
          <a:off x="6921500" y="1299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81678</xdr:rowOff>
    </xdr:from>
    <xdr:ext cx="534377" cy="259045"/>
    <xdr:sp macro="" textlink="">
      <xdr:nvSpPr>
        <xdr:cNvPr id="434" name="テキスト ボックス 433"/>
        <xdr:cNvSpPr txBox="1"/>
      </xdr:nvSpPr>
      <xdr:spPr>
        <a:xfrm>
          <a:off x="6705111" y="127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56947</xdr:rowOff>
    </xdr:from>
    <xdr:to>
      <xdr:col>55</xdr:col>
      <xdr:colOff>0</xdr:colOff>
      <xdr:row>97</xdr:row>
      <xdr:rowOff>143227</xdr:rowOff>
    </xdr:to>
    <xdr:cxnSp macro="">
      <xdr:nvCxnSpPr>
        <xdr:cNvPr id="465" name="直線コネクタ 464"/>
        <xdr:cNvCxnSpPr/>
      </xdr:nvCxnSpPr>
      <xdr:spPr>
        <a:xfrm flipV="1">
          <a:off x="9639300" y="16687597"/>
          <a:ext cx="8382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144304</xdr:rowOff>
    </xdr:from>
    <xdr:ext cx="534377" cy="259045"/>
    <xdr:sp macro="" textlink="">
      <xdr:nvSpPr>
        <xdr:cNvPr id="466" name="土木費平均値テキスト"/>
        <xdr:cNvSpPr txBox="1"/>
      </xdr:nvSpPr>
      <xdr:spPr>
        <a:xfrm>
          <a:off x="10528300" y="16260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143227</xdr:rowOff>
    </xdr:from>
    <xdr:to>
      <xdr:col>50</xdr:col>
      <xdr:colOff>114300</xdr:colOff>
      <xdr:row>98</xdr:row>
      <xdr:rowOff>3573</xdr:rowOff>
    </xdr:to>
    <xdr:cxnSp macro="">
      <xdr:nvCxnSpPr>
        <xdr:cNvPr id="468" name="直線コネクタ 467"/>
        <xdr:cNvCxnSpPr/>
      </xdr:nvCxnSpPr>
      <xdr:spPr>
        <a:xfrm flipV="1">
          <a:off x="8750300" y="16773877"/>
          <a:ext cx="889000" cy="3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83115</xdr:rowOff>
    </xdr:from>
    <xdr:ext cx="534377" cy="259045"/>
    <xdr:sp macro="" textlink="">
      <xdr:nvSpPr>
        <xdr:cNvPr id="470" name="テキスト ボックス 469"/>
        <xdr:cNvSpPr txBox="1"/>
      </xdr:nvSpPr>
      <xdr:spPr>
        <a:xfrm>
          <a:off x="9372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1887</xdr:rowOff>
    </xdr:from>
    <xdr:to>
      <xdr:col>45</xdr:col>
      <xdr:colOff>177800</xdr:colOff>
      <xdr:row>98</xdr:row>
      <xdr:rowOff>3573</xdr:rowOff>
    </xdr:to>
    <xdr:cxnSp macro="">
      <xdr:nvCxnSpPr>
        <xdr:cNvPr id="471" name="直線コネクタ 470"/>
        <xdr:cNvCxnSpPr/>
      </xdr:nvCxnSpPr>
      <xdr:spPr>
        <a:xfrm>
          <a:off x="7861300" y="16803987"/>
          <a:ext cx="889000" cy="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27341</xdr:rowOff>
    </xdr:from>
    <xdr:to>
      <xdr:col>46</xdr:col>
      <xdr:colOff>38100</xdr:colOff>
      <xdr:row>96</xdr:row>
      <xdr:rowOff>128941</xdr:rowOff>
    </xdr:to>
    <xdr:sp macro="" textlink="">
      <xdr:nvSpPr>
        <xdr:cNvPr id="472" name="フローチャート: 判断 471"/>
        <xdr:cNvSpPr/>
      </xdr:nvSpPr>
      <xdr:spPr>
        <a:xfrm>
          <a:off x="8699500" y="1648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145468</xdr:rowOff>
    </xdr:from>
    <xdr:ext cx="534377" cy="259045"/>
    <xdr:sp macro="" textlink="">
      <xdr:nvSpPr>
        <xdr:cNvPr id="473" name="テキスト ボックス 472"/>
        <xdr:cNvSpPr txBox="1"/>
      </xdr:nvSpPr>
      <xdr:spPr>
        <a:xfrm>
          <a:off x="8483111" y="162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169222</xdr:rowOff>
    </xdr:from>
    <xdr:to>
      <xdr:col>41</xdr:col>
      <xdr:colOff>50800</xdr:colOff>
      <xdr:row>98</xdr:row>
      <xdr:rowOff>1887</xdr:rowOff>
    </xdr:to>
    <xdr:cxnSp macro="">
      <xdr:nvCxnSpPr>
        <xdr:cNvPr id="474" name="直線コネクタ 473"/>
        <xdr:cNvCxnSpPr/>
      </xdr:nvCxnSpPr>
      <xdr:spPr>
        <a:xfrm>
          <a:off x="6972300" y="16799872"/>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15645</xdr:rowOff>
    </xdr:from>
    <xdr:ext cx="534377" cy="259045"/>
    <xdr:sp macro="" textlink="">
      <xdr:nvSpPr>
        <xdr:cNvPr id="476" name="テキスト ボックス 475"/>
        <xdr:cNvSpPr txBox="1"/>
      </xdr:nvSpPr>
      <xdr:spPr>
        <a:xfrm>
          <a:off x="7594111" y="1613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101936</xdr:rowOff>
    </xdr:from>
    <xdr:ext cx="534377" cy="259045"/>
    <xdr:sp macro="" textlink="">
      <xdr:nvSpPr>
        <xdr:cNvPr id="478" name="テキスト ボックス 477"/>
        <xdr:cNvSpPr txBox="1"/>
      </xdr:nvSpPr>
      <xdr:spPr>
        <a:xfrm>
          <a:off x="6705111" y="162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6147</xdr:rowOff>
    </xdr:from>
    <xdr:to>
      <xdr:col>55</xdr:col>
      <xdr:colOff>50800</xdr:colOff>
      <xdr:row>97</xdr:row>
      <xdr:rowOff>107747</xdr:rowOff>
    </xdr:to>
    <xdr:sp macro="" textlink="">
      <xdr:nvSpPr>
        <xdr:cNvPr id="484" name="楕円 483"/>
        <xdr:cNvSpPr/>
      </xdr:nvSpPr>
      <xdr:spPr>
        <a:xfrm>
          <a:off x="10426700" y="1663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156024</xdr:rowOff>
    </xdr:from>
    <xdr:ext cx="534377" cy="259045"/>
    <xdr:sp macro="" textlink="">
      <xdr:nvSpPr>
        <xdr:cNvPr id="485" name="土木費該当値テキスト"/>
        <xdr:cNvSpPr txBox="1"/>
      </xdr:nvSpPr>
      <xdr:spPr>
        <a:xfrm>
          <a:off x="10528300"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92427</xdr:rowOff>
    </xdr:from>
    <xdr:to>
      <xdr:col>50</xdr:col>
      <xdr:colOff>165100</xdr:colOff>
      <xdr:row>98</xdr:row>
      <xdr:rowOff>22577</xdr:rowOff>
    </xdr:to>
    <xdr:sp macro="" textlink="">
      <xdr:nvSpPr>
        <xdr:cNvPr id="486" name="楕円 485"/>
        <xdr:cNvSpPr/>
      </xdr:nvSpPr>
      <xdr:spPr>
        <a:xfrm>
          <a:off x="9588500" y="1672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13704</xdr:rowOff>
    </xdr:from>
    <xdr:ext cx="534377" cy="259045"/>
    <xdr:sp macro="" textlink="">
      <xdr:nvSpPr>
        <xdr:cNvPr id="487" name="テキスト ボックス 486"/>
        <xdr:cNvSpPr txBox="1"/>
      </xdr:nvSpPr>
      <xdr:spPr>
        <a:xfrm>
          <a:off x="9372111" y="1681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124223</xdr:rowOff>
    </xdr:from>
    <xdr:to>
      <xdr:col>46</xdr:col>
      <xdr:colOff>38100</xdr:colOff>
      <xdr:row>98</xdr:row>
      <xdr:rowOff>54373</xdr:rowOff>
    </xdr:to>
    <xdr:sp macro="" textlink="">
      <xdr:nvSpPr>
        <xdr:cNvPr id="488" name="楕円 487"/>
        <xdr:cNvSpPr/>
      </xdr:nvSpPr>
      <xdr:spPr>
        <a:xfrm>
          <a:off x="8699500" y="1675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45500</xdr:rowOff>
    </xdr:from>
    <xdr:ext cx="534377" cy="259045"/>
    <xdr:sp macro="" textlink="">
      <xdr:nvSpPr>
        <xdr:cNvPr id="489" name="テキスト ボックス 488"/>
        <xdr:cNvSpPr txBox="1"/>
      </xdr:nvSpPr>
      <xdr:spPr>
        <a:xfrm>
          <a:off x="8483111" y="168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122537</xdr:rowOff>
    </xdr:from>
    <xdr:to>
      <xdr:col>41</xdr:col>
      <xdr:colOff>101600</xdr:colOff>
      <xdr:row>98</xdr:row>
      <xdr:rowOff>52687</xdr:rowOff>
    </xdr:to>
    <xdr:sp macro="" textlink="">
      <xdr:nvSpPr>
        <xdr:cNvPr id="490" name="楕円 489"/>
        <xdr:cNvSpPr/>
      </xdr:nvSpPr>
      <xdr:spPr>
        <a:xfrm>
          <a:off x="7810500" y="167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43814</xdr:rowOff>
    </xdr:from>
    <xdr:ext cx="534377" cy="259045"/>
    <xdr:sp macro="" textlink="">
      <xdr:nvSpPr>
        <xdr:cNvPr id="491" name="テキスト ボックス 490"/>
        <xdr:cNvSpPr txBox="1"/>
      </xdr:nvSpPr>
      <xdr:spPr>
        <a:xfrm>
          <a:off x="7594111" y="1684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118422</xdr:rowOff>
    </xdr:from>
    <xdr:to>
      <xdr:col>36</xdr:col>
      <xdr:colOff>165100</xdr:colOff>
      <xdr:row>98</xdr:row>
      <xdr:rowOff>48572</xdr:rowOff>
    </xdr:to>
    <xdr:sp macro="" textlink="">
      <xdr:nvSpPr>
        <xdr:cNvPr id="492" name="楕円 491"/>
        <xdr:cNvSpPr/>
      </xdr:nvSpPr>
      <xdr:spPr>
        <a:xfrm>
          <a:off x="6921500" y="167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39699</xdr:rowOff>
    </xdr:from>
    <xdr:ext cx="534377" cy="259045"/>
    <xdr:sp macro="" textlink="">
      <xdr:nvSpPr>
        <xdr:cNvPr id="493" name="テキスト ボックス 492"/>
        <xdr:cNvSpPr txBox="1"/>
      </xdr:nvSpPr>
      <xdr:spPr>
        <a:xfrm>
          <a:off x="6705111" y="168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41935</xdr:rowOff>
    </xdr:from>
    <xdr:to>
      <xdr:col>85</xdr:col>
      <xdr:colOff>127000</xdr:colOff>
      <xdr:row>35</xdr:row>
      <xdr:rowOff>97618</xdr:rowOff>
    </xdr:to>
    <xdr:cxnSp macro="">
      <xdr:nvCxnSpPr>
        <xdr:cNvPr id="522" name="直線コネクタ 521"/>
        <xdr:cNvCxnSpPr/>
      </xdr:nvCxnSpPr>
      <xdr:spPr>
        <a:xfrm>
          <a:off x="15481300" y="6042685"/>
          <a:ext cx="838200" cy="5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34751</xdr:rowOff>
    </xdr:from>
    <xdr:ext cx="534377" cy="259045"/>
    <xdr:sp macro="" textlink="">
      <xdr:nvSpPr>
        <xdr:cNvPr id="523" name="消防費平均値テキスト"/>
        <xdr:cNvSpPr txBox="1"/>
      </xdr:nvSpPr>
      <xdr:spPr>
        <a:xfrm>
          <a:off x="16370300" y="6206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41097</xdr:rowOff>
    </xdr:from>
    <xdr:to>
      <xdr:col>81</xdr:col>
      <xdr:colOff>50800</xdr:colOff>
      <xdr:row>35</xdr:row>
      <xdr:rowOff>41935</xdr:rowOff>
    </xdr:to>
    <xdr:cxnSp macro="">
      <xdr:nvCxnSpPr>
        <xdr:cNvPr id="525" name="直線コネクタ 524"/>
        <xdr:cNvCxnSpPr/>
      </xdr:nvCxnSpPr>
      <xdr:spPr>
        <a:xfrm>
          <a:off x="14592300" y="5870397"/>
          <a:ext cx="889000" cy="17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5148</xdr:rowOff>
    </xdr:from>
    <xdr:ext cx="534377" cy="259045"/>
    <xdr:sp macro="" textlink="">
      <xdr:nvSpPr>
        <xdr:cNvPr id="527" name="テキスト ボックス 526"/>
        <xdr:cNvSpPr txBox="1"/>
      </xdr:nvSpPr>
      <xdr:spPr>
        <a:xfrm>
          <a:off x="15214111" y="634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41097</xdr:rowOff>
    </xdr:from>
    <xdr:to>
      <xdr:col>76</xdr:col>
      <xdr:colOff>114300</xdr:colOff>
      <xdr:row>34</xdr:row>
      <xdr:rowOff>109868</xdr:rowOff>
    </xdr:to>
    <xdr:cxnSp macro="">
      <xdr:nvCxnSpPr>
        <xdr:cNvPr id="528" name="直線コネクタ 527"/>
        <xdr:cNvCxnSpPr/>
      </xdr:nvCxnSpPr>
      <xdr:spPr>
        <a:xfrm flipV="1">
          <a:off x="13703300" y="5870397"/>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60287</xdr:rowOff>
    </xdr:from>
    <xdr:to>
      <xdr:col>76</xdr:col>
      <xdr:colOff>165100</xdr:colOff>
      <xdr:row>36</xdr:row>
      <xdr:rowOff>161887</xdr:rowOff>
    </xdr:to>
    <xdr:sp macro="" textlink="">
      <xdr:nvSpPr>
        <xdr:cNvPr id="529" name="フローチャート: 判断 528"/>
        <xdr:cNvSpPr/>
      </xdr:nvSpPr>
      <xdr:spPr>
        <a:xfrm>
          <a:off x="14541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153014</xdr:rowOff>
    </xdr:from>
    <xdr:ext cx="534377" cy="259045"/>
    <xdr:sp macro="" textlink="">
      <xdr:nvSpPr>
        <xdr:cNvPr id="530" name="テキスト ボックス 529"/>
        <xdr:cNvSpPr txBox="1"/>
      </xdr:nvSpPr>
      <xdr:spPr>
        <a:xfrm>
          <a:off x="14325111" y="632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109868</xdr:rowOff>
    </xdr:from>
    <xdr:to>
      <xdr:col>71</xdr:col>
      <xdr:colOff>177800</xdr:colOff>
      <xdr:row>35</xdr:row>
      <xdr:rowOff>121583</xdr:rowOff>
    </xdr:to>
    <xdr:cxnSp macro="">
      <xdr:nvCxnSpPr>
        <xdr:cNvPr id="531" name="直線コネクタ 530"/>
        <xdr:cNvCxnSpPr/>
      </xdr:nvCxnSpPr>
      <xdr:spPr>
        <a:xfrm flipV="1">
          <a:off x="12814300" y="5939168"/>
          <a:ext cx="889000" cy="18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147585</xdr:rowOff>
    </xdr:from>
    <xdr:ext cx="534377" cy="259045"/>
    <xdr:sp macro="" textlink="">
      <xdr:nvSpPr>
        <xdr:cNvPr id="533" name="テキスト ボックス 532"/>
        <xdr:cNvSpPr txBox="1"/>
      </xdr:nvSpPr>
      <xdr:spPr>
        <a:xfrm>
          <a:off x="13436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166978</xdr:rowOff>
    </xdr:from>
    <xdr:ext cx="534377" cy="259045"/>
    <xdr:sp macro="" textlink="">
      <xdr:nvSpPr>
        <xdr:cNvPr id="535" name="テキスト ボックス 534"/>
        <xdr:cNvSpPr txBox="1"/>
      </xdr:nvSpPr>
      <xdr:spPr>
        <a:xfrm>
          <a:off x="12547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46818</xdr:rowOff>
    </xdr:from>
    <xdr:to>
      <xdr:col>85</xdr:col>
      <xdr:colOff>177800</xdr:colOff>
      <xdr:row>35</xdr:row>
      <xdr:rowOff>148418</xdr:rowOff>
    </xdr:to>
    <xdr:sp macro="" textlink="">
      <xdr:nvSpPr>
        <xdr:cNvPr id="541" name="楕円 540"/>
        <xdr:cNvSpPr/>
      </xdr:nvSpPr>
      <xdr:spPr>
        <a:xfrm>
          <a:off x="16268700" y="60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69695</xdr:rowOff>
    </xdr:from>
    <xdr:ext cx="534377" cy="259045"/>
    <xdr:sp macro="" textlink="">
      <xdr:nvSpPr>
        <xdr:cNvPr id="542" name="消防費該当値テキスト"/>
        <xdr:cNvSpPr txBox="1"/>
      </xdr:nvSpPr>
      <xdr:spPr>
        <a:xfrm>
          <a:off x="16370300" y="589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162585</xdr:rowOff>
    </xdr:from>
    <xdr:to>
      <xdr:col>81</xdr:col>
      <xdr:colOff>101600</xdr:colOff>
      <xdr:row>35</xdr:row>
      <xdr:rowOff>92735</xdr:rowOff>
    </xdr:to>
    <xdr:sp macro="" textlink="">
      <xdr:nvSpPr>
        <xdr:cNvPr id="543" name="楕円 542"/>
        <xdr:cNvSpPr/>
      </xdr:nvSpPr>
      <xdr:spPr>
        <a:xfrm>
          <a:off x="15430500" y="59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109262</xdr:rowOff>
    </xdr:from>
    <xdr:ext cx="534377" cy="259045"/>
    <xdr:sp macro="" textlink="">
      <xdr:nvSpPr>
        <xdr:cNvPr id="544" name="テキスト ボックス 543"/>
        <xdr:cNvSpPr txBox="1"/>
      </xdr:nvSpPr>
      <xdr:spPr>
        <a:xfrm>
          <a:off x="15214111" y="576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161747</xdr:rowOff>
    </xdr:from>
    <xdr:to>
      <xdr:col>76</xdr:col>
      <xdr:colOff>165100</xdr:colOff>
      <xdr:row>34</xdr:row>
      <xdr:rowOff>91897</xdr:rowOff>
    </xdr:to>
    <xdr:sp macro="" textlink="">
      <xdr:nvSpPr>
        <xdr:cNvPr id="545" name="楕円 544"/>
        <xdr:cNvSpPr/>
      </xdr:nvSpPr>
      <xdr:spPr>
        <a:xfrm>
          <a:off x="14541500" y="58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108424</xdr:rowOff>
    </xdr:from>
    <xdr:ext cx="534377" cy="259045"/>
    <xdr:sp macro="" textlink="">
      <xdr:nvSpPr>
        <xdr:cNvPr id="546" name="テキスト ボックス 545"/>
        <xdr:cNvSpPr txBox="1"/>
      </xdr:nvSpPr>
      <xdr:spPr>
        <a:xfrm>
          <a:off x="14325111" y="55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59068</xdr:rowOff>
    </xdr:from>
    <xdr:to>
      <xdr:col>72</xdr:col>
      <xdr:colOff>38100</xdr:colOff>
      <xdr:row>34</xdr:row>
      <xdr:rowOff>160668</xdr:rowOff>
    </xdr:to>
    <xdr:sp macro="" textlink="">
      <xdr:nvSpPr>
        <xdr:cNvPr id="547" name="楕円 546"/>
        <xdr:cNvSpPr/>
      </xdr:nvSpPr>
      <xdr:spPr>
        <a:xfrm>
          <a:off x="13652500" y="588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5745</xdr:rowOff>
    </xdr:from>
    <xdr:ext cx="534377" cy="259045"/>
    <xdr:sp macro="" textlink="">
      <xdr:nvSpPr>
        <xdr:cNvPr id="548" name="テキスト ボックス 547"/>
        <xdr:cNvSpPr txBox="1"/>
      </xdr:nvSpPr>
      <xdr:spPr>
        <a:xfrm>
          <a:off x="13436111" y="56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70783</xdr:rowOff>
    </xdr:from>
    <xdr:to>
      <xdr:col>67</xdr:col>
      <xdr:colOff>101600</xdr:colOff>
      <xdr:row>36</xdr:row>
      <xdr:rowOff>933</xdr:rowOff>
    </xdr:to>
    <xdr:sp macro="" textlink="">
      <xdr:nvSpPr>
        <xdr:cNvPr id="549" name="楕円 548"/>
        <xdr:cNvSpPr/>
      </xdr:nvSpPr>
      <xdr:spPr>
        <a:xfrm>
          <a:off x="12763500" y="607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17460</xdr:rowOff>
    </xdr:from>
    <xdr:ext cx="534377" cy="259045"/>
    <xdr:sp macro="" textlink="">
      <xdr:nvSpPr>
        <xdr:cNvPr id="550" name="テキスト ボックス 549"/>
        <xdr:cNvSpPr txBox="1"/>
      </xdr:nvSpPr>
      <xdr:spPr>
        <a:xfrm>
          <a:off x="12547111" y="5846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68556</xdr:rowOff>
    </xdr:from>
    <xdr:to>
      <xdr:col>85</xdr:col>
      <xdr:colOff>127000</xdr:colOff>
      <xdr:row>54</xdr:row>
      <xdr:rowOff>117901</xdr:rowOff>
    </xdr:to>
    <xdr:cxnSp macro="">
      <xdr:nvCxnSpPr>
        <xdr:cNvPr id="582" name="直線コネクタ 581"/>
        <xdr:cNvCxnSpPr/>
      </xdr:nvCxnSpPr>
      <xdr:spPr>
        <a:xfrm flipV="1">
          <a:off x="15481300" y="9326856"/>
          <a:ext cx="8382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117901</xdr:rowOff>
    </xdr:from>
    <xdr:to>
      <xdr:col>81</xdr:col>
      <xdr:colOff>50800</xdr:colOff>
      <xdr:row>57</xdr:row>
      <xdr:rowOff>25188</xdr:rowOff>
    </xdr:to>
    <xdr:cxnSp macro="">
      <xdr:nvCxnSpPr>
        <xdr:cNvPr id="585" name="直線コネクタ 584"/>
        <xdr:cNvCxnSpPr/>
      </xdr:nvCxnSpPr>
      <xdr:spPr>
        <a:xfrm flipV="1">
          <a:off x="14592300" y="9376201"/>
          <a:ext cx="889000" cy="42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25188</xdr:rowOff>
    </xdr:from>
    <xdr:to>
      <xdr:col>76</xdr:col>
      <xdr:colOff>114300</xdr:colOff>
      <xdr:row>57</xdr:row>
      <xdr:rowOff>134507</xdr:rowOff>
    </xdr:to>
    <xdr:cxnSp macro="">
      <xdr:nvCxnSpPr>
        <xdr:cNvPr id="588" name="直線コネクタ 587"/>
        <xdr:cNvCxnSpPr/>
      </xdr:nvCxnSpPr>
      <xdr:spPr>
        <a:xfrm flipV="1">
          <a:off x="13703300" y="9797838"/>
          <a:ext cx="889000" cy="109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82254</xdr:rowOff>
    </xdr:from>
    <xdr:to>
      <xdr:col>76</xdr:col>
      <xdr:colOff>165100</xdr:colOff>
      <xdr:row>56</xdr:row>
      <xdr:rowOff>12404</xdr:rowOff>
    </xdr:to>
    <xdr:sp macro="" textlink="">
      <xdr:nvSpPr>
        <xdr:cNvPr id="589" name="フローチャート: 判断 588"/>
        <xdr:cNvSpPr/>
      </xdr:nvSpPr>
      <xdr:spPr>
        <a:xfrm>
          <a:off x="14541500" y="951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28931</xdr:rowOff>
    </xdr:from>
    <xdr:ext cx="534377" cy="259045"/>
    <xdr:sp macro="" textlink="">
      <xdr:nvSpPr>
        <xdr:cNvPr id="590" name="テキスト ボックス 589"/>
        <xdr:cNvSpPr txBox="1"/>
      </xdr:nvSpPr>
      <xdr:spPr>
        <a:xfrm>
          <a:off x="14325111" y="928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105573</xdr:rowOff>
    </xdr:from>
    <xdr:to>
      <xdr:col>71</xdr:col>
      <xdr:colOff>177800</xdr:colOff>
      <xdr:row>57</xdr:row>
      <xdr:rowOff>134507</xdr:rowOff>
    </xdr:to>
    <xdr:cxnSp macro="">
      <xdr:nvCxnSpPr>
        <xdr:cNvPr id="591" name="直線コネクタ 590"/>
        <xdr:cNvCxnSpPr/>
      </xdr:nvCxnSpPr>
      <xdr:spPr>
        <a:xfrm>
          <a:off x="12814300" y="9878223"/>
          <a:ext cx="8890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111309</xdr:rowOff>
    </xdr:from>
    <xdr:ext cx="534377" cy="259045"/>
    <xdr:sp macro="" textlink="">
      <xdr:nvSpPr>
        <xdr:cNvPr id="595" name="テキスト ボックス 594"/>
        <xdr:cNvSpPr txBox="1"/>
      </xdr:nvSpPr>
      <xdr:spPr>
        <a:xfrm>
          <a:off x="12547111" y="936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17756</xdr:rowOff>
    </xdr:from>
    <xdr:to>
      <xdr:col>85</xdr:col>
      <xdr:colOff>177800</xdr:colOff>
      <xdr:row>54</xdr:row>
      <xdr:rowOff>119356</xdr:rowOff>
    </xdr:to>
    <xdr:sp macro="" textlink="">
      <xdr:nvSpPr>
        <xdr:cNvPr id="601" name="楕円 600"/>
        <xdr:cNvSpPr/>
      </xdr:nvSpPr>
      <xdr:spPr>
        <a:xfrm>
          <a:off x="16268700" y="927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40633</xdr:rowOff>
    </xdr:from>
    <xdr:ext cx="534377" cy="259045"/>
    <xdr:sp macro="" textlink="">
      <xdr:nvSpPr>
        <xdr:cNvPr id="602" name="教育費該当値テキスト"/>
        <xdr:cNvSpPr txBox="1"/>
      </xdr:nvSpPr>
      <xdr:spPr>
        <a:xfrm>
          <a:off x="16370300" y="912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67101</xdr:rowOff>
    </xdr:from>
    <xdr:to>
      <xdr:col>81</xdr:col>
      <xdr:colOff>101600</xdr:colOff>
      <xdr:row>54</xdr:row>
      <xdr:rowOff>168701</xdr:rowOff>
    </xdr:to>
    <xdr:sp macro="" textlink="">
      <xdr:nvSpPr>
        <xdr:cNvPr id="603" name="楕円 602"/>
        <xdr:cNvSpPr/>
      </xdr:nvSpPr>
      <xdr:spPr>
        <a:xfrm>
          <a:off x="15430500" y="93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13778</xdr:rowOff>
    </xdr:from>
    <xdr:ext cx="534377" cy="259045"/>
    <xdr:sp macro="" textlink="">
      <xdr:nvSpPr>
        <xdr:cNvPr id="604" name="テキスト ボックス 603"/>
        <xdr:cNvSpPr txBox="1"/>
      </xdr:nvSpPr>
      <xdr:spPr>
        <a:xfrm>
          <a:off x="15214111" y="91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145838</xdr:rowOff>
    </xdr:from>
    <xdr:to>
      <xdr:col>76</xdr:col>
      <xdr:colOff>165100</xdr:colOff>
      <xdr:row>57</xdr:row>
      <xdr:rowOff>75988</xdr:rowOff>
    </xdr:to>
    <xdr:sp macro="" textlink="">
      <xdr:nvSpPr>
        <xdr:cNvPr id="605" name="楕円 604"/>
        <xdr:cNvSpPr/>
      </xdr:nvSpPr>
      <xdr:spPr>
        <a:xfrm>
          <a:off x="14541500" y="974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67115</xdr:rowOff>
    </xdr:from>
    <xdr:ext cx="534377" cy="259045"/>
    <xdr:sp macro="" textlink="">
      <xdr:nvSpPr>
        <xdr:cNvPr id="606" name="テキスト ボックス 605"/>
        <xdr:cNvSpPr txBox="1"/>
      </xdr:nvSpPr>
      <xdr:spPr>
        <a:xfrm>
          <a:off x="14325111" y="983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83707</xdr:rowOff>
    </xdr:from>
    <xdr:to>
      <xdr:col>72</xdr:col>
      <xdr:colOff>38100</xdr:colOff>
      <xdr:row>58</xdr:row>
      <xdr:rowOff>13857</xdr:rowOff>
    </xdr:to>
    <xdr:sp macro="" textlink="">
      <xdr:nvSpPr>
        <xdr:cNvPr id="607" name="楕円 606"/>
        <xdr:cNvSpPr/>
      </xdr:nvSpPr>
      <xdr:spPr>
        <a:xfrm>
          <a:off x="13652500" y="9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4984</xdr:rowOff>
    </xdr:from>
    <xdr:ext cx="534377" cy="259045"/>
    <xdr:sp macro="" textlink="">
      <xdr:nvSpPr>
        <xdr:cNvPr id="608" name="テキスト ボックス 607"/>
        <xdr:cNvSpPr txBox="1"/>
      </xdr:nvSpPr>
      <xdr:spPr>
        <a:xfrm>
          <a:off x="13436111" y="994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54773</xdr:rowOff>
    </xdr:from>
    <xdr:to>
      <xdr:col>67</xdr:col>
      <xdr:colOff>101600</xdr:colOff>
      <xdr:row>57</xdr:row>
      <xdr:rowOff>156373</xdr:rowOff>
    </xdr:to>
    <xdr:sp macro="" textlink="">
      <xdr:nvSpPr>
        <xdr:cNvPr id="609" name="楕円 608"/>
        <xdr:cNvSpPr/>
      </xdr:nvSpPr>
      <xdr:spPr>
        <a:xfrm>
          <a:off x="127635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147500</xdr:rowOff>
    </xdr:from>
    <xdr:ext cx="534377" cy="259045"/>
    <xdr:sp macro="" textlink="">
      <xdr:nvSpPr>
        <xdr:cNvPr id="610" name="テキスト ボックス 609"/>
        <xdr:cNvSpPr txBox="1"/>
      </xdr:nvSpPr>
      <xdr:spPr>
        <a:xfrm>
          <a:off x="12547111" y="99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168058</xdr:rowOff>
    </xdr:from>
    <xdr:to>
      <xdr:col>85</xdr:col>
      <xdr:colOff>127000</xdr:colOff>
      <xdr:row>78</xdr:row>
      <xdr:rowOff>10998</xdr:rowOff>
    </xdr:to>
    <xdr:cxnSp macro="">
      <xdr:nvCxnSpPr>
        <xdr:cNvPr id="635" name="直線コネクタ 634"/>
        <xdr:cNvCxnSpPr/>
      </xdr:nvCxnSpPr>
      <xdr:spPr>
        <a:xfrm flipV="1">
          <a:off x="15481300" y="13369708"/>
          <a:ext cx="838200" cy="1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115064</xdr:rowOff>
    </xdr:from>
    <xdr:ext cx="469744" cy="259045"/>
    <xdr:sp macro="" textlink="">
      <xdr:nvSpPr>
        <xdr:cNvPr id="636" name="災害復旧費平均値テキスト"/>
        <xdr:cNvSpPr txBox="1"/>
      </xdr:nvSpPr>
      <xdr:spPr>
        <a:xfrm>
          <a:off x="16370300" y="1331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2037</xdr:rowOff>
    </xdr:from>
    <xdr:to>
      <xdr:col>81</xdr:col>
      <xdr:colOff>50800</xdr:colOff>
      <xdr:row>78</xdr:row>
      <xdr:rowOff>10998</xdr:rowOff>
    </xdr:to>
    <xdr:cxnSp macro="">
      <xdr:nvCxnSpPr>
        <xdr:cNvPr id="638" name="直線コネクタ 637"/>
        <xdr:cNvCxnSpPr/>
      </xdr:nvCxnSpPr>
      <xdr:spPr>
        <a:xfrm>
          <a:off x="14592300" y="13375137"/>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2037</xdr:rowOff>
    </xdr:from>
    <xdr:to>
      <xdr:col>76</xdr:col>
      <xdr:colOff>114300</xdr:colOff>
      <xdr:row>78</xdr:row>
      <xdr:rowOff>25400</xdr:rowOff>
    </xdr:to>
    <xdr:cxnSp macro="">
      <xdr:nvCxnSpPr>
        <xdr:cNvPr id="641" name="直線コネクタ 640"/>
        <xdr:cNvCxnSpPr/>
      </xdr:nvCxnSpPr>
      <xdr:spPr>
        <a:xfrm flipV="1">
          <a:off x="13703300" y="13375137"/>
          <a:ext cx="8890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136866</xdr:rowOff>
    </xdr:from>
    <xdr:to>
      <xdr:col>76</xdr:col>
      <xdr:colOff>165100</xdr:colOff>
      <xdr:row>78</xdr:row>
      <xdr:rowOff>67016</xdr:rowOff>
    </xdr:to>
    <xdr:sp macro="" textlink="">
      <xdr:nvSpPr>
        <xdr:cNvPr id="642" name="フローチャート: 判断 641"/>
        <xdr:cNvSpPr/>
      </xdr:nvSpPr>
      <xdr:spPr>
        <a:xfrm>
          <a:off x="14541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58143</xdr:rowOff>
    </xdr:from>
    <xdr:ext cx="469744" cy="259045"/>
    <xdr:sp macro="" textlink="">
      <xdr:nvSpPr>
        <xdr:cNvPr id="643" name="テキスト ボックス 642"/>
        <xdr:cNvSpPr txBox="1"/>
      </xdr:nvSpPr>
      <xdr:spPr>
        <a:xfrm>
          <a:off x="14357428" y="1343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4" name="直線コネクタ 643"/>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117258</xdr:rowOff>
    </xdr:from>
    <xdr:to>
      <xdr:col>85</xdr:col>
      <xdr:colOff>177800</xdr:colOff>
      <xdr:row>78</xdr:row>
      <xdr:rowOff>47408</xdr:rowOff>
    </xdr:to>
    <xdr:sp macro="" textlink="">
      <xdr:nvSpPr>
        <xdr:cNvPr id="654" name="楕円 653"/>
        <xdr:cNvSpPr/>
      </xdr:nvSpPr>
      <xdr:spPr>
        <a:xfrm>
          <a:off x="16268700" y="1331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76635</xdr:rowOff>
    </xdr:from>
    <xdr:ext cx="469744" cy="259045"/>
    <xdr:sp macro="" textlink="">
      <xdr:nvSpPr>
        <xdr:cNvPr id="655" name="災害復旧費該当値テキスト"/>
        <xdr:cNvSpPr txBox="1"/>
      </xdr:nvSpPr>
      <xdr:spPr>
        <a:xfrm>
          <a:off x="16370300" y="131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131648</xdr:rowOff>
    </xdr:from>
    <xdr:to>
      <xdr:col>81</xdr:col>
      <xdr:colOff>101600</xdr:colOff>
      <xdr:row>78</xdr:row>
      <xdr:rowOff>61798</xdr:rowOff>
    </xdr:to>
    <xdr:sp macro="" textlink="">
      <xdr:nvSpPr>
        <xdr:cNvPr id="656" name="楕円 655"/>
        <xdr:cNvSpPr/>
      </xdr:nvSpPr>
      <xdr:spPr>
        <a:xfrm>
          <a:off x="15430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52925</xdr:rowOff>
    </xdr:from>
    <xdr:ext cx="469744" cy="259045"/>
    <xdr:sp macro="" textlink="">
      <xdr:nvSpPr>
        <xdr:cNvPr id="657" name="テキスト ボックス 656"/>
        <xdr:cNvSpPr txBox="1"/>
      </xdr:nvSpPr>
      <xdr:spPr>
        <a:xfrm>
          <a:off x="15246428" y="1342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122687</xdr:rowOff>
    </xdr:from>
    <xdr:to>
      <xdr:col>76</xdr:col>
      <xdr:colOff>165100</xdr:colOff>
      <xdr:row>78</xdr:row>
      <xdr:rowOff>52837</xdr:rowOff>
    </xdr:to>
    <xdr:sp macro="" textlink="">
      <xdr:nvSpPr>
        <xdr:cNvPr id="658" name="楕円 657"/>
        <xdr:cNvSpPr/>
      </xdr:nvSpPr>
      <xdr:spPr>
        <a:xfrm>
          <a:off x="14541500" y="1332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69364</xdr:rowOff>
    </xdr:from>
    <xdr:ext cx="469744" cy="259045"/>
    <xdr:sp macro="" textlink="">
      <xdr:nvSpPr>
        <xdr:cNvPr id="659" name="テキスト ボックス 658"/>
        <xdr:cNvSpPr txBox="1"/>
      </xdr:nvSpPr>
      <xdr:spPr>
        <a:xfrm>
          <a:off x="14357428" y="130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0" name="楕円 659"/>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1" name="テキスト ボックス 660"/>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88878</xdr:rowOff>
    </xdr:from>
    <xdr:to>
      <xdr:col>85</xdr:col>
      <xdr:colOff>127000</xdr:colOff>
      <xdr:row>94</xdr:row>
      <xdr:rowOff>101716</xdr:rowOff>
    </xdr:to>
    <xdr:cxnSp macro="">
      <xdr:nvCxnSpPr>
        <xdr:cNvPr id="690" name="直線コネクタ 689"/>
        <xdr:cNvCxnSpPr/>
      </xdr:nvCxnSpPr>
      <xdr:spPr>
        <a:xfrm flipV="1">
          <a:off x="15481300" y="16205178"/>
          <a:ext cx="838200" cy="1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56938</xdr:rowOff>
    </xdr:from>
    <xdr:to>
      <xdr:col>81</xdr:col>
      <xdr:colOff>50800</xdr:colOff>
      <xdr:row>94</xdr:row>
      <xdr:rowOff>101716</xdr:rowOff>
    </xdr:to>
    <xdr:cxnSp macro="">
      <xdr:nvCxnSpPr>
        <xdr:cNvPr id="693" name="直線コネクタ 692"/>
        <xdr:cNvCxnSpPr/>
      </xdr:nvCxnSpPr>
      <xdr:spPr>
        <a:xfrm>
          <a:off x="14592300" y="16173238"/>
          <a:ext cx="889000" cy="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56938</xdr:rowOff>
    </xdr:from>
    <xdr:to>
      <xdr:col>76</xdr:col>
      <xdr:colOff>114300</xdr:colOff>
      <xdr:row>94</xdr:row>
      <xdr:rowOff>99183</xdr:rowOff>
    </xdr:to>
    <xdr:cxnSp macro="">
      <xdr:nvCxnSpPr>
        <xdr:cNvPr id="696" name="直線コネクタ 695"/>
        <xdr:cNvCxnSpPr/>
      </xdr:nvCxnSpPr>
      <xdr:spPr>
        <a:xfrm flipV="1">
          <a:off x="13703300" y="16173238"/>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150101</xdr:rowOff>
    </xdr:from>
    <xdr:to>
      <xdr:col>76</xdr:col>
      <xdr:colOff>165100</xdr:colOff>
      <xdr:row>96</xdr:row>
      <xdr:rowOff>80251</xdr:rowOff>
    </xdr:to>
    <xdr:sp macro="" textlink="">
      <xdr:nvSpPr>
        <xdr:cNvPr id="697" name="フローチャート: 判断 696"/>
        <xdr:cNvSpPr/>
      </xdr:nvSpPr>
      <xdr:spPr>
        <a:xfrm>
          <a:off x="14541500" y="1643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71378</xdr:rowOff>
    </xdr:from>
    <xdr:ext cx="534377" cy="259045"/>
    <xdr:sp macro="" textlink="">
      <xdr:nvSpPr>
        <xdr:cNvPr id="698" name="テキスト ボックス 697"/>
        <xdr:cNvSpPr txBox="1"/>
      </xdr:nvSpPr>
      <xdr:spPr>
        <a:xfrm>
          <a:off x="14325111" y="165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91374</xdr:rowOff>
    </xdr:from>
    <xdr:to>
      <xdr:col>71</xdr:col>
      <xdr:colOff>177800</xdr:colOff>
      <xdr:row>94</xdr:row>
      <xdr:rowOff>99183</xdr:rowOff>
    </xdr:to>
    <xdr:cxnSp macro="">
      <xdr:nvCxnSpPr>
        <xdr:cNvPr id="699" name="直線コネクタ 698"/>
        <xdr:cNvCxnSpPr/>
      </xdr:nvCxnSpPr>
      <xdr:spPr>
        <a:xfrm>
          <a:off x="12814300" y="16207674"/>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38078</xdr:rowOff>
    </xdr:from>
    <xdr:to>
      <xdr:col>85</xdr:col>
      <xdr:colOff>177800</xdr:colOff>
      <xdr:row>94</xdr:row>
      <xdr:rowOff>139678</xdr:rowOff>
    </xdr:to>
    <xdr:sp macro="" textlink="">
      <xdr:nvSpPr>
        <xdr:cNvPr id="709" name="楕円 708"/>
        <xdr:cNvSpPr/>
      </xdr:nvSpPr>
      <xdr:spPr>
        <a:xfrm>
          <a:off x="16268700" y="161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60955</xdr:rowOff>
    </xdr:from>
    <xdr:ext cx="534377" cy="259045"/>
    <xdr:sp macro="" textlink="">
      <xdr:nvSpPr>
        <xdr:cNvPr id="710" name="公債費該当値テキスト"/>
        <xdr:cNvSpPr txBox="1"/>
      </xdr:nvSpPr>
      <xdr:spPr>
        <a:xfrm>
          <a:off x="16370300" y="1600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50916</xdr:rowOff>
    </xdr:from>
    <xdr:to>
      <xdr:col>81</xdr:col>
      <xdr:colOff>101600</xdr:colOff>
      <xdr:row>94</xdr:row>
      <xdr:rowOff>152516</xdr:rowOff>
    </xdr:to>
    <xdr:sp macro="" textlink="">
      <xdr:nvSpPr>
        <xdr:cNvPr id="711" name="楕円 710"/>
        <xdr:cNvSpPr/>
      </xdr:nvSpPr>
      <xdr:spPr>
        <a:xfrm>
          <a:off x="15430500" y="1616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169043</xdr:rowOff>
    </xdr:from>
    <xdr:ext cx="534377" cy="259045"/>
    <xdr:sp macro="" textlink="">
      <xdr:nvSpPr>
        <xdr:cNvPr id="712" name="テキスト ボックス 711"/>
        <xdr:cNvSpPr txBox="1"/>
      </xdr:nvSpPr>
      <xdr:spPr>
        <a:xfrm>
          <a:off x="15214111" y="1594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6138</xdr:rowOff>
    </xdr:from>
    <xdr:to>
      <xdr:col>76</xdr:col>
      <xdr:colOff>165100</xdr:colOff>
      <xdr:row>94</xdr:row>
      <xdr:rowOff>107738</xdr:rowOff>
    </xdr:to>
    <xdr:sp macro="" textlink="">
      <xdr:nvSpPr>
        <xdr:cNvPr id="713" name="楕円 712"/>
        <xdr:cNvSpPr/>
      </xdr:nvSpPr>
      <xdr:spPr>
        <a:xfrm>
          <a:off x="14541500" y="161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124265</xdr:rowOff>
    </xdr:from>
    <xdr:ext cx="534377" cy="259045"/>
    <xdr:sp macro="" textlink="">
      <xdr:nvSpPr>
        <xdr:cNvPr id="714" name="テキスト ボックス 713"/>
        <xdr:cNvSpPr txBox="1"/>
      </xdr:nvSpPr>
      <xdr:spPr>
        <a:xfrm>
          <a:off x="14325111" y="1589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48383</xdr:rowOff>
    </xdr:from>
    <xdr:to>
      <xdr:col>72</xdr:col>
      <xdr:colOff>38100</xdr:colOff>
      <xdr:row>94</xdr:row>
      <xdr:rowOff>149983</xdr:rowOff>
    </xdr:to>
    <xdr:sp macro="" textlink="">
      <xdr:nvSpPr>
        <xdr:cNvPr id="715" name="楕円 714"/>
        <xdr:cNvSpPr/>
      </xdr:nvSpPr>
      <xdr:spPr>
        <a:xfrm>
          <a:off x="13652500" y="1616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166510</xdr:rowOff>
    </xdr:from>
    <xdr:ext cx="534377" cy="259045"/>
    <xdr:sp macro="" textlink="">
      <xdr:nvSpPr>
        <xdr:cNvPr id="716" name="テキスト ボックス 715"/>
        <xdr:cNvSpPr txBox="1"/>
      </xdr:nvSpPr>
      <xdr:spPr>
        <a:xfrm>
          <a:off x="13436111" y="1593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40574</xdr:rowOff>
    </xdr:from>
    <xdr:to>
      <xdr:col>67</xdr:col>
      <xdr:colOff>101600</xdr:colOff>
      <xdr:row>94</xdr:row>
      <xdr:rowOff>142174</xdr:rowOff>
    </xdr:to>
    <xdr:sp macro="" textlink="">
      <xdr:nvSpPr>
        <xdr:cNvPr id="717" name="楕円 716"/>
        <xdr:cNvSpPr/>
      </xdr:nvSpPr>
      <xdr:spPr>
        <a:xfrm>
          <a:off x="12763500" y="1615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158701</xdr:rowOff>
    </xdr:from>
    <xdr:ext cx="534377" cy="259045"/>
    <xdr:sp macro="" textlink="">
      <xdr:nvSpPr>
        <xdr:cNvPr id="718" name="テキスト ボックス 717"/>
        <xdr:cNvSpPr txBox="1"/>
      </xdr:nvSpPr>
      <xdr:spPr>
        <a:xfrm>
          <a:off x="12547111" y="1593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xdr:rowOff>
    </xdr:from>
    <xdr:to>
      <xdr:col>107</xdr:col>
      <xdr:colOff>101600</xdr:colOff>
      <xdr:row>38</xdr:row>
      <xdr:rowOff>108204</xdr:rowOff>
    </xdr:to>
    <xdr:sp macro="" textlink="">
      <xdr:nvSpPr>
        <xdr:cNvPr id="752" name="フローチャート: 判断 751"/>
        <xdr:cNvSpPr/>
      </xdr:nvSpPr>
      <xdr:spPr>
        <a:xfrm>
          <a:off x="20383500" y="65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124731</xdr:rowOff>
    </xdr:from>
    <xdr:ext cx="313932" cy="259045"/>
    <xdr:sp macro="" textlink="">
      <xdr:nvSpPr>
        <xdr:cNvPr id="753" name="テキスト ボックス 752"/>
        <xdr:cNvSpPr txBox="1"/>
      </xdr:nvSpPr>
      <xdr:spPr>
        <a:xfrm>
          <a:off x="20277333" y="62969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前年度から大きな増減があるものについて、総務費については総合住民情報システム更新、地区集会所建設、基金管理事業による増、衛生費については不燃物処理場機能回復、</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あるごみ処理場の修繕料、火葬場の改修による一部事務組合の負担金による増、土木費については国体に向けての野球場整備による増、消防費については、消防署完成による一部事務組合負担金の減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他の類似団体と差のある主なものについて、この地域は人口密度が低く集落が点在しており、多雨地帯であるため洪水や土砂災害等の災害が発生しやすく、南海トラフでの地震津波が危惧されている地域であることから消防署を集約しにくい状況であり、また高齢化が著しく救急搬送も多く、同じ消防組合構成市町内にコンビナートがあるため消防費が全国平均を大きく上回っている。また、津波に関するものとして海岸保全施設整備事業が進められており多大な費用を要していることから農林水産業費も全国平均を上回っている。さらに当町は臨時財政対策債、過疎対策事業債や合併特例債を最大限活用しているため公債費について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ついて、社会体育施設建設、国体に向けた野球場の改修、畜産施設整備に係る費用等の臨時財政需要があり、普通交付税については合併算定替特例の縮減等の影響による減額があったため、実質単年度収支は赤字となっているが、財政調整基金の取崩しにより、実質収支は黒字となっている。なお、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年度の財政調整基金残高については、このこと等により取崩したため、前年度比でも前年に続き減少している。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年度以降の連結対象となる会計では赤字が発生していない。</a:t>
          </a:r>
        </a:p>
        <a:p>
          <a:r>
            <a:rPr kumimoji="1" lang="ja-JP" altLang="en-US" sz="1400">
              <a:latin typeface="ＭＳ ゴシック" pitchFamily="49" charset="-128"/>
              <a:ea typeface="ＭＳ ゴシック" pitchFamily="49" charset="-128"/>
            </a:rPr>
            <a:t>　水道事業会計において人件費の減額等により黒字額が増加したこと等から全体の増額につながっている。また、介護サービス事業特別会計については、業務内容の精査や改善により少しずつではあるが黒字額が増加傾向に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10696910</v>
      </c>
      <c r="BO4" s="410"/>
      <c r="BP4" s="410"/>
      <c r="BQ4" s="410"/>
      <c r="BR4" s="410"/>
      <c r="BS4" s="410"/>
      <c r="BT4" s="410"/>
      <c r="BU4" s="411"/>
      <c r="BV4" s="409">
        <v>10350979</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7.6</v>
      </c>
      <c r="CU4" s="416"/>
      <c r="CV4" s="416"/>
      <c r="CW4" s="416"/>
      <c r="CX4" s="416"/>
      <c r="CY4" s="416"/>
      <c r="CZ4" s="416"/>
      <c r="DA4" s="417"/>
      <c r="DB4" s="415">
        <v>8.8000000000000007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10185417</v>
      </c>
      <c r="BO5" s="447"/>
      <c r="BP5" s="447"/>
      <c r="BQ5" s="447"/>
      <c r="BR5" s="447"/>
      <c r="BS5" s="447"/>
      <c r="BT5" s="447"/>
      <c r="BU5" s="448"/>
      <c r="BV5" s="446">
        <v>9787678</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v>
      </c>
      <c r="CU5" s="444"/>
      <c r="CV5" s="444"/>
      <c r="CW5" s="444"/>
      <c r="CX5" s="444"/>
      <c r="CY5" s="444"/>
      <c r="CZ5" s="444"/>
      <c r="DA5" s="445"/>
      <c r="DB5" s="443">
        <v>82.7</v>
      </c>
      <c r="DC5" s="444"/>
      <c r="DD5" s="444"/>
      <c r="DE5" s="444"/>
      <c r="DF5" s="444"/>
      <c r="DG5" s="444"/>
      <c r="DH5" s="444"/>
      <c r="DI5" s="445"/>
      <c r="DJ5" s="165"/>
      <c r="DK5" s="165"/>
      <c r="DL5" s="165"/>
      <c r="DM5" s="165"/>
      <c r="DN5" s="165"/>
      <c r="DO5" s="165"/>
    </row>
    <row r="6" spans="1:119" ht="18.75" customHeight="1" x14ac:dyDescent="0.15">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511493</v>
      </c>
      <c r="BO6" s="447"/>
      <c r="BP6" s="447"/>
      <c r="BQ6" s="447"/>
      <c r="BR6" s="447"/>
      <c r="BS6" s="447"/>
      <c r="BT6" s="447"/>
      <c r="BU6" s="448"/>
      <c r="BV6" s="446">
        <v>563301</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87.9</v>
      </c>
      <c r="CU6" s="484"/>
      <c r="CV6" s="484"/>
      <c r="CW6" s="484"/>
      <c r="CX6" s="484"/>
      <c r="CY6" s="484"/>
      <c r="CZ6" s="484"/>
      <c r="DA6" s="485"/>
      <c r="DB6" s="483">
        <v>86.5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52507</v>
      </c>
      <c r="BO7" s="447"/>
      <c r="BP7" s="447"/>
      <c r="BQ7" s="447"/>
      <c r="BR7" s="447"/>
      <c r="BS7" s="447"/>
      <c r="BT7" s="447"/>
      <c r="BU7" s="448"/>
      <c r="BV7" s="446">
        <v>26125</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6026808</v>
      </c>
      <c r="CU7" s="447"/>
      <c r="CV7" s="447"/>
      <c r="CW7" s="447"/>
      <c r="CX7" s="447"/>
      <c r="CY7" s="447"/>
      <c r="CZ7" s="447"/>
      <c r="DA7" s="448"/>
      <c r="DB7" s="446">
        <v>6103287</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95</v>
      </c>
      <c r="AV8" s="479"/>
      <c r="AW8" s="479"/>
      <c r="AX8" s="479"/>
      <c r="AY8" s="480" t="s">
        <v>102</v>
      </c>
      <c r="AZ8" s="481"/>
      <c r="BA8" s="481"/>
      <c r="BB8" s="481"/>
      <c r="BC8" s="481"/>
      <c r="BD8" s="481"/>
      <c r="BE8" s="481"/>
      <c r="BF8" s="481"/>
      <c r="BG8" s="481"/>
      <c r="BH8" s="481"/>
      <c r="BI8" s="481"/>
      <c r="BJ8" s="481"/>
      <c r="BK8" s="481"/>
      <c r="BL8" s="481"/>
      <c r="BM8" s="482"/>
      <c r="BN8" s="446">
        <v>458986</v>
      </c>
      <c r="BO8" s="447"/>
      <c r="BP8" s="447"/>
      <c r="BQ8" s="447"/>
      <c r="BR8" s="447"/>
      <c r="BS8" s="447"/>
      <c r="BT8" s="447"/>
      <c r="BU8" s="448"/>
      <c r="BV8" s="446">
        <v>537176</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0.28000000000000003</v>
      </c>
      <c r="CU8" s="487"/>
      <c r="CV8" s="487"/>
      <c r="CW8" s="487"/>
      <c r="CX8" s="487"/>
      <c r="CY8" s="487"/>
      <c r="CZ8" s="487"/>
      <c r="DA8" s="488"/>
      <c r="DB8" s="486">
        <v>0.28999999999999998</v>
      </c>
      <c r="DC8" s="487"/>
      <c r="DD8" s="487"/>
      <c r="DE8" s="487"/>
      <c r="DF8" s="487"/>
      <c r="DG8" s="487"/>
      <c r="DH8" s="487"/>
      <c r="DI8" s="488"/>
      <c r="DJ8" s="165"/>
      <c r="DK8" s="165"/>
      <c r="DL8" s="165"/>
      <c r="DM8" s="165"/>
      <c r="DN8" s="165"/>
      <c r="DO8" s="165"/>
    </row>
    <row r="9" spans="1:119" ht="18.75" customHeight="1" thickBot="1" x14ac:dyDescent="0.2">
      <c r="A9" s="166"/>
      <c r="B9" s="440" t="s">
        <v>104</v>
      </c>
      <c r="C9" s="441"/>
      <c r="D9" s="441"/>
      <c r="E9" s="441"/>
      <c r="F9" s="441"/>
      <c r="G9" s="441"/>
      <c r="H9" s="441"/>
      <c r="I9" s="441"/>
      <c r="J9" s="441"/>
      <c r="K9" s="489"/>
      <c r="L9" s="490" t="s">
        <v>105</v>
      </c>
      <c r="M9" s="491"/>
      <c r="N9" s="491"/>
      <c r="O9" s="491"/>
      <c r="P9" s="491"/>
      <c r="Q9" s="492"/>
      <c r="R9" s="493">
        <v>16338</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95</v>
      </c>
      <c r="AV9" s="479"/>
      <c r="AW9" s="479"/>
      <c r="AX9" s="479"/>
      <c r="AY9" s="480" t="s">
        <v>108</v>
      </c>
      <c r="AZ9" s="481"/>
      <c r="BA9" s="481"/>
      <c r="BB9" s="481"/>
      <c r="BC9" s="481"/>
      <c r="BD9" s="481"/>
      <c r="BE9" s="481"/>
      <c r="BF9" s="481"/>
      <c r="BG9" s="481"/>
      <c r="BH9" s="481"/>
      <c r="BI9" s="481"/>
      <c r="BJ9" s="481"/>
      <c r="BK9" s="481"/>
      <c r="BL9" s="481"/>
      <c r="BM9" s="482"/>
      <c r="BN9" s="446">
        <v>-78190</v>
      </c>
      <c r="BO9" s="447"/>
      <c r="BP9" s="447"/>
      <c r="BQ9" s="447"/>
      <c r="BR9" s="447"/>
      <c r="BS9" s="447"/>
      <c r="BT9" s="447"/>
      <c r="BU9" s="448"/>
      <c r="BV9" s="446">
        <v>-24958</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17.399999999999999</v>
      </c>
      <c r="CU9" s="444"/>
      <c r="CV9" s="444"/>
      <c r="CW9" s="444"/>
      <c r="CX9" s="444"/>
      <c r="CY9" s="444"/>
      <c r="CZ9" s="444"/>
      <c r="DA9" s="445"/>
      <c r="DB9" s="443">
        <v>17.5</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110</v>
      </c>
      <c r="M10" s="476"/>
      <c r="N10" s="476"/>
      <c r="O10" s="476"/>
      <c r="P10" s="476"/>
      <c r="Q10" s="477"/>
      <c r="R10" s="497">
        <v>18611</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97484</v>
      </c>
      <c r="BO10" s="447"/>
      <c r="BP10" s="447"/>
      <c r="BQ10" s="447"/>
      <c r="BR10" s="447"/>
      <c r="BS10" s="447"/>
      <c r="BT10" s="447"/>
      <c r="BU10" s="448"/>
      <c r="BV10" s="446">
        <v>83727</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15">
      <c r="A12" s="166"/>
      <c r="B12" s="506" t="s">
        <v>122</v>
      </c>
      <c r="C12" s="507"/>
      <c r="D12" s="507"/>
      <c r="E12" s="507"/>
      <c r="F12" s="507"/>
      <c r="G12" s="507"/>
      <c r="H12" s="507"/>
      <c r="I12" s="507"/>
      <c r="J12" s="507"/>
      <c r="K12" s="508"/>
      <c r="L12" s="515" t="s">
        <v>123</v>
      </c>
      <c r="M12" s="516"/>
      <c r="N12" s="516"/>
      <c r="O12" s="516"/>
      <c r="P12" s="516"/>
      <c r="Q12" s="517"/>
      <c r="R12" s="518">
        <v>16485</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500975</v>
      </c>
      <c r="BO12" s="447"/>
      <c r="BP12" s="447"/>
      <c r="BQ12" s="447"/>
      <c r="BR12" s="447"/>
      <c r="BS12" s="447"/>
      <c r="BT12" s="447"/>
      <c r="BU12" s="448"/>
      <c r="BV12" s="446">
        <v>312735</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16197</v>
      </c>
      <c r="S13" s="528"/>
      <c r="T13" s="528"/>
      <c r="U13" s="528"/>
      <c r="V13" s="529"/>
      <c r="W13" s="462" t="s">
        <v>132</v>
      </c>
      <c r="X13" s="463"/>
      <c r="Y13" s="463"/>
      <c r="Z13" s="463"/>
      <c r="AA13" s="463"/>
      <c r="AB13" s="453"/>
      <c r="AC13" s="497">
        <v>720</v>
      </c>
      <c r="AD13" s="498"/>
      <c r="AE13" s="498"/>
      <c r="AF13" s="498"/>
      <c r="AG13" s="537"/>
      <c r="AH13" s="497">
        <v>845</v>
      </c>
      <c r="AI13" s="498"/>
      <c r="AJ13" s="498"/>
      <c r="AK13" s="498"/>
      <c r="AL13" s="499"/>
      <c r="AM13" s="475" t="s">
        <v>133</v>
      </c>
      <c r="AN13" s="476"/>
      <c r="AO13" s="476"/>
      <c r="AP13" s="476"/>
      <c r="AQ13" s="476"/>
      <c r="AR13" s="476"/>
      <c r="AS13" s="476"/>
      <c r="AT13" s="477"/>
      <c r="AU13" s="478" t="s">
        <v>127</v>
      </c>
      <c r="AV13" s="479"/>
      <c r="AW13" s="479"/>
      <c r="AX13" s="479"/>
      <c r="AY13" s="480" t="s">
        <v>134</v>
      </c>
      <c r="AZ13" s="481"/>
      <c r="BA13" s="481"/>
      <c r="BB13" s="481"/>
      <c r="BC13" s="481"/>
      <c r="BD13" s="481"/>
      <c r="BE13" s="481"/>
      <c r="BF13" s="481"/>
      <c r="BG13" s="481"/>
      <c r="BH13" s="481"/>
      <c r="BI13" s="481"/>
      <c r="BJ13" s="481"/>
      <c r="BK13" s="481"/>
      <c r="BL13" s="481"/>
      <c r="BM13" s="482"/>
      <c r="BN13" s="446">
        <v>-481681</v>
      </c>
      <c r="BO13" s="447"/>
      <c r="BP13" s="447"/>
      <c r="BQ13" s="447"/>
      <c r="BR13" s="447"/>
      <c r="BS13" s="447"/>
      <c r="BT13" s="447"/>
      <c r="BU13" s="448"/>
      <c r="BV13" s="446">
        <v>-253966</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v>
      </c>
      <c r="CU13" s="444"/>
      <c r="CV13" s="444"/>
      <c r="CW13" s="444"/>
      <c r="CX13" s="444"/>
      <c r="CY13" s="444"/>
      <c r="CZ13" s="444"/>
      <c r="DA13" s="445"/>
      <c r="DB13" s="443">
        <v>7.4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136</v>
      </c>
      <c r="M14" s="525"/>
      <c r="N14" s="525"/>
      <c r="O14" s="525"/>
      <c r="P14" s="525"/>
      <c r="Q14" s="526"/>
      <c r="R14" s="527">
        <v>16849</v>
      </c>
      <c r="S14" s="528"/>
      <c r="T14" s="528"/>
      <c r="U14" s="528"/>
      <c r="V14" s="529"/>
      <c r="W14" s="436"/>
      <c r="X14" s="437"/>
      <c r="Y14" s="437"/>
      <c r="Z14" s="437"/>
      <c r="AA14" s="437"/>
      <c r="AB14" s="426"/>
      <c r="AC14" s="530">
        <v>10.199999999999999</v>
      </c>
      <c r="AD14" s="531"/>
      <c r="AE14" s="531"/>
      <c r="AF14" s="531"/>
      <c r="AG14" s="532"/>
      <c r="AH14" s="530">
        <v>10.4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t="s">
        <v>130</v>
      </c>
      <c r="CU14" s="542"/>
      <c r="CV14" s="542"/>
      <c r="CW14" s="542"/>
      <c r="CX14" s="542"/>
      <c r="CY14" s="542"/>
      <c r="CZ14" s="542"/>
      <c r="DA14" s="543"/>
      <c r="DB14" s="541" t="s">
        <v>130</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16585</v>
      </c>
      <c r="S15" s="528"/>
      <c r="T15" s="528"/>
      <c r="U15" s="528"/>
      <c r="V15" s="529"/>
      <c r="W15" s="462" t="s">
        <v>138</v>
      </c>
      <c r="X15" s="463"/>
      <c r="Y15" s="463"/>
      <c r="Z15" s="463"/>
      <c r="AA15" s="463"/>
      <c r="AB15" s="453"/>
      <c r="AC15" s="497">
        <v>1878</v>
      </c>
      <c r="AD15" s="498"/>
      <c r="AE15" s="498"/>
      <c r="AF15" s="498"/>
      <c r="AG15" s="537"/>
      <c r="AH15" s="497">
        <v>2311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1473252</v>
      </c>
      <c r="BO15" s="410"/>
      <c r="BP15" s="410"/>
      <c r="BQ15" s="410"/>
      <c r="BR15" s="410"/>
      <c r="BS15" s="410"/>
      <c r="BT15" s="410"/>
      <c r="BU15" s="411"/>
      <c r="BV15" s="409">
        <v>1477813</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26.5</v>
      </c>
      <c r="AD16" s="531"/>
      <c r="AE16" s="531"/>
      <c r="AF16" s="531"/>
      <c r="AG16" s="532"/>
      <c r="AH16" s="530">
        <v>28.5</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5210157</v>
      </c>
      <c r="BO16" s="447"/>
      <c r="BP16" s="447"/>
      <c r="BQ16" s="447"/>
      <c r="BR16" s="447"/>
      <c r="BS16" s="447"/>
      <c r="BT16" s="447"/>
      <c r="BU16" s="448"/>
      <c r="BV16" s="446">
        <v>5217973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4480</v>
      </c>
      <c r="AD17" s="498"/>
      <c r="AE17" s="498"/>
      <c r="AF17" s="498"/>
      <c r="AG17" s="537"/>
      <c r="AH17" s="497">
        <v>4945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1867961</v>
      </c>
      <c r="BO17" s="447"/>
      <c r="BP17" s="447"/>
      <c r="BQ17" s="447"/>
      <c r="BR17" s="447"/>
      <c r="BS17" s="447"/>
      <c r="BT17" s="447"/>
      <c r="BU17" s="448"/>
      <c r="BV17" s="446">
        <v>1853680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148</v>
      </c>
      <c r="C18" s="489"/>
      <c r="D18" s="489"/>
      <c r="E18" s="558"/>
      <c r="F18" s="558"/>
      <c r="G18" s="558"/>
      <c r="H18" s="558"/>
      <c r="I18" s="558"/>
      <c r="J18" s="558"/>
      <c r="K18" s="558"/>
      <c r="L18" s="559">
        <v>256.52999999999997</v>
      </c>
      <c r="M18" s="559"/>
      <c r="N18" s="559"/>
      <c r="O18" s="559"/>
      <c r="P18" s="559"/>
      <c r="Q18" s="559"/>
      <c r="R18" s="560"/>
      <c r="S18" s="560"/>
      <c r="T18" s="560"/>
      <c r="U18" s="560"/>
      <c r="V18" s="561"/>
      <c r="W18" s="464"/>
      <c r="X18" s="465"/>
      <c r="Y18" s="465"/>
      <c r="Z18" s="465"/>
      <c r="AA18" s="465"/>
      <c r="AB18" s="456"/>
      <c r="AC18" s="562">
        <v>63.3</v>
      </c>
      <c r="AD18" s="563"/>
      <c r="AE18" s="563"/>
      <c r="AF18" s="563"/>
      <c r="AG18" s="564"/>
      <c r="AH18" s="562">
        <v>61</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5106537</v>
      </c>
      <c r="BO18" s="447"/>
      <c r="BP18" s="447"/>
      <c r="BQ18" s="447"/>
      <c r="BR18" s="447"/>
      <c r="BS18" s="447"/>
      <c r="BT18" s="447"/>
      <c r="BU18" s="448"/>
      <c r="BV18" s="446">
        <v>5078126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150</v>
      </c>
      <c r="C19" s="489"/>
      <c r="D19" s="489"/>
      <c r="E19" s="558"/>
      <c r="F19" s="558"/>
      <c r="G19" s="558"/>
      <c r="H19" s="558"/>
      <c r="I19" s="558"/>
      <c r="J19" s="558"/>
      <c r="K19" s="558"/>
      <c r="L19" s="566">
        <v>64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7537255</v>
      </c>
      <c r="BO19" s="447"/>
      <c r="BP19" s="447"/>
      <c r="BQ19" s="447"/>
      <c r="BR19" s="447"/>
      <c r="BS19" s="447"/>
      <c r="BT19" s="447"/>
      <c r="BU19" s="448"/>
      <c r="BV19" s="446">
        <v>7487173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152</v>
      </c>
      <c r="C20" s="489"/>
      <c r="D20" s="489"/>
      <c r="E20" s="558"/>
      <c r="F20" s="558"/>
      <c r="G20" s="558"/>
      <c r="H20" s="558"/>
      <c r="I20" s="558"/>
      <c r="J20" s="558"/>
      <c r="K20" s="558"/>
      <c r="L20" s="566">
        <v>7269</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11836729</v>
      </c>
      <c r="BO23" s="447"/>
      <c r="BP23" s="447"/>
      <c r="BQ23" s="447"/>
      <c r="BR23" s="447"/>
      <c r="BS23" s="447"/>
      <c r="BT23" s="447"/>
      <c r="BU23" s="448"/>
      <c r="BV23" s="446">
        <v>11828770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161</v>
      </c>
      <c r="F24" s="476"/>
      <c r="G24" s="476"/>
      <c r="H24" s="476"/>
      <c r="I24" s="476"/>
      <c r="J24" s="476"/>
      <c r="K24" s="477"/>
      <c r="L24" s="497">
        <v>1</v>
      </c>
      <c r="M24" s="498"/>
      <c r="N24" s="498"/>
      <c r="O24" s="498"/>
      <c r="P24" s="537"/>
      <c r="Q24" s="497">
        <v>7200</v>
      </c>
      <c r="R24" s="498"/>
      <c r="S24" s="498"/>
      <c r="T24" s="498"/>
      <c r="U24" s="498"/>
      <c r="V24" s="537"/>
      <c r="W24" s="596"/>
      <c r="X24" s="584"/>
      <c r="Y24" s="585"/>
      <c r="Z24" s="496" t="s">
        <v>162</v>
      </c>
      <c r="AA24" s="476"/>
      <c r="AB24" s="476"/>
      <c r="AC24" s="476"/>
      <c r="AD24" s="476"/>
      <c r="AE24" s="476"/>
      <c r="AF24" s="476"/>
      <c r="AG24" s="477"/>
      <c r="AH24" s="497">
        <v>167</v>
      </c>
      <c r="AI24" s="498"/>
      <c r="AJ24" s="498"/>
      <c r="AK24" s="498"/>
      <c r="AL24" s="537"/>
      <c r="AM24" s="497">
        <v>502670</v>
      </c>
      <c r="AN24" s="498"/>
      <c r="AO24" s="498"/>
      <c r="AP24" s="498"/>
      <c r="AQ24" s="498"/>
      <c r="AR24" s="537"/>
      <c r="AS24" s="497">
        <v>3010</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7376908</v>
      </c>
      <c r="BO24" s="447"/>
      <c r="BP24" s="447"/>
      <c r="BQ24" s="447"/>
      <c r="BR24" s="447"/>
      <c r="BS24" s="447"/>
      <c r="BT24" s="447"/>
      <c r="BU24" s="448"/>
      <c r="BV24" s="446">
        <v>7606883</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164</v>
      </c>
      <c r="F25" s="476"/>
      <c r="G25" s="476"/>
      <c r="H25" s="476"/>
      <c r="I25" s="476"/>
      <c r="J25" s="476"/>
      <c r="K25" s="477"/>
      <c r="L25" s="497">
        <v>1</v>
      </c>
      <c r="M25" s="498"/>
      <c r="N25" s="498"/>
      <c r="O25" s="498"/>
      <c r="P25" s="537"/>
      <c r="Q25" s="497">
        <v>5700</v>
      </c>
      <c r="R25" s="498"/>
      <c r="S25" s="498"/>
      <c r="T25" s="498"/>
      <c r="U25" s="498"/>
      <c r="V25" s="537"/>
      <c r="W25" s="596"/>
      <c r="X25" s="584"/>
      <c r="Y25" s="585"/>
      <c r="Z25" s="496" t="s">
        <v>165</v>
      </c>
      <c r="AA25" s="476"/>
      <c r="AB25" s="476"/>
      <c r="AC25" s="476"/>
      <c r="AD25" s="476"/>
      <c r="AE25" s="476"/>
      <c r="AF25" s="476"/>
      <c r="AG25" s="477"/>
      <c r="AH25" s="497" t="s">
        <v>166</v>
      </c>
      <c r="AI25" s="498"/>
      <c r="AJ25" s="498"/>
      <c r="AK25" s="498"/>
      <c r="AL25" s="537"/>
      <c r="AM25" s="497" t="s">
        <v>166</v>
      </c>
      <c r="AN25" s="498"/>
      <c r="AO25" s="498"/>
      <c r="AP25" s="498"/>
      <c r="AQ25" s="498"/>
      <c r="AR25" s="537"/>
      <c r="AS25" s="497" t="s">
        <v>130</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5764</v>
      </c>
      <c r="BO25" s="410"/>
      <c r="BP25" s="410"/>
      <c r="BQ25" s="410"/>
      <c r="BR25" s="410"/>
      <c r="BS25" s="410"/>
      <c r="BT25" s="410"/>
      <c r="BU25" s="411"/>
      <c r="BV25" s="409">
        <v>7073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5400</v>
      </c>
      <c r="R26" s="498"/>
      <c r="S26" s="498"/>
      <c r="T26" s="498"/>
      <c r="U26" s="498"/>
      <c r="V26" s="537"/>
      <c r="W26" s="596"/>
      <c r="X26" s="584"/>
      <c r="Y26" s="585"/>
      <c r="Z26" s="496" t="s">
        <v>169</v>
      </c>
      <c r="AA26" s="606"/>
      <c r="AB26" s="606"/>
      <c r="AC26" s="606"/>
      <c r="AD26" s="606"/>
      <c r="AE26" s="606"/>
      <c r="AF26" s="606"/>
      <c r="AG26" s="607"/>
      <c r="AH26" s="497">
        <v>29</v>
      </c>
      <c r="AI26" s="498"/>
      <c r="AJ26" s="498"/>
      <c r="AK26" s="498"/>
      <c r="AL26" s="537"/>
      <c r="AM26" s="497">
        <v>93293</v>
      </c>
      <c r="AN26" s="498"/>
      <c r="AO26" s="498"/>
      <c r="AP26" s="498"/>
      <c r="AQ26" s="498"/>
      <c r="AR26" s="537"/>
      <c r="AS26" s="497">
        <v>3217</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171</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2940</v>
      </c>
      <c r="R27" s="498"/>
      <c r="S27" s="498"/>
      <c r="T27" s="498"/>
      <c r="U27" s="498"/>
      <c r="V27" s="537"/>
      <c r="W27" s="596"/>
      <c r="X27" s="584"/>
      <c r="Y27" s="585"/>
      <c r="Z27" s="496" t="s">
        <v>174</v>
      </c>
      <c r="AA27" s="476"/>
      <c r="AB27" s="476"/>
      <c r="AC27" s="476"/>
      <c r="AD27" s="476"/>
      <c r="AE27" s="476"/>
      <c r="AF27" s="476"/>
      <c r="AG27" s="477"/>
      <c r="AH27" s="497">
        <v>7</v>
      </c>
      <c r="AI27" s="498"/>
      <c r="AJ27" s="498"/>
      <c r="AK27" s="498"/>
      <c r="AL27" s="537"/>
      <c r="AM27" s="497">
        <v>21982</v>
      </c>
      <c r="AN27" s="498"/>
      <c r="AO27" s="498"/>
      <c r="AP27" s="498"/>
      <c r="AQ27" s="498"/>
      <c r="AR27" s="537"/>
      <c r="AS27" s="497">
        <v>3140</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277203</v>
      </c>
      <c r="BO27" s="620"/>
      <c r="BP27" s="620"/>
      <c r="BQ27" s="620"/>
      <c r="BR27" s="620"/>
      <c r="BS27" s="620"/>
      <c r="BT27" s="620"/>
      <c r="BU27" s="621"/>
      <c r="BV27" s="619">
        <v>277203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2200</v>
      </c>
      <c r="R28" s="498"/>
      <c r="S28" s="498"/>
      <c r="T28" s="498"/>
      <c r="U28" s="498"/>
      <c r="V28" s="537"/>
      <c r="W28" s="596"/>
      <c r="X28" s="584"/>
      <c r="Y28" s="585"/>
      <c r="Z28" s="496" t="s">
        <v>177</v>
      </c>
      <c r="AA28" s="476"/>
      <c r="AB28" s="476"/>
      <c r="AC28" s="476"/>
      <c r="AD28" s="476"/>
      <c r="AE28" s="476"/>
      <c r="AF28" s="476"/>
      <c r="AG28" s="477"/>
      <c r="AH28" s="497" t="s">
        <v>166</v>
      </c>
      <c r="AI28" s="498"/>
      <c r="AJ28" s="498"/>
      <c r="AK28" s="498"/>
      <c r="AL28" s="537"/>
      <c r="AM28" s="497" t="s">
        <v>178</v>
      </c>
      <c r="AN28" s="498"/>
      <c r="AO28" s="498"/>
      <c r="AP28" s="498"/>
      <c r="AQ28" s="498"/>
      <c r="AR28" s="537"/>
      <c r="AS28" s="497" t="s">
        <v>171</v>
      </c>
      <c r="AT28" s="498"/>
      <c r="AU28" s="498"/>
      <c r="AV28" s="498"/>
      <c r="AW28" s="498"/>
      <c r="AX28" s="499"/>
      <c r="AY28" s="622" t="s">
        <v>179</v>
      </c>
      <c r="AZ28" s="623"/>
      <c r="BA28" s="623"/>
      <c r="BB28" s="624"/>
      <c r="BC28" s="406" t="s">
        <v>41</v>
      </c>
      <c r="BD28" s="407"/>
      <c r="BE28" s="407"/>
      <c r="BF28" s="407"/>
      <c r="BG28" s="407"/>
      <c r="BH28" s="407"/>
      <c r="BI28" s="407"/>
      <c r="BJ28" s="407"/>
      <c r="BK28" s="407"/>
      <c r="BL28" s="407"/>
      <c r="BM28" s="408"/>
      <c r="BN28" s="409">
        <v>2018941</v>
      </c>
      <c r="BO28" s="410"/>
      <c r="BP28" s="410"/>
      <c r="BQ28" s="410"/>
      <c r="BR28" s="410"/>
      <c r="BS28" s="410"/>
      <c r="BT28" s="410"/>
      <c r="BU28" s="411"/>
      <c r="BV28" s="409">
        <v>2422432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14</v>
      </c>
      <c r="M29" s="498"/>
      <c r="N29" s="498"/>
      <c r="O29" s="498"/>
      <c r="P29" s="537"/>
      <c r="Q29" s="497">
        <v>2030</v>
      </c>
      <c r="R29" s="498"/>
      <c r="S29" s="498"/>
      <c r="T29" s="498"/>
      <c r="U29" s="498"/>
      <c r="V29" s="537"/>
      <c r="W29" s="597"/>
      <c r="X29" s="598"/>
      <c r="Y29" s="599"/>
      <c r="Z29" s="496" t="s">
        <v>181</v>
      </c>
      <c r="AA29" s="476"/>
      <c r="AB29" s="476"/>
      <c r="AC29" s="476"/>
      <c r="AD29" s="476"/>
      <c r="AE29" s="476"/>
      <c r="AF29" s="476"/>
      <c r="AG29" s="477"/>
      <c r="AH29" s="497">
        <v>174</v>
      </c>
      <c r="AI29" s="498"/>
      <c r="AJ29" s="498"/>
      <c r="AK29" s="498"/>
      <c r="AL29" s="537"/>
      <c r="AM29" s="497">
        <v>524652</v>
      </c>
      <c r="AN29" s="498"/>
      <c r="AO29" s="498"/>
      <c r="AP29" s="498"/>
      <c r="AQ29" s="498"/>
      <c r="AR29" s="537"/>
      <c r="AS29" s="497">
        <v>3015</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1431395</v>
      </c>
      <c r="BO29" s="447"/>
      <c r="BP29" s="447"/>
      <c r="BQ29" s="447"/>
      <c r="BR29" s="447"/>
      <c r="BS29" s="447"/>
      <c r="BT29" s="447"/>
      <c r="BU29" s="448"/>
      <c r="BV29" s="446">
        <v>1262374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43</v>
      </c>
      <c r="BD30" s="617"/>
      <c r="BE30" s="617"/>
      <c r="BF30" s="617"/>
      <c r="BG30" s="617"/>
      <c r="BH30" s="617"/>
      <c r="BI30" s="617"/>
      <c r="BJ30" s="617"/>
      <c r="BK30" s="617"/>
      <c r="BL30" s="617"/>
      <c r="BM30" s="618"/>
      <c r="BN30" s="619">
        <v>2580272</v>
      </c>
      <c r="BO30" s="620"/>
      <c r="BP30" s="620"/>
      <c r="BQ30" s="620"/>
      <c r="BR30" s="620"/>
      <c r="BS30" s="620"/>
      <c r="BT30" s="620"/>
      <c r="BU30" s="621"/>
      <c r="BV30" s="619">
        <v>2446270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190</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6</v>
      </c>
      <c r="BX34" s="632"/>
      <c r="BY34" s="633" t="str">
        <f>IF('各会計、関係団体の財政状況及び健全化判断比率'!B68="","",'各会計、関係団体の財政状況及び健全化判断比率'!B68)</f>
        <v>三重紀北消防組合</v>
      </c>
      <c r="BZ34" s="633"/>
      <c r="CA34" s="633"/>
      <c r="CB34" s="633"/>
      <c r="CC34" s="633"/>
      <c r="CD34" s="633"/>
      <c r="CE34" s="633"/>
      <c r="CF34" s="633"/>
      <c r="CG34" s="633"/>
      <c r="CH34" s="633"/>
      <c r="CI34" s="633"/>
      <c r="CJ34" s="633"/>
      <c r="CK34" s="633"/>
      <c r="CL34" s="633"/>
      <c r="CM34" s="633"/>
      <c r="CN34" s="193"/>
      <c r="CO34" s="632">
        <f>IF(CQ34="","",MAX(C34:D43,U34:V43,AM34:AN43,BE34:BF43,BW34:BX43)+1)</f>
        <v>16</v>
      </c>
      <c r="CP34" s="632"/>
      <c r="CQ34" s="633" t="str">
        <f>IF('各会計、関係団体の財政状況及び健全化判断比率'!BS7="","",'各会計、関係団体の財政状況及び健全化判断比率'!BS7)</f>
        <v>海山物産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後期高齢者医療特別会計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7</v>
      </c>
      <c r="BX35" s="632"/>
      <c r="BY35" s="633" t="str">
        <f>IF('各会計、関係団体の財政状況及び健全化判断比率'!B69="","",'各会計、関係団体の財政状況及び健全化判断比率'!B69)</f>
        <v>荷坂やすらぎ苑組合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8</v>
      </c>
      <c r="BX36" s="632"/>
      <c r="BY36" s="633" t="str">
        <f>IF('各会計、関係団体の財政状況及び健全化判断比率'!B70="","",'各会計、関係団体の財政状況及び健全化判断比率'!B70)</f>
        <v>紀北広域連合　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9</v>
      </c>
      <c r="BX37" s="632"/>
      <c r="BY37" s="633" t="str">
        <f>IF('各会計、関係団体の財政状況及び健全化判断比率'!B71="","",'各会計、関係団体の財政状況及び健全化判断比率'!B71)</f>
        <v>紀北広域連合　介護保険事業特別会計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10</v>
      </c>
      <c r="BX38" s="632"/>
      <c r="BY38" s="633" t="str">
        <f>IF('各会計、関係団体の財政状況及び健全化判断比率'!B72="","",'各会計、関係団体の財政状況及び健全化判断比率'!B72)</f>
        <v>紀北広域連合　障害者支援事業特別会計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11</v>
      </c>
      <c r="BX39" s="632"/>
      <c r="BY39" s="633" t="str">
        <f>IF('各会計、関係団体の財政状況及び健全化判断比率'!B73="","",'各会計、関係団体の財政状況及び健全化判断比率'!B73)</f>
        <v>紀北広域連合　障害者支援サービス事業特別会計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12</v>
      </c>
      <c r="BX40" s="632"/>
      <c r="BY40" s="633" t="str">
        <f>IF('各会計、関係団体の財政状況及び健全化判断比率'!B74="","",'各会計、関係団体の財政状況及び健全化判断比率'!B74)</f>
        <v>三重県市町総合事務組合　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13</v>
      </c>
      <c r="BX41" s="632"/>
      <c r="BY41" s="633" t="str">
        <f>IF('各会計、関係団体の財政状況及び健全化判断比率'!B75="","",'各会計、関係団体の財政状況及び健全化判断比率'!B75)</f>
        <v>三重県市町総合事務組合　共同研修特別会計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14</v>
      </c>
      <c r="BX42" s="632"/>
      <c r="BY42" s="633" t="str">
        <f>IF('各会計、関係団体の財政状況及び健全化判断比率'!B76="","",'各会計、関係団体の財政状況及び健全化判断比率'!B76)</f>
        <v>三重県市町総合事務組合　デジタル地図特別会計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15</v>
      </c>
      <c r="BX43" s="632"/>
      <c r="BY43" s="633" t="str">
        <f>IF('各会計、関係団体の財政状況及び健全化判断比率'!B77="","",'各会計、関係団体の財政状況及び健全化判断比率'!B77)</f>
        <v>三重県市町総合事務組合　物品特別会計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7tdF71bEiuiBD0bOfqnsVFzlQUqSP/Ya36uWMO0qVmeh4STD7j3kz0UtrhbIFFjuK6GgJjK0FVuTu7hPfwvfQ==" saltValue="5cAck1VF1lLDuTQQ+kFF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548</v>
      </c>
      <c r="D34" s="1224"/>
      <c r="E34" s="1225"/>
      <c r="F34" s="32">
        <v>7.21</v>
      </c>
      <c r="G34" s="33">
        <v>7.39</v>
      </c>
      <c r="H34" s="33">
        <v>8.98</v>
      </c>
      <c r="I34" s="33">
        <v>8.8000000000000007</v>
      </c>
      <c r="J34" s="34">
        <v>7.61</v>
      </c>
      <c r="K34" s="22"/>
      <c r="L34" s="22"/>
      <c r="M34" s="22"/>
      <c r="N34" s="22"/>
      <c r="O34" s="22"/>
      <c r="P34" s="22"/>
    </row>
    <row r="35" spans="1:16" ht="39" customHeight="1" x14ac:dyDescent="0.15">
      <c r="A35" s="22"/>
      <c r="B35" s="35"/>
      <c r="C35" s="1218" t="s">
        <v>549</v>
      </c>
      <c r="D35" s="1219"/>
      <c r="E35" s="1220"/>
      <c r="F35" s="36">
        <v>6.09</v>
      </c>
      <c r="G35" s="37">
        <v>4.6900000000000004</v>
      </c>
      <c r="H35" s="37">
        <v>4.13</v>
      </c>
      <c r="I35" s="37">
        <v>3.89</v>
      </c>
      <c r="J35" s="38">
        <v>4.33</v>
      </c>
      <c r="K35" s="22"/>
      <c r="L35" s="22"/>
      <c r="M35" s="22"/>
      <c r="N35" s="22"/>
      <c r="O35" s="22"/>
      <c r="P35" s="22"/>
    </row>
    <row r="36" spans="1:16" ht="39" customHeight="1" x14ac:dyDescent="0.15">
      <c r="A36" s="22"/>
      <c r="B36" s="35"/>
      <c r="C36" s="1218" t="s">
        <v>550</v>
      </c>
      <c r="D36" s="1219"/>
      <c r="E36" s="1220"/>
      <c r="F36" s="36">
        <v>1.35</v>
      </c>
      <c r="G36" s="37">
        <v>0.06</v>
      </c>
      <c r="H36" s="37">
        <v>0.12</v>
      </c>
      <c r="I36" s="37">
        <v>0.28999999999999998</v>
      </c>
      <c r="J36" s="38">
        <v>1.41</v>
      </c>
      <c r="K36" s="22"/>
      <c r="L36" s="22"/>
      <c r="M36" s="22"/>
      <c r="N36" s="22"/>
      <c r="O36" s="22"/>
      <c r="P36" s="22"/>
    </row>
    <row r="37" spans="1:16" ht="39" customHeight="1" x14ac:dyDescent="0.15">
      <c r="A37" s="22"/>
      <c r="B37" s="35"/>
      <c r="C37" s="1218" t="s">
        <v>551</v>
      </c>
      <c r="D37" s="1219"/>
      <c r="E37" s="1220"/>
      <c r="F37" s="36">
        <v>0</v>
      </c>
      <c r="G37" s="37">
        <v>0.54</v>
      </c>
      <c r="H37" s="37">
        <v>0.3</v>
      </c>
      <c r="I37" s="37">
        <v>0.33</v>
      </c>
      <c r="J37" s="38">
        <v>0.53</v>
      </c>
      <c r="K37" s="22"/>
      <c r="L37" s="22"/>
      <c r="M37" s="22"/>
      <c r="N37" s="22"/>
      <c r="O37" s="22"/>
      <c r="P37" s="22"/>
    </row>
    <row r="38" spans="1:16" ht="39" customHeight="1" x14ac:dyDescent="0.15">
      <c r="A38" s="22"/>
      <c r="B38" s="35"/>
      <c r="C38" s="1218" t="s">
        <v>552</v>
      </c>
      <c r="D38" s="1219"/>
      <c r="E38" s="1220"/>
      <c r="F38" s="36">
        <v>0.21</v>
      </c>
      <c r="G38" s="37">
        <v>0.04</v>
      </c>
      <c r="H38" s="37">
        <v>0.14000000000000001</v>
      </c>
      <c r="I38" s="37">
        <v>0.19</v>
      </c>
      <c r="J38" s="38">
        <v>0.24</v>
      </c>
      <c r="K38" s="22"/>
      <c r="L38" s="22"/>
      <c r="M38" s="22"/>
      <c r="N38" s="22"/>
      <c r="O38" s="22"/>
      <c r="P38" s="22"/>
    </row>
    <row r="39" spans="1:16" ht="39" customHeight="1" x14ac:dyDescent="0.15">
      <c r="A39" s="22"/>
      <c r="B39" s="35"/>
      <c r="C39" s="1218"/>
      <c r="D39" s="1219"/>
      <c r="E39" s="1220"/>
      <c r="F39" s="36"/>
      <c r="G39" s="37"/>
      <c r="H39" s="37"/>
      <c r="I39" s="37"/>
      <c r="J39" s="38"/>
      <c r="K39" s="22"/>
      <c r="L39" s="22"/>
      <c r="M39" s="22"/>
      <c r="N39" s="22"/>
      <c r="O39" s="22"/>
      <c r="P39" s="22"/>
    </row>
    <row r="40" spans="1:16" ht="39" customHeight="1" x14ac:dyDescent="0.15">
      <c r="A40" s="22"/>
      <c r="B40" s="35"/>
      <c r="C40" s="1218"/>
      <c r="D40" s="1219"/>
      <c r="E40" s="1220"/>
      <c r="F40" s="36"/>
      <c r="G40" s="37"/>
      <c r="H40" s="37"/>
      <c r="I40" s="37"/>
      <c r="J40" s="38"/>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553</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554</v>
      </c>
      <c r="D43" s="1222"/>
      <c r="E43" s="1223"/>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VJDzzlLU1Rf0sHpI0lASW7nwydabr2wYrwoqM6mPtSWXsi2NSIxPeFc/9BYMwRywpyM/0/1NpYmk55jBIjcA==" saltValue="+2eEqlRyJXooGRZIcC8Ep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1450</v>
      </c>
      <c r="L45" s="60">
        <v>1403</v>
      </c>
      <c r="M45" s="60">
        <v>1450</v>
      </c>
      <c r="N45" s="60">
        <v>1334</v>
      </c>
      <c r="O45" s="61">
        <v>1328</v>
      </c>
      <c r="P45" s="48"/>
      <c r="Q45" s="48"/>
      <c r="R45" s="48"/>
      <c r="S45" s="48"/>
      <c r="T45" s="48"/>
      <c r="U45" s="48"/>
    </row>
    <row r="46" spans="1:21" ht="30.75" customHeight="1" x14ac:dyDescent="0.15">
      <c r="A46" s="48"/>
      <c r="B46" s="1236"/>
      <c r="C46" s="1237"/>
      <c r="D46" s="62"/>
      <c r="E46" s="1228" t="s">
        <v>12</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13</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14</v>
      </c>
      <c r="F48" s="1228"/>
      <c r="G48" s="1228"/>
      <c r="H48" s="1228"/>
      <c r="I48" s="1228"/>
      <c r="J48" s="1229"/>
      <c r="K48" s="63">
        <v>49</v>
      </c>
      <c r="L48" s="64">
        <v>44</v>
      </c>
      <c r="M48" s="64">
        <v>51</v>
      </c>
      <c r="N48" s="64">
        <v>51</v>
      </c>
      <c r="O48" s="65">
        <v>57</v>
      </c>
      <c r="P48" s="48"/>
      <c r="Q48" s="48"/>
      <c r="R48" s="48"/>
      <c r="S48" s="48"/>
      <c r="T48" s="48"/>
      <c r="U48" s="48"/>
    </row>
    <row r="49" spans="1:21" ht="30.75" customHeight="1" x14ac:dyDescent="0.15">
      <c r="A49" s="48"/>
      <c r="B49" s="1236"/>
      <c r="C49" s="1237"/>
      <c r="D49" s="62"/>
      <c r="E49" s="1228" t="s">
        <v>15</v>
      </c>
      <c r="F49" s="1228"/>
      <c r="G49" s="1228"/>
      <c r="H49" s="1228"/>
      <c r="I49" s="1228"/>
      <c r="J49" s="1229"/>
      <c r="K49" s="63">
        <v>13</v>
      </c>
      <c r="L49" s="64">
        <v>13</v>
      </c>
      <c r="M49" s="64">
        <v>12</v>
      </c>
      <c r="N49" s="64">
        <v>16</v>
      </c>
      <c r="O49" s="65">
        <v>12</v>
      </c>
      <c r="P49" s="48"/>
      <c r="Q49" s="48"/>
      <c r="R49" s="48"/>
      <c r="S49" s="48"/>
      <c r="T49" s="48"/>
      <c r="U49" s="48"/>
    </row>
    <row r="50" spans="1:21" ht="30.75" customHeight="1" x14ac:dyDescent="0.15">
      <c r="A50" s="48"/>
      <c r="B50" s="1236"/>
      <c r="C50" s="1237"/>
      <c r="D50" s="62"/>
      <c r="E50" s="1228" t="s">
        <v>16</v>
      </c>
      <c r="F50" s="1228"/>
      <c r="G50" s="1228"/>
      <c r="H50" s="1228"/>
      <c r="I50" s="1228"/>
      <c r="J50" s="1229"/>
      <c r="K50" s="63">
        <v>4</v>
      </c>
      <c r="L50" s="64">
        <v>5</v>
      </c>
      <c r="M50" s="64">
        <v>4</v>
      </c>
      <c r="N50" s="64">
        <v>4</v>
      </c>
      <c r="O50" s="65">
        <v>3</v>
      </c>
      <c r="P50" s="48"/>
      <c r="Q50" s="48"/>
      <c r="R50" s="48"/>
      <c r="S50" s="48"/>
      <c r="T50" s="48"/>
      <c r="U50" s="48"/>
    </row>
    <row r="51" spans="1:21" ht="30.75" customHeight="1" x14ac:dyDescent="0.15">
      <c r="A51" s="48"/>
      <c r="B51" s="1238"/>
      <c r="C51" s="1239"/>
      <c r="D51" s="66"/>
      <c r="E51" s="1228" t="s">
        <v>17</v>
      </c>
      <c r="F51" s="1228"/>
      <c r="G51" s="1228"/>
      <c r="H51" s="1228"/>
      <c r="I51" s="1228"/>
      <c r="J51" s="1229"/>
      <c r="K51" s="63" t="s">
        <v>498</v>
      </c>
      <c r="L51" s="64">
        <v>0</v>
      </c>
      <c r="M51" s="64" t="s">
        <v>498</v>
      </c>
      <c r="N51" s="64" t="s">
        <v>498</v>
      </c>
      <c r="O51" s="65" t="s">
        <v>498</v>
      </c>
      <c r="P51" s="48"/>
      <c r="Q51" s="48"/>
      <c r="R51" s="48"/>
      <c r="S51" s="48"/>
      <c r="T51" s="48"/>
      <c r="U51" s="48"/>
    </row>
    <row r="52" spans="1:21" ht="30.75" customHeight="1" x14ac:dyDescent="0.15">
      <c r="A52" s="48"/>
      <c r="B52" s="1226" t="s">
        <v>18</v>
      </c>
      <c r="C52" s="1227"/>
      <c r="D52" s="66"/>
      <c r="E52" s="1228" t="s">
        <v>19</v>
      </c>
      <c r="F52" s="1228"/>
      <c r="G52" s="1228"/>
      <c r="H52" s="1228"/>
      <c r="I52" s="1228"/>
      <c r="J52" s="1229"/>
      <c r="K52" s="63">
        <v>1062</v>
      </c>
      <c r="L52" s="64">
        <v>1088</v>
      </c>
      <c r="M52" s="64">
        <v>1110</v>
      </c>
      <c r="N52" s="64">
        <v>1058</v>
      </c>
      <c r="O52" s="65">
        <v>1073</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454</v>
      </c>
      <c r="L53" s="69">
        <v>377</v>
      </c>
      <c r="M53" s="69">
        <v>407</v>
      </c>
      <c r="N53" s="69">
        <v>347</v>
      </c>
      <c r="O53" s="70">
        <v>327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9fnC/gZou9NVEwPVu7pUXU/+EMcmq7ncw0JzSUkKGDZZ30mQf811O21S/jQ4JQ1rr1U1hD81NDFEPIA5Z5h+Q==" saltValue="znol9G2Np+8G6gUb3wJv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540</v>
      </c>
      <c r="J40" s="79" t="s">
        <v>541</v>
      </c>
      <c r="K40" s="79" t="s">
        <v>542</v>
      </c>
      <c r="L40" s="79" t="s">
        <v>543</v>
      </c>
      <c r="M40" s="80" t="s">
        <v>544</v>
      </c>
    </row>
    <row r="41" spans="2:13" ht="27.75" customHeight="1" x14ac:dyDescent="0.15">
      <c r="B41" s="1242" t="s">
        <v>23</v>
      </c>
      <c r="C41" s="1243"/>
      <c r="D41" s="81"/>
      <c r="E41" s="1248" t="s">
        <v>24</v>
      </c>
      <c r="F41" s="1248"/>
      <c r="G41" s="1248"/>
      <c r="H41" s="1249"/>
      <c r="I41" s="82">
        <v>12103</v>
      </c>
      <c r="J41" s="83">
        <v>12224</v>
      </c>
      <c r="K41" s="83">
        <v>11969</v>
      </c>
      <c r="L41" s="83">
        <v>11829</v>
      </c>
      <c r="M41" s="84">
        <v>11837</v>
      </c>
    </row>
    <row r="42" spans="2:13" ht="27.75" customHeight="1" x14ac:dyDescent="0.15">
      <c r="B42" s="1244"/>
      <c r="C42" s="1245"/>
      <c r="D42" s="85"/>
      <c r="E42" s="1250" t="s">
        <v>25</v>
      </c>
      <c r="F42" s="1250"/>
      <c r="G42" s="1250"/>
      <c r="H42" s="1251"/>
      <c r="I42" s="86" t="s">
        <v>498</v>
      </c>
      <c r="J42" s="87" t="s">
        <v>498</v>
      </c>
      <c r="K42" s="87" t="s">
        <v>498</v>
      </c>
      <c r="L42" s="87" t="s">
        <v>498</v>
      </c>
      <c r="M42" s="88" t="s">
        <v>498</v>
      </c>
    </row>
    <row r="43" spans="2:13" ht="27.75" customHeight="1" x14ac:dyDescent="0.15">
      <c r="B43" s="1244"/>
      <c r="C43" s="1245"/>
      <c r="D43" s="85"/>
      <c r="E43" s="1250" t="s">
        <v>26</v>
      </c>
      <c r="F43" s="1250"/>
      <c r="G43" s="1250"/>
      <c r="H43" s="1251"/>
      <c r="I43" s="86">
        <v>466</v>
      </c>
      <c r="J43" s="87">
        <v>476</v>
      </c>
      <c r="K43" s="87">
        <v>461</v>
      </c>
      <c r="L43" s="87">
        <v>500</v>
      </c>
      <c r="M43" s="88">
        <v>552</v>
      </c>
    </row>
    <row r="44" spans="2:13" ht="27.75" customHeight="1" x14ac:dyDescent="0.15">
      <c r="B44" s="1244"/>
      <c r="C44" s="1245"/>
      <c r="D44" s="85"/>
      <c r="E44" s="1250" t="s">
        <v>27</v>
      </c>
      <c r="F44" s="1250"/>
      <c r="G44" s="1250"/>
      <c r="H44" s="1251"/>
      <c r="I44" s="86">
        <v>93</v>
      </c>
      <c r="J44" s="87">
        <v>106</v>
      </c>
      <c r="K44" s="87">
        <v>89</v>
      </c>
      <c r="L44" s="87">
        <v>387</v>
      </c>
      <c r="M44" s="88">
        <v>394</v>
      </c>
    </row>
    <row r="45" spans="2:13" ht="27.75" customHeight="1" x14ac:dyDescent="0.15">
      <c r="B45" s="1244"/>
      <c r="C45" s="1245"/>
      <c r="D45" s="85"/>
      <c r="E45" s="1250" t="s">
        <v>28</v>
      </c>
      <c r="F45" s="1250"/>
      <c r="G45" s="1250"/>
      <c r="H45" s="1251"/>
      <c r="I45" s="86">
        <v>2412</v>
      </c>
      <c r="J45" s="87">
        <v>2382</v>
      </c>
      <c r="K45" s="87">
        <v>2313</v>
      </c>
      <c r="L45" s="87">
        <v>2319</v>
      </c>
      <c r="M45" s="88">
        <v>2259</v>
      </c>
    </row>
    <row r="46" spans="2:13" ht="27.75" customHeight="1" x14ac:dyDescent="0.15">
      <c r="B46" s="1244"/>
      <c r="C46" s="1245"/>
      <c r="D46" s="89"/>
      <c r="E46" s="1250" t="s">
        <v>29</v>
      </c>
      <c r="F46" s="1250"/>
      <c r="G46" s="1250"/>
      <c r="H46" s="1251"/>
      <c r="I46" s="86" t="s">
        <v>498</v>
      </c>
      <c r="J46" s="87" t="s">
        <v>498</v>
      </c>
      <c r="K46" s="87" t="s">
        <v>498</v>
      </c>
      <c r="L46" s="87" t="s">
        <v>498</v>
      </c>
      <c r="M46" s="88" t="s">
        <v>498</v>
      </c>
    </row>
    <row r="47" spans="2:13" ht="27.75" customHeight="1" x14ac:dyDescent="0.15">
      <c r="B47" s="1244"/>
      <c r="C47" s="1245"/>
      <c r="D47" s="90"/>
      <c r="E47" s="1252" t="s">
        <v>30</v>
      </c>
      <c r="F47" s="1253"/>
      <c r="G47" s="1253"/>
      <c r="H47" s="1254"/>
      <c r="I47" s="86" t="s">
        <v>498</v>
      </c>
      <c r="J47" s="87" t="s">
        <v>498</v>
      </c>
      <c r="K47" s="87" t="s">
        <v>498</v>
      </c>
      <c r="L47" s="87" t="s">
        <v>498</v>
      </c>
      <c r="M47" s="88" t="s">
        <v>498</v>
      </c>
    </row>
    <row r="48" spans="2:13" ht="27.75" customHeight="1" x14ac:dyDescent="0.15">
      <c r="B48" s="1244"/>
      <c r="C48" s="1245"/>
      <c r="D48" s="85"/>
      <c r="E48" s="1250" t="s">
        <v>31</v>
      </c>
      <c r="F48" s="1250"/>
      <c r="G48" s="1250"/>
      <c r="H48" s="1251"/>
      <c r="I48" s="86" t="s">
        <v>498</v>
      </c>
      <c r="J48" s="87" t="s">
        <v>498</v>
      </c>
      <c r="K48" s="87" t="s">
        <v>498</v>
      </c>
      <c r="L48" s="87" t="s">
        <v>498</v>
      </c>
      <c r="M48" s="88" t="s">
        <v>498</v>
      </c>
    </row>
    <row r="49" spans="2:13" ht="27.75" customHeight="1" x14ac:dyDescent="0.15">
      <c r="B49" s="1246"/>
      <c r="C49" s="1247"/>
      <c r="D49" s="85"/>
      <c r="E49" s="1250" t="s">
        <v>32</v>
      </c>
      <c r="F49" s="1250"/>
      <c r="G49" s="1250"/>
      <c r="H49" s="1251"/>
      <c r="I49" s="86" t="s">
        <v>498</v>
      </c>
      <c r="J49" s="87" t="s">
        <v>498</v>
      </c>
      <c r="K49" s="87" t="s">
        <v>498</v>
      </c>
      <c r="L49" s="87" t="s">
        <v>498</v>
      </c>
      <c r="M49" s="88" t="s">
        <v>498</v>
      </c>
    </row>
    <row r="50" spans="2:13" ht="27.75" customHeight="1" x14ac:dyDescent="0.15">
      <c r="B50" s="1255" t="s">
        <v>33</v>
      </c>
      <c r="C50" s="1256"/>
      <c r="D50" s="91"/>
      <c r="E50" s="1250" t="s">
        <v>34</v>
      </c>
      <c r="F50" s="1250"/>
      <c r="G50" s="1250"/>
      <c r="H50" s="1251"/>
      <c r="I50" s="86">
        <v>4849</v>
      </c>
      <c r="J50" s="87">
        <v>5138</v>
      </c>
      <c r="K50" s="87">
        <v>5227</v>
      </c>
      <c r="L50" s="87">
        <v>5189</v>
      </c>
      <c r="M50" s="88">
        <v>4967</v>
      </c>
    </row>
    <row r="51" spans="2:13" ht="27.75" customHeight="1" x14ac:dyDescent="0.15">
      <c r="B51" s="1244"/>
      <c r="C51" s="1245"/>
      <c r="D51" s="85"/>
      <c r="E51" s="1250" t="s">
        <v>35</v>
      </c>
      <c r="F51" s="1250"/>
      <c r="G51" s="1250"/>
      <c r="H51" s="1251"/>
      <c r="I51" s="86">
        <v>199</v>
      </c>
      <c r="J51" s="87">
        <v>149</v>
      </c>
      <c r="K51" s="87">
        <v>111</v>
      </c>
      <c r="L51" s="87">
        <v>93</v>
      </c>
      <c r="M51" s="88">
        <v>75</v>
      </c>
    </row>
    <row r="52" spans="2:13" ht="27.75" customHeight="1" x14ac:dyDescent="0.15">
      <c r="B52" s="1246"/>
      <c r="C52" s="1247"/>
      <c r="D52" s="85"/>
      <c r="E52" s="1250" t="s">
        <v>36</v>
      </c>
      <c r="F52" s="1250"/>
      <c r="G52" s="1250"/>
      <c r="H52" s="1251"/>
      <c r="I52" s="86">
        <v>9859</v>
      </c>
      <c r="J52" s="87">
        <v>10070</v>
      </c>
      <c r="K52" s="87">
        <v>10036</v>
      </c>
      <c r="L52" s="87">
        <v>10145</v>
      </c>
      <c r="M52" s="88">
        <v>10137</v>
      </c>
    </row>
    <row r="53" spans="2:13" ht="27.75" customHeight="1" thickBot="1" x14ac:dyDescent="0.2">
      <c r="B53" s="1257" t="s">
        <v>37</v>
      </c>
      <c r="C53" s="1258"/>
      <c r="D53" s="92"/>
      <c r="E53" s="1259" t="s">
        <v>38</v>
      </c>
      <c r="F53" s="1259"/>
      <c r="G53" s="1259"/>
      <c r="H53" s="1260"/>
      <c r="I53" s="93">
        <v>167</v>
      </c>
      <c r="J53" s="94">
        <v>-169</v>
      </c>
      <c r="K53" s="94">
        <v>-542</v>
      </c>
      <c r="L53" s="94">
        <v>-392</v>
      </c>
      <c r="M53" s="95">
        <v>-136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rdYTXoVt+d7X/n9adway+YT9XP/gXIyteYhXqjArzSkY/xsSqwZS4py3FMqhZvwJFfPX5ASp4U7k795TvnGrg==" saltValue="4ZLRysO8bjiMQOQJAnbtx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22" zoomScale="70" zoomScaleNormal="70" zoomScaleSheetLayoutView="100" workbookViewId="0">
      <selection activeCell="G60" sqref="G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41</v>
      </c>
      <c r="D55" s="1269"/>
      <c r="E55" s="1270"/>
      <c r="F55" s="107">
        <v>2651</v>
      </c>
      <c r="G55" s="107">
        <v>2422</v>
      </c>
      <c r="H55" s="108">
        <v>2019</v>
      </c>
    </row>
    <row r="56" spans="2:8" ht="52.5" customHeight="1" x14ac:dyDescent="0.15">
      <c r="B56" s="109"/>
      <c r="C56" s="1271" t="s">
        <v>42</v>
      </c>
      <c r="D56" s="1271"/>
      <c r="E56" s="1272"/>
      <c r="F56" s="110">
        <v>1162</v>
      </c>
      <c r="G56" s="110">
        <v>1262</v>
      </c>
      <c r="H56" s="111">
        <v>1431</v>
      </c>
    </row>
    <row r="57" spans="2:8" ht="53.25" customHeight="1" x14ac:dyDescent="0.15">
      <c r="B57" s="109"/>
      <c r="C57" s="1273" t="s">
        <v>43</v>
      </c>
      <c r="D57" s="1273"/>
      <c r="E57" s="1274"/>
      <c r="F57" s="112">
        <v>2303</v>
      </c>
      <c r="G57" s="112">
        <v>2446</v>
      </c>
      <c r="H57" s="113">
        <v>2580</v>
      </c>
    </row>
    <row r="58" spans="2:8" ht="45.75" customHeight="1" x14ac:dyDescent="0.15">
      <c r="B58" s="114"/>
      <c r="C58" s="1261" t="s">
        <v>576</v>
      </c>
      <c r="D58" s="1262"/>
      <c r="E58" s="1263"/>
      <c r="F58" s="115">
        <v>1239</v>
      </c>
      <c r="G58" s="115">
        <v>1246</v>
      </c>
      <c r="H58" s="116">
        <v>1254</v>
      </c>
    </row>
    <row r="59" spans="2:8" ht="45.75" customHeight="1" x14ac:dyDescent="0.15">
      <c r="B59" s="114"/>
      <c r="C59" s="1261" t="s">
        <v>577</v>
      </c>
      <c r="D59" s="1262"/>
      <c r="E59" s="1263"/>
      <c r="F59" s="115">
        <v>301</v>
      </c>
      <c r="G59" s="115">
        <v>401</v>
      </c>
      <c r="H59" s="116">
        <v>501</v>
      </c>
    </row>
    <row r="60" spans="2:8" ht="45.75" customHeight="1" x14ac:dyDescent="0.15">
      <c r="B60" s="114"/>
      <c r="C60" s="1261" t="s">
        <v>578</v>
      </c>
      <c r="D60" s="1262"/>
      <c r="E60" s="1263"/>
      <c r="F60" s="115">
        <v>527</v>
      </c>
      <c r="G60" s="115">
        <v>525</v>
      </c>
      <c r="H60" s="116">
        <v>493</v>
      </c>
    </row>
    <row r="61" spans="2:8" ht="45.75" customHeight="1" x14ac:dyDescent="0.15">
      <c r="B61" s="114"/>
      <c r="C61" s="1261" t="s">
        <v>579</v>
      </c>
      <c r="D61" s="1262"/>
      <c r="E61" s="1263"/>
      <c r="F61" s="115">
        <v>102</v>
      </c>
      <c r="G61" s="115">
        <v>150</v>
      </c>
      <c r="H61" s="116">
        <v>212</v>
      </c>
    </row>
    <row r="62" spans="2:8" ht="45.75" customHeight="1" thickBot="1" x14ac:dyDescent="0.2">
      <c r="B62" s="117"/>
      <c r="C62" s="1264" t="s">
        <v>580</v>
      </c>
      <c r="D62" s="1265"/>
      <c r="E62" s="1266"/>
      <c r="F62" s="118">
        <v>34</v>
      </c>
      <c r="G62" s="118">
        <v>29</v>
      </c>
      <c r="H62" s="119">
        <v>30</v>
      </c>
    </row>
    <row r="63" spans="2:8" ht="52.5" customHeight="1" thickBot="1" x14ac:dyDescent="0.2">
      <c r="B63" s="120"/>
      <c r="C63" s="1267" t="s">
        <v>44</v>
      </c>
      <c r="D63" s="1267"/>
      <c r="E63" s="1268"/>
      <c r="F63" s="121">
        <v>6116</v>
      </c>
      <c r="G63" s="121">
        <v>6131</v>
      </c>
      <c r="H63" s="122">
        <v>6031</v>
      </c>
    </row>
    <row r="64" spans="2:8" ht="15" customHeight="1" x14ac:dyDescent="0.15"/>
    <row r="65" ht="0" hidden="1" customHeight="1" x14ac:dyDescent="0.15"/>
    <row r="66" ht="0" hidden="1" customHeight="1" x14ac:dyDescent="0.15"/>
  </sheetData>
  <sheetProtection algorithmName="SHA-512" hashValue="9H37t11rfzU2NFVSTuLkhf+fNJSCDp+RCW/ExFBPxQDnq7nLKqqtWcxaOYOntJZNbnQbkadPPRHp+efQq5DpJA==" saltValue="1wYqQDxB/m+17+ga9qP2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N64" zoomScaleNormal="100" zoomScaleSheetLayoutView="55" workbookViewId="0">
      <selection activeCell="CI81" sqref="CI81"/>
    </sheetView>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592</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592</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591</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586</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9" t="s">
        <v>593</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x14ac:dyDescent="0.1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x14ac:dyDescent="0.1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x14ac:dyDescent="0.1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x14ac:dyDescent="0.1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585</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7" t="s">
        <v>540</v>
      </c>
      <c r="BQ50" s="1277"/>
      <c r="BR50" s="1277"/>
      <c r="BS50" s="1277"/>
      <c r="BT50" s="1277"/>
      <c r="BU50" s="1277"/>
      <c r="BV50" s="1277"/>
      <c r="BW50" s="1277"/>
      <c r="BX50" s="1277" t="s">
        <v>541</v>
      </c>
      <c r="BY50" s="1277"/>
      <c r="BZ50" s="1277"/>
      <c r="CA50" s="1277"/>
      <c r="CB50" s="1277"/>
      <c r="CC50" s="1277"/>
      <c r="CD50" s="1277"/>
      <c r="CE50" s="1277"/>
      <c r="CF50" s="1277" t="s">
        <v>542</v>
      </c>
      <c r="CG50" s="1277"/>
      <c r="CH50" s="1277"/>
      <c r="CI50" s="1277"/>
      <c r="CJ50" s="1277"/>
      <c r="CK50" s="1277"/>
      <c r="CL50" s="1277"/>
      <c r="CM50" s="1277"/>
      <c r="CN50" s="1277" t="s">
        <v>543</v>
      </c>
      <c r="CO50" s="1277"/>
      <c r="CP50" s="1277"/>
      <c r="CQ50" s="1277"/>
      <c r="CR50" s="1277"/>
      <c r="CS50" s="1277"/>
      <c r="CT50" s="1277"/>
      <c r="CU50" s="1277"/>
      <c r="CV50" s="1277" t="s">
        <v>544</v>
      </c>
      <c r="CW50" s="1277"/>
      <c r="CX50" s="1277"/>
      <c r="CY50" s="1277"/>
      <c r="CZ50" s="1277"/>
      <c r="DA50" s="1277"/>
      <c r="DB50" s="1277"/>
      <c r="DC50" s="1277"/>
    </row>
    <row r="51" spans="1:109" ht="13.5" customHeight="1" x14ac:dyDescent="0.15">
      <c r="B51" s="366"/>
      <c r="G51" s="1286"/>
      <c r="H51" s="1286"/>
      <c r="I51" s="1287"/>
      <c r="J51" s="1287"/>
      <c r="K51" s="1279"/>
      <c r="L51" s="1279"/>
      <c r="M51" s="1279"/>
      <c r="N51" s="1279"/>
      <c r="AM51" s="373"/>
      <c r="AN51" s="1278" t="s">
        <v>584</v>
      </c>
      <c r="AO51" s="1278"/>
      <c r="AP51" s="1278"/>
      <c r="AQ51" s="1278"/>
      <c r="AR51" s="1278"/>
      <c r="AS51" s="1278"/>
      <c r="AT51" s="1278"/>
      <c r="AU51" s="1278"/>
      <c r="AV51" s="1278"/>
      <c r="AW51" s="1278"/>
      <c r="AX51" s="1278"/>
      <c r="AY51" s="1278"/>
      <c r="AZ51" s="1278"/>
      <c r="BA51" s="1278"/>
      <c r="BB51" s="1278" t="s">
        <v>589</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88"/>
      <c r="CW51" s="1275"/>
      <c r="CX51" s="1275"/>
      <c r="CY51" s="1275"/>
      <c r="CZ51" s="1275"/>
      <c r="DA51" s="1275"/>
      <c r="DB51" s="1275"/>
      <c r="DC51" s="1275"/>
    </row>
    <row r="52" spans="1:109" ht="13.5" x14ac:dyDescent="0.15">
      <c r="B52" s="366"/>
      <c r="G52" s="1286"/>
      <c r="H52" s="1286"/>
      <c r="I52" s="1287"/>
      <c r="J52" s="1287"/>
      <c r="K52" s="1279"/>
      <c r="L52" s="1279"/>
      <c r="M52" s="1279"/>
      <c r="N52" s="1279"/>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79"/>
      <c r="L53" s="1279"/>
      <c r="M53" s="1279"/>
      <c r="N53" s="1279"/>
      <c r="AM53" s="373"/>
      <c r="AN53" s="1278"/>
      <c r="AO53" s="1278"/>
      <c r="AP53" s="1278"/>
      <c r="AQ53" s="1278"/>
      <c r="AR53" s="1278"/>
      <c r="AS53" s="1278"/>
      <c r="AT53" s="1278"/>
      <c r="AU53" s="1278"/>
      <c r="AV53" s="1278"/>
      <c r="AW53" s="1278"/>
      <c r="AX53" s="1278"/>
      <c r="AY53" s="1278"/>
      <c r="AZ53" s="1278"/>
      <c r="BA53" s="1278"/>
      <c r="BB53" s="1278" t="s">
        <v>588</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75">
        <v>60</v>
      </c>
      <c r="CG53" s="1275"/>
      <c r="CH53" s="1275"/>
      <c r="CI53" s="1275"/>
      <c r="CJ53" s="1275"/>
      <c r="CK53" s="1275"/>
      <c r="CL53" s="1275"/>
      <c r="CM53" s="1275"/>
      <c r="CN53" s="1275">
        <v>59.6</v>
      </c>
      <c r="CO53" s="1275"/>
      <c r="CP53" s="1275"/>
      <c r="CQ53" s="1275"/>
      <c r="CR53" s="1275"/>
      <c r="CS53" s="1275"/>
      <c r="CT53" s="1275"/>
      <c r="CU53" s="1275"/>
      <c r="CV53" s="1288"/>
      <c r="CW53" s="1275"/>
      <c r="CX53" s="1275"/>
      <c r="CY53" s="1275"/>
      <c r="CZ53" s="1275"/>
      <c r="DA53" s="1275"/>
      <c r="DB53" s="1275"/>
      <c r="DC53" s="1275"/>
    </row>
    <row r="54" spans="1:109" ht="13.5" x14ac:dyDescent="0.15">
      <c r="A54" s="381"/>
      <c r="B54" s="366"/>
      <c r="G54" s="1286"/>
      <c r="H54" s="1286"/>
      <c r="I54" s="1280"/>
      <c r="J54" s="1280"/>
      <c r="K54" s="1279"/>
      <c r="L54" s="1279"/>
      <c r="M54" s="1279"/>
      <c r="N54" s="1279"/>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79"/>
      <c r="L55" s="1279"/>
      <c r="M55" s="1279"/>
      <c r="N55" s="1279"/>
      <c r="AN55" s="1277" t="s">
        <v>590</v>
      </c>
      <c r="AO55" s="1277"/>
      <c r="AP55" s="1277"/>
      <c r="AQ55" s="1277"/>
      <c r="AR55" s="1277"/>
      <c r="AS55" s="1277"/>
      <c r="AT55" s="1277"/>
      <c r="AU55" s="1277"/>
      <c r="AV55" s="1277"/>
      <c r="AW55" s="1277"/>
      <c r="AX55" s="1277"/>
      <c r="AY55" s="1277"/>
      <c r="AZ55" s="1277"/>
      <c r="BA55" s="1277"/>
      <c r="BB55" s="1278" t="s">
        <v>589</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75">
        <v>36.5</v>
      </c>
      <c r="CG55" s="1275"/>
      <c r="CH55" s="1275"/>
      <c r="CI55" s="1275"/>
      <c r="CJ55" s="1275"/>
      <c r="CK55" s="1275"/>
      <c r="CL55" s="1275"/>
      <c r="CM55" s="1275"/>
      <c r="CN55" s="1275">
        <v>32.9</v>
      </c>
      <c r="CO55" s="1275"/>
      <c r="CP55" s="1275"/>
      <c r="CQ55" s="1275"/>
      <c r="CR55" s="1275"/>
      <c r="CS55" s="1275"/>
      <c r="CT55" s="1275"/>
      <c r="CU55" s="1275"/>
      <c r="CV55" s="1288"/>
      <c r="CW55" s="1275"/>
      <c r="CX55" s="1275"/>
      <c r="CY55" s="1275"/>
      <c r="CZ55" s="1275"/>
      <c r="DA55" s="1275"/>
      <c r="DB55" s="1275"/>
      <c r="DC55" s="1275"/>
    </row>
    <row r="56" spans="1:109" ht="13.5" x14ac:dyDescent="0.15">
      <c r="A56" s="381"/>
      <c r="B56" s="366"/>
      <c r="G56" s="1280"/>
      <c r="H56" s="1280"/>
      <c r="I56" s="1280"/>
      <c r="J56" s="1280"/>
      <c r="K56" s="1279"/>
      <c r="L56" s="1279"/>
      <c r="M56" s="1279"/>
      <c r="N56" s="1279"/>
      <c r="AN56" s="1277"/>
      <c r="AO56" s="1277"/>
      <c r="AP56" s="1277"/>
      <c r="AQ56" s="1277"/>
      <c r="AR56" s="1277"/>
      <c r="AS56" s="1277"/>
      <c r="AT56" s="1277"/>
      <c r="AU56" s="1277"/>
      <c r="AV56" s="1277"/>
      <c r="AW56" s="1277"/>
      <c r="AX56" s="1277"/>
      <c r="AY56" s="1277"/>
      <c r="AZ56" s="1277"/>
      <c r="BA56" s="1277"/>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1"/>
      <c r="J57" s="1281"/>
      <c r="K57" s="1279"/>
      <c r="L57" s="1279"/>
      <c r="M57" s="1279"/>
      <c r="N57" s="1279"/>
      <c r="AM57" s="365"/>
      <c r="AN57" s="1277"/>
      <c r="AO57" s="1277"/>
      <c r="AP57" s="1277"/>
      <c r="AQ57" s="1277"/>
      <c r="AR57" s="1277"/>
      <c r="AS57" s="1277"/>
      <c r="AT57" s="1277"/>
      <c r="AU57" s="1277"/>
      <c r="AV57" s="1277"/>
      <c r="AW57" s="1277"/>
      <c r="AX57" s="1277"/>
      <c r="AY57" s="1277"/>
      <c r="AZ57" s="1277"/>
      <c r="BA57" s="1277"/>
      <c r="BB57" s="1278" t="s">
        <v>588</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75">
        <v>54.1</v>
      </c>
      <c r="CG57" s="1275"/>
      <c r="CH57" s="1275"/>
      <c r="CI57" s="1275"/>
      <c r="CJ57" s="1275"/>
      <c r="CK57" s="1275"/>
      <c r="CL57" s="1275"/>
      <c r="CM57" s="1275"/>
      <c r="CN57" s="1275">
        <v>57</v>
      </c>
      <c r="CO57" s="1275"/>
      <c r="CP57" s="1275"/>
      <c r="CQ57" s="1275"/>
      <c r="CR57" s="1275"/>
      <c r="CS57" s="1275"/>
      <c r="CT57" s="1275"/>
      <c r="CU57" s="1275"/>
      <c r="CV57" s="1288"/>
      <c r="CW57" s="1275"/>
      <c r="CX57" s="1275"/>
      <c r="CY57" s="1275"/>
      <c r="CZ57" s="1275"/>
      <c r="DA57" s="1275"/>
      <c r="DB57" s="1275"/>
      <c r="DC57" s="1275"/>
      <c r="DD57" s="392"/>
      <c r="DE57" s="387"/>
    </row>
    <row r="58" spans="1:109" s="381" customFormat="1" ht="13.5" x14ac:dyDescent="0.15">
      <c r="A58" s="365"/>
      <c r="B58" s="387"/>
      <c r="G58" s="1280"/>
      <c r="H58" s="1280"/>
      <c r="I58" s="1281"/>
      <c r="J58" s="1281"/>
      <c r="K58" s="1279"/>
      <c r="L58" s="1279"/>
      <c r="M58" s="1279"/>
      <c r="N58" s="1279"/>
      <c r="AM58" s="365"/>
      <c r="AN58" s="1277"/>
      <c r="AO58" s="1277"/>
      <c r="AP58" s="1277"/>
      <c r="AQ58" s="1277"/>
      <c r="AR58" s="1277"/>
      <c r="AS58" s="1277"/>
      <c r="AT58" s="1277"/>
      <c r="AU58" s="1277"/>
      <c r="AV58" s="1277"/>
      <c r="AW58" s="1277"/>
      <c r="AX58" s="1277"/>
      <c r="AY58" s="1277"/>
      <c r="AZ58" s="1277"/>
      <c r="BA58" s="1277"/>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587</v>
      </c>
    </row>
    <row r="64" spans="1:109" ht="13.5" x14ac:dyDescent="0.15">
      <c r="B64" s="366"/>
      <c r="G64" s="382"/>
      <c r="I64" s="384"/>
      <c r="J64" s="384"/>
      <c r="K64" s="384"/>
      <c r="L64" s="384"/>
      <c r="M64" s="384"/>
      <c r="N64" s="383"/>
      <c r="AM64" s="382"/>
      <c r="AN64" s="382" t="s">
        <v>586</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9" t="s">
        <v>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x14ac:dyDescent="0.1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x14ac:dyDescent="0.1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x14ac:dyDescent="0.1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x14ac:dyDescent="0.1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585</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7" t="s">
        <v>540</v>
      </c>
      <c r="BQ72" s="1277"/>
      <c r="BR72" s="1277"/>
      <c r="BS72" s="1277"/>
      <c r="BT72" s="1277"/>
      <c r="BU72" s="1277"/>
      <c r="BV72" s="1277"/>
      <c r="BW72" s="1277"/>
      <c r="BX72" s="1277" t="s">
        <v>541</v>
      </c>
      <c r="BY72" s="1277"/>
      <c r="BZ72" s="1277"/>
      <c r="CA72" s="1277"/>
      <c r="CB72" s="1277"/>
      <c r="CC72" s="1277"/>
      <c r="CD72" s="1277"/>
      <c r="CE72" s="1277"/>
      <c r="CF72" s="1277" t="s">
        <v>542</v>
      </c>
      <c r="CG72" s="1277"/>
      <c r="CH72" s="1277"/>
      <c r="CI72" s="1277"/>
      <c r="CJ72" s="1277"/>
      <c r="CK72" s="1277"/>
      <c r="CL72" s="1277"/>
      <c r="CM72" s="1277"/>
      <c r="CN72" s="1277" t="s">
        <v>543</v>
      </c>
      <c r="CO72" s="1277"/>
      <c r="CP72" s="1277"/>
      <c r="CQ72" s="1277"/>
      <c r="CR72" s="1277"/>
      <c r="CS72" s="1277"/>
      <c r="CT72" s="1277"/>
      <c r="CU72" s="1277"/>
      <c r="CV72" s="1277" t="s">
        <v>544</v>
      </c>
      <c r="CW72" s="1277"/>
      <c r="CX72" s="1277"/>
      <c r="CY72" s="1277"/>
      <c r="CZ72" s="1277"/>
      <c r="DA72" s="1277"/>
      <c r="DB72" s="1277"/>
      <c r="DC72" s="1277"/>
    </row>
    <row r="73" spans="2:107" ht="13.5" x14ac:dyDescent="0.15">
      <c r="B73" s="366"/>
      <c r="G73" s="1286"/>
      <c r="H73" s="1286"/>
      <c r="I73" s="1286"/>
      <c r="J73" s="1286"/>
      <c r="K73" s="1276"/>
      <c r="L73" s="1276"/>
      <c r="M73" s="1276"/>
      <c r="N73" s="1276"/>
      <c r="AM73" s="373"/>
      <c r="AN73" s="1278" t="s">
        <v>584</v>
      </c>
      <c r="AO73" s="1278"/>
      <c r="AP73" s="1278"/>
      <c r="AQ73" s="1278"/>
      <c r="AR73" s="1278"/>
      <c r="AS73" s="1278"/>
      <c r="AT73" s="1278"/>
      <c r="AU73" s="1278"/>
      <c r="AV73" s="1278"/>
      <c r="AW73" s="1278"/>
      <c r="AX73" s="1278"/>
      <c r="AY73" s="1278"/>
      <c r="AZ73" s="1278"/>
      <c r="BA73" s="1278"/>
      <c r="BB73" s="1278" t="s">
        <v>582</v>
      </c>
      <c r="BC73" s="1278"/>
      <c r="BD73" s="1278"/>
      <c r="BE73" s="1278"/>
      <c r="BF73" s="1278"/>
      <c r="BG73" s="1278"/>
      <c r="BH73" s="1278"/>
      <c r="BI73" s="1278"/>
      <c r="BJ73" s="1278"/>
      <c r="BK73" s="1278"/>
      <c r="BL73" s="1278"/>
      <c r="BM73" s="1278"/>
      <c r="BN73" s="1278"/>
      <c r="BO73" s="1278"/>
      <c r="BP73" s="1275">
        <v>3.2</v>
      </c>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x14ac:dyDescent="0.15">
      <c r="B74" s="366"/>
      <c r="G74" s="1286"/>
      <c r="H74" s="1286"/>
      <c r="I74" s="1286"/>
      <c r="J74" s="1286"/>
      <c r="K74" s="1276"/>
      <c r="L74" s="1276"/>
      <c r="M74" s="1276"/>
      <c r="N74" s="1276"/>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79"/>
      <c r="L75" s="1279"/>
      <c r="M75" s="1279"/>
      <c r="N75" s="1279"/>
      <c r="AM75" s="373"/>
      <c r="AN75" s="1278"/>
      <c r="AO75" s="1278"/>
      <c r="AP75" s="1278"/>
      <c r="AQ75" s="1278"/>
      <c r="AR75" s="1278"/>
      <c r="AS75" s="1278"/>
      <c r="AT75" s="1278"/>
      <c r="AU75" s="1278"/>
      <c r="AV75" s="1278"/>
      <c r="AW75" s="1278"/>
      <c r="AX75" s="1278"/>
      <c r="AY75" s="1278"/>
      <c r="AZ75" s="1278"/>
      <c r="BA75" s="1278"/>
      <c r="BB75" s="1278" t="s">
        <v>581</v>
      </c>
      <c r="BC75" s="1278"/>
      <c r="BD75" s="1278"/>
      <c r="BE75" s="1278"/>
      <c r="BF75" s="1278"/>
      <c r="BG75" s="1278"/>
      <c r="BH75" s="1278"/>
      <c r="BI75" s="1278"/>
      <c r="BJ75" s="1278"/>
      <c r="BK75" s="1278"/>
      <c r="BL75" s="1278"/>
      <c r="BM75" s="1278"/>
      <c r="BN75" s="1278"/>
      <c r="BO75" s="1278"/>
      <c r="BP75" s="1275">
        <v>9.5</v>
      </c>
      <c r="BQ75" s="1275"/>
      <c r="BR75" s="1275"/>
      <c r="BS75" s="1275"/>
      <c r="BT75" s="1275"/>
      <c r="BU75" s="1275"/>
      <c r="BV75" s="1275"/>
      <c r="BW75" s="1275"/>
      <c r="BX75" s="1275">
        <v>8.6</v>
      </c>
      <c r="BY75" s="1275"/>
      <c r="BZ75" s="1275"/>
      <c r="CA75" s="1275"/>
      <c r="CB75" s="1275"/>
      <c r="CC75" s="1275"/>
      <c r="CD75" s="1275"/>
      <c r="CE75" s="1275"/>
      <c r="CF75" s="1275">
        <v>8</v>
      </c>
      <c r="CG75" s="1275"/>
      <c r="CH75" s="1275"/>
      <c r="CI75" s="1275"/>
      <c r="CJ75" s="1275"/>
      <c r="CK75" s="1275"/>
      <c r="CL75" s="1275"/>
      <c r="CM75" s="1275"/>
      <c r="CN75" s="1275">
        <v>7.4</v>
      </c>
      <c r="CO75" s="1275"/>
      <c r="CP75" s="1275"/>
      <c r="CQ75" s="1275"/>
      <c r="CR75" s="1275"/>
      <c r="CS75" s="1275"/>
      <c r="CT75" s="1275"/>
      <c r="CU75" s="1275"/>
      <c r="CV75" s="1275">
        <v>7</v>
      </c>
      <c r="CW75" s="1275"/>
      <c r="CX75" s="1275"/>
      <c r="CY75" s="1275"/>
      <c r="CZ75" s="1275"/>
      <c r="DA75" s="1275"/>
      <c r="DB75" s="1275"/>
      <c r="DC75" s="1275"/>
    </row>
    <row r="76" spans="2:107" ht="13.5" x14ac:dyDescent="0.15">
      <c r="B76" s="366"/>
      <c r="G76" s="1286"/>
      <c r="H76" s="1286"/>
      <c r="I76" s="1280"/>
      <c r="J76" s="1280"/>
      <c r="K76" s="1279"/>
      <c r="L76" s="1279"/>
      <c r="M76" s="1279"/>
      <c r="N76" s="1279"/>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6"/>
      <c r="L77" s="1276"/>
      <c r="M77" s="1276"/>
      <c r="N77" s="1276"/>
      <c r="AN77" s="1277" t="s">
        <v>583</v>
      </c>
      <c r="AO77" s="1277"/>
      <c r="AP77" s="1277"/>
      <c r="AQ77" s="1277"/>
      <c r="AR77" s="1277"/>
      <c r="AS77" s="1277"/>
      <c r="AT77" s="1277"/>
      <c r="AU77" s="1277"/>
      <c r="AV77" s="1277"/>
      <c r="AW77" s="1277"/>
      <c r="AX77" s="1277"/>
      <c r="AY77" s="1277"/>
      <c r="AZ77" s="1277"/>
      <c r="BA77" s="1277"/>
      <c r="BB77" s="1278" t="s">
        <v>582</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36.5</v>
      </c>
      <c r="CG77" s="1275"/>
      <c r="CH77" s="1275"/>
      <c r="CI77" s="1275"/>
      <c r="CJ77" s="1275"/>
      <c r="CK77" s="1275"/>
      <c r="CL77" s="1275"/>
      <c r="CM77" s="1275"/>
      <c r="CN77" s="1275">
        <v>32.9</v>
      </c>
      <c r="CO77" s="1275"/>
      <c r="CP77" s="1275"/>
      <c r="CQ77" s="1275"/>
      <c r="CR77" s="1275"/>
      <c r="CS77" s="1275"/>
      <c r="CT77" s="1275"/>
      <c r="CU77" s="1275"/>
      <c r="CV77" s="1275">
        <v>28.5</v>
      </c>
      <c r="CW77" s="1275"/>
      <c r="CX77" s="1275"/>
      <c r="CY77" s="1275"/>
      <c r="CZ77" s="1275"/>
      <c r="DA77" s="1275"/>
      <c r="DB77" s="1275"/>
      <c r="DC77" s="1275"/>
    </row>
    <row r="78" spans="2:107" ht="13.5" x14ac:dyDescent="0.15">
      <c r="B78" s="366"/>
      <c r="G78" s="1280"/>
      <c r="H78" s="1280"/>
      <c r="I78" s="1280"/>
      <c r="J78" s="1280"/>
      <c r="K78" s="1276"/>
      <c r="L78" s="1276"/>
      <c r="M78" s="1276"/>
      <c r="N78" s="1276"/>
      <c r="AN78" s="1277"/>
      <c r="AO78" s="1277"/>
      <c r="AP78" s="1277"/>
      <c r="AQ78" s="1277"/>
      <c r="AR78" s="1277"/>
      <c r="AS78" s="1277"/>
      <c r="AT78" s="1277"/>
      <c r="AU78" s="1277"/>
      <c r="AV78" s="1277"/>
      <c r="AW78" s="1277"/>
      <c r="AX78" s="1277"/>
      <c r="AY78" s="1277"/>
      <c r="AZ78" s="1277"/>
      <c r="BA78" s="1277"/>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1"/>
      <c r="J79" s="1281"/>
      <c r="K79" s="1282"/>
      <c r="L79" s="1282"/>
      <c r="M79" s="1282"/>
      <c r="N79" s="1282"/>
      <c r="AN79" s="1277"/>
      <c r="AO79" s="1277"/>
      <c r="AP79" s="1277"/>
      <c r="AQ79" s="1277"/>
      <c r="AR79" s="1277"/>
      <c r="AS79" s="1277"/>
      <c r="AT79" s="1277"/>
      <c r="AU79" s="1277"/>
      <c r="AV79" s="1277"/>
      <c r="AW79" s="1277"/>
      <c r="AX79" s="1277"/>
      <c r="AY79" s="1277"/>
      <c r="AZ79" s="1277"/>
      <c r="BA79" s="1277"/>
      <c r="BB79" s="1278" t="s">
        <v>581</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v>
      </c>
      <c r="CG79" s="1275"/>
      <c r="CH79" s="1275"/>
      <c r="CI79" s="1275"/>
      <c r="CJ79" s="1275"/>
      <c r="CK79" s="1275"/>
      <c r="CL79" s="1275"/>
      <c r="CM79" s="1275"/>
      <c r="CN79" s="1275">
        <v>8.1999999999999993</v>
      </c>
      <c r="CO79" s="1275"/>
      <c r="CP79" s="1275"/>
      <c r="CQ79" s="1275"/>
      <c r="CR79" s="1275"/>
      <c r="CS79" s="1275"/>
      <c r="CT79" s="1275"/>
      <c r="CU79" s="1275"/>
      <c r="CV79" s="1275">
        <v>8</v>
      </c>
      <c r="CW79" s="1275"/>
      <c r="CX79" s="1275"/>
      <c r="CY79" s="1275"/>
      <c r="CZ79" s="1275"/>
      <c r="DA79" s="1275"/>
      <c r="DB79" s="1275"/>
      <c r="DC79" s="1275"/>
    </row>
    <row r="80" spans="2:107" ht="13.5" x14ac:dyDescent="0.15">
      <c r="B80" s="366"/>
      <c r="G80" s="1280"/>
      <c r="H80" s="1280"/>
      <c r="I80" s="1281"/>
      <c r="J80" s="1281"/>
      <c r="K80" s="1282"/>
      <c r="L80" s="1282"/>
      <c r="M80" s="1282"/>
      <c r="N80" s="1282"/>
      <c r="AN80" s="1277"/>
      <c r="AO80" s="1277"/>
      <c r="AP80" s="1277"/>
      <c r="AQ80" s="1277"/>
      <c r="AR80" s="1277"/>
      <c r="AS80" s="1277"/>
      <c r="AT80" s="1277"/>
      <c r="AU80" s="1277"/>
      <c r="AV80" s="1277"/>
      <c r="AW80" s="1277"/>
      <c r="AX80" s="1277"/>
      <c r="AY80" s="1277"/>
      <c r="AZ80" s="1277"/>
      <c r="BA80" s="1277"/>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4MzYLQH5NCRJar3iP7mtvx9u6D1isMM9mB2CBl5UWxWoqKPE0tiyDsJHheEaZtrBqegNu/9qUOTFoGdIsb6Ulg==" saltValue="WnQhx6BIXw8xUGn6kAz6I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25" zoomScaleNormal="100" zoomScaleSheetLayoutView="70" workbookViewId="0">
      <selection activeCell="BK109" sqref="BK109"/>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OiZwUdlqDxlqK5/WYX9PyBhRygbi59qZCfcIUuqBIV/GWA4p0x73eU20GWgLNllCSAKbWYmdFdWhCqHNUpJMQ==" saltValue="D1U3Scl+mKaZ1MDZUMyP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Normal="100" zoomScaleSheetLayoutView="55" workbookViewId="0">
      <selection activeCell="B123" sqref="B123"/>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AvfakYBi9ziv9vKJA0PBKO4xIbvhpJUiHdff/HATi4Npne+AJeUahrPA5rqr4hPetM4d4HzUAy32neZ+SqnCQ==" saltValue="4DsxWtH5e+OJ2WC3pKqe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64266</v>
      </c>
      <c r="E3" s="141"/>
      <c r="F3" s="142">
        <v>74444</v>
      </c>
      <c r="G3" s="143"/>
      <c r="H3" s="144"/>
    </row>
    <row r="4" spans="1:8" x14ac:dyDescent="0.15">
      <c r="A4" s="145"/>
      <c r="B4" s="146"/>
      <c r="C4" s="147"/>
      <c r="D4" s="148">
        <v>37494</v>
      </c>
      <c r="E4" s="149"/>
      <c r="F4" s="150">
        <v>34175</v>
      </c>
      <c r="G4" s="151"/>
      <c r="H4" s="152"/>
    </row>
    <row r="5" spans="1:8" x14ac:dyDescent="0.15">
      <c r="A5" s="133" t="s">
        <v>533</v>
      </c>
      <c r="B5" s="138"/>
      <c r="C5" s="139"/>
      <c r="D5" s="140">
        <v>67187</v>
      </c>
      <c r="E5" s="141"/>
      <c r="F5" s="142">
        <v>85205</v>
      </c>
      <c r="G5" s="143"/>
      <c r="H5" s="144"/>
    </row>
    <row r="6" spans="1:8" x14ac:dyDescent="0.15">
      <c r="A6" s="145"/>
      <c r="B6" s="146"/>
      <c r="C6" s="147"/>
      <c r="D6" s="148">
        <v>52127</v>
      </c>
      <c r="E6" s="149"/>
      <c r="F6" s="150">
        <v>38847</v>
      </c>
      <c r="G6" s="151"/>
      <c r="H6" s="152"/>
    </row>
    <row r="7" spans="1:8" x14ac:dyDescent="0.15">
      <c r="A7" s="133" t="s">
        <v>534</v>
      </c>
      <c r="B7" s="138"/>
      <c r="C7" s="139"/>
      <c r="D7" s="140">
        <v>54028</v>
      </c>
      <c r="E7" s="141"/>
      <c r="F7" s="142">
        <v>69469</v>
      </c>
      <c r="G7" s="143"/>
      <c r="H7" s="144"/>
    </row>
    <row r="8" spans="1:8" x14ac:dyDescent="0.15">
      <c r="A8" s="145"/>
      <c r="B8" s="146"/>
      <c r="C8" s="147"/>
      <c r="D8" s="148">
        <v>31866</v>
      </c>
      <c r="E8" s="149"/>
      <c r="F8" s="150">
        <v>38215</v>
      </c>
      <c r="G8" s="151"/>
      <c r="H8" s="152"/>
    </row>
    <row r="9" spans="1:8" x14ac:dyDescent="0.15">
      <c r="A9" s="133" t="s">
        <v>535</v>
      </c>
      <c r="B9" s="138"/>
      <c r="C9" s="139"/>
      <c r="D9" s="140">
        <v>77128</v>
      </c>
      <c r="E9" s="141"/>
      <c r="F9" s="142">
        <v>67293</v>
      </c>
      <c r="G9" s="143"/>
      <c r="H9" s="144"/>
    </row>
    <row r="10" spans="1:8" x14ac:dyDescent="0.15">
      <c r="A10" s="145"/>
      <c r="B10" s="146"/>
      <c r="C10" s="147"/>
      <c r="D10" s="148">
        <v>31024</v>
      </c>
      <c r="E10" s="149"/>
      <c r="F10" s="150">
        <v>35076</v>
      </c>
      <c r="G10" s="151"/>
      <c r="H10" s="152"/>
    </row>
    <row r="11" spans="1:8" x14ac:dyDescent="0.15">
      <c r="A11" s="133" t="s">
        <v>536</v>
      </c>
      <c r="B11" s="138"/>
      <c r="C11" s="139"/>
      <c r="D11" s="140">
        <v>93981</v>
      </c>
      <c r="E11" s="141"/>
      <c r="F11" s="142">
        <v>67343</v>
      </c>
      <c r="G11" s="143"/>
      <c r="H11" s="144"/>
    </row>
    <row r="12" spans="1:8" x14ac:dyDescent="0.15">
      <c r="A12" s="145"/>
      <c r="B12" s="146"/>
      <c r="C12" s="153"/>
      <c r="D12" s="148">
        <v>43564</v>
      </c>
      <c r="E12" s="149"/>
      <c r="F12" s="150">
        <v>32865</v>
      </c>
      <c r="G12" s="151"/>
      <c r="H12" s="152"/>
    </row>
    <row r="13" spans="1:8" x14ac:dyDescent="0.15">
      <c r="A13" s="133"/>
      <c r="B13" s="138"/>
      <c r="C13" s="154"/>
      <c r="D13" s="155">
        <v>71318</v>
      </c>
      <c r="E13" s="156"/>
      <c r="F13" s="157">
        <v>72751</v>
      </c>
      <c r="G13" s="158"/>
      <c r="H13" s="144"/>
    </row>
    <row r="14" spans="1:8" x14ac:dyDescent="0.15">
      <c r="A14" s="145"/>
      <c r="B14" s="146"/>
      <c r="C14" s="147"/>
      <c r="D14" s="148">
        <v>39215</v>
      </c>
      <c r="E14" s="149"/>
      <c r="F14" s="150">
        <v>35836</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7.22</v>
      </c>
      <c r="C19" s="159">
        <f>ROUND(VALUE(SUBSTITUTE(実質収支比率等に係る経年分析!G$48,"▲","-")),2)</f>
        <v>7.24</v>
      </c>
      <c r="D19" s="159">
        <f>ROUND(VALUE(SUBSTITUTE(実質収支比率等に係る経年分析!H$48,"▲","-")),2)</f>
        <v>8.99</v>
      </c>
      <c r="E19" s="159">
        <f>ROUND(VALUE(SUBSTITUTE(実質収支比率等に係る経年分析!I$48,"▲","-")),2)</f>
        <v>8.8000000000000007</v>
      </c>
      <c r="F19" s="159">
        <f>ROUND(VALUE(SUBSTITUTE(実質収支比率等に係る経年分析!J$48,"▲","-")),2)</f>
        <v>7.62</v>
      </c>
    </row>
    <row r="20" spans="1:11" x14ac:dyDescent="0.15">
      <c r="A20" s="159" t="s">
        <v>48</v>
      </c>
      <c r="B20" s="159">
        <f>ROUND(VALUE(SUBSTITUTE(実質収支比率等に係る経年分析!F$47,"▲","-")),2)</f>
        <v>43.93</v>
      </c>
      <c r="C20" s="159">
        <f>ROUND(VALUE(SUBSTITUTE(実質収支比率等に係る経年分析!G$47,"▲","-")),2)</f>
        <v>43.97</v>
      </c>
      <c r="D20" s="159">
        <f>ROUND(VALUE(SUBSTITUTE(実質収支比率等に係る経年分析!H$47,"▲","-")),2)</f>
        <v>42.39</v>
      </c>
      <c r="E20" s="159">
        <f>ROUND(VALUE(SUBSTITUTE(実質収支比率等に係る経年分析!I$47,"▲","-")),2)</f>
        <v>39.69</v>
      </c>
      <c r="F20" s="159">
        <f>ROUND(VALUE(SUBSTITUTE(実質収支比率等に係る経年分析!J$47,"▲","-")),2)</f>
        <v>33.5</v>
      </c>
    </row>
    <row r="21" spans="1:11" x14ac:dyDescent="0.15">
      <c r="A21" s="159" t="s">
        <v>49</v>
      </c>
      <c r="B21" s="159">
        <f>IF(ISNUMBER(VALUE(SUBSTITUTE(実質収支比率等に係る経年分析!F$49,"▲","-"))),ROUND(VALUE(SUBSTITUTE(実質収支比率等に係る経年分析!F$49,"▲","-")),2),NA())</f>
        <v>6.34</v>
      </c>
      <c r="C21" s="159">
        <f>IF(ISNUMBER(VALUE(SUBSTITUTE(実質収支比率等に係る経年分析!G$49,"▲","-"))),ROUND(VALUE(SUBSTITUTE(実質収支比率等に係る経年分析!G$49,"▲","-")),2),NA())</f>
        <v>-0.56000000000000005</v>
      </c>
      <c r="D21" s="159">
        <f>IF(ISNUMBER(VALUE(SUBSTITUTE(実質収支比率等に係る経年分析!H$49,"▲","-"))),ROUND(VALUE(SUBSTITUTE(実質収支比率等に係る経年分析!H$49,"▲","-")),2),NA())</f>
        <v>1.52</v>
      </c>
      <c r="E21" s="159">
        <f>IF(ISNUMBER(VALUE(SUBSTITUTE(実質収支比率等に係る経年分析!I$49,"▲","-"))),ROUND(VALUE(SUBSTITUTE(実質収支比率等に係る経年分析!I$49,"▲","-")),2),NA())</f>
        <v>-4.16</v>
      </c>
      <c r="F21" s="159">
        <f>IF(ISNUMBER(VALUE(SUBSTITUTE(実質収支比率等に係る経年分析!J$49,"▲","-"))),ROUND(VALUE(SUBSTITUTE(実質収支比率等に係る経年分析!J$49,"▲","-")),2),NA())</f>
        <v>-7.99</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15">
      <c r="A31" s="160" t="e">
        <f>IF(連結実質赤字比率に係る赤字・黒字の構成分析!C$39="",NA(),連結実質赤字比率に係る赤字・黒字の構成分析!C$39)</f>
        <v>#N/A</v>
      </c>
      <c r="B31" s="160" t="e">
        <f>IF(ROUND(VALUE(SUBSTITUTE(連結実質赤字比率に係る赤字・黒字の構成分析!F$39,"▲", "-")), 2) &lt; 0, ABS(ROUND(VALUE(SUBSTITUTE(連結実質赤字比率に係る赤字・黒字の構成分析!F$39,"▲", "-")), 2)), NA())</f>
        <v>#VALUE!</v>
      </c>
      <c r="C31" s="160" t="e">
        <f>IF(ROUND(VALUE(SUBSTITUTE(連結実質赤字比率に係る赤字・黒字の構成分析!F$39,"▲", "-")), 2) &gt;= 0, ABS(ROUND(VALUE(SUBSTITUTE(連結実質赤字比率に係る赤字・黒字の構成分析!F$39,"▲", "-")), 2)), NA())</f>
        <v>#VALUE!</v>
      </c>
      <c r="D31" s="160" t="e">
        <f>IF(ROUND(VALUE(SUBSTITUTE(連結実質赤字比率に係る赤字・黒字の構成分析!G$39,"▲", "-")), 2) &lt; 0, ABS(ROUND(VALUE(SUBSTITUTE(連結実質赤字比率に係る赤字・黒字の構成分析!G$39,"▲", "-")), 2)), NA())</f>
        <v>#VALUE!</v>
      </c>
      <c r="E31" s="160" t="e">
        <f>IF(ROUND(VALUE(SUBSTITUTE(連結実質赤字比率に係る赤字・黒字の構成分析!G$39,"▲", "-")), 2) &gt;= 0, ABS(ROUND(VALUE(SUBSTITUTE(連結実質赤字比率に係る赤字・黒字の構成分析!G$39,"▲", "-")), 2)), NA())</f>
        <v>#VALUE!</v>
      </c>
      <c r="F31" s="160" t="e">
        <f>IF(ROUND(VALUE(SUBSTITUTE(連結実質赤字比率に係る赤字・黒字の構成分析!H$39,"▲", "-")), 2) &lt; 0, ABS(ROUND(VALUE(SUBSTITUTE(連結実質赤字比率に係る赤字・黒字の構成分析!H$39,"▲", "-")), 2)), NA())</f>
        <v>#VALUE!</v>
      </c>
      <c r="G31" s="160" t="e">
        <f>IF(ROUND(VALUE(SUBSTITUTE(連結実質赤字比率に係る赤字・黒字の構成分析!H$39,"▲", "-")), 2) &gt;= 0, ABS(ROUND(VALUE(SUBSTITUTE(連結実質赤字比率に係る赤字・黒字の構成分析!H$39,"▲", "-")), 2)), NA())</f>
        <v>#VALUE!</v>
      </c>
      <c r="H31" s="160" t="e">
        <f>IF(ROUND(VALUE(SUBSTITUTE(連結実質赤字比率に係る赤字・黒字の構成分析!I$39,"▲", "-")), 2) &lt; 0, ABS(ROUND(VALUE(SUBSTITUTE(連結実質赤字比率に係る赤字・黒字の構成分析!I$39,"▲", "-")), 2)), NA())</f>
        <v>#VALUE!</v>
      </c>
      <c r="I31" s="160" t="e">
        <f>IF(ROUND(VALUE(SUBSTITUTE(連結実質赤字比率に係る赤字・黒字の構成分析!I$39,"▲", "-")), 2) &gt;= 0, ABS(ROUND(VALUE(SUBSTITUTE(連結実質赤字比率に係る赤字・黒字の構成分析!I$39,"▲", "-")), 2)), NA())</f>
        <v>#VALUE!</v>
      </c>
      <c r="J31" s="160" t="e">
        <f>IF(ROUND(VALUE(SUBSTITUTE(連結実質赤字比率に係る赤字・黒字の構成分析!J$39,"▲", "-")), 2) &lt; 0, ABS(ROUND(VALUE(SUBSTITUTE(連結実質赤字比率に係る赤字・黒字の構成分析!J$39,"▲", "-")), 2)), NA())</f>
        <v>#VALUE!</v>
      </c>
      <c r="K31" s="160" t="e">
        <f>IF(ROUND(VALUE(SUBSTITUTE(連結実質赤字比率に係る赤字・黒字の構成分析!J$39,"▲", "-")), 2) &gt;= 0, ABS(ROUND(VALUE(SUBSTITUTE(連結実質赤字比率に係る赤字・黒字の構成分析!J$39,"▲", "-")), 2)), NA())</f>
        <v>#VALUE!</v>
      </c>
    </row>
    <row r="32" spans="1:11" x14ac:dyDescent="0.15">
      <c r="A32" s="160" t="str">
        <f>IF(連結実質赤字比率に係る赤字・黒字の構成分析!C$38="",NA(),連結実質赤字比率に係る赤字・黒字の構成分析!C$38)</f>
        <v>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0.14000000000000001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0.24</v>
      </c>
    </row>
    <row r="33" spans="1:16" x14ac:dyDescent="0.15">
      <c r="A33" s="160" t="str">
        <f>IF(連結実質赤字比率に係る赤字・黒字の構成分析!C$37="",NA(),連結実質赤字比率に係る赤字・黒字の構成分析!C$37)</f>
        <v>後期高齢者医療特別会計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0.53</v>
      </c>
    </row>
    <row r="34" spans="1:16" x14ac:dyDescent="0.15">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1.35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0.06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0.12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0.28999999999999998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1.41</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6.09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4.6900000000000004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4.13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3.89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4.33</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7.39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8.98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8.8000000000000007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7.61</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1062</v>
      </c>
      <c r="E42" s="161"/>
      <c r="F42" s="161"/>
      <c r="G42" s="161">
        <f>'実質公債費比率（分子）の構造'!L$52</f>
        <v>1088</v>
      </c>
      <c r="H42" s="161"/>
      <c r="I42" s="161"/>
      <c r="J42" s="161">
        <f>'実質公債費比率（分子）の構造'!M$52</f>
        <v>1110</v>
      </c>
      <c r="K42" s="161"/>
      <c r="L42" s="161"/>
      <c r="M42" s="161">
        <f>'実質公債費比率（分子）の構造'!N$52</f>
        <v>1058</v>
      </c>
      <c r="N42" s="161"/>
      <c r="O42" s="161"/>
      <c r="P42" s="161">
        <f>'実質公債費比率（分子）の構造'!O$52</f>
        <v>1073</v>
      </c>
    </row>
    <row r="43" spans="1:16" x14ac:dyDescent="0.15">
      <c r="A43" s="161" t="s">
        <v>57</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4</v>
      </c>
      <c r="C44" s="161"/>
      <c r="D44" s="161"/>
      <c r="E44" s="161">
        <f>'実質公債費比率（分子）の構造'!L$50</f>
        <v>5</v>
      </c>
      <c r="F44" s="161"/>
      <c r="G44" s="161"/>
      <c r="H44" s="161">
        <f>'実質公債費比率（分子）の構造'!M$50</f>
        <v>4</v>
      </c>
      <c r="I44" s="161"/>
      <c r="J44" s="161"/>
      <c r="K44" s="161">
        <f>'実質公債費比率（分子）の構造'!N$50</f>
        <v>4</v>
      </c>
      <c r="L44" s="161"/>
      <c r="M44" s="161"/>
      <c r="N44" s="161">
        <f>'実質公債費比率（分子）の構造'!O$50</f>
        <v>3</v>
      </c>
      <c r="O44" s="161"/>
      <c r="P44" s="161"/>
    </row>
    <row r="45" spans="1:16" x14ac:dyDescent="0.15">
      <c r="A45" s="161" t="s">
        <v>59</v>
      </c>
      <c r="B45" s="161">
        <f>'実質公債費比率（分子）の構造'!K$49</f>
        <v>13</v>
      </c>
      <c r="C45" s="161"/>
      <c r="D45" s="161"/>
      <c r="E45" s="161">
        <f>'実質公債費比率（分子）の構造'!L$49</f>
        <v>13</v>
      </c>
      <c r="F45" s="161"/>
      <c r="G45" s="161"/>
      <c r="H45" s="161">
        <f>'実質公債費比率（分子）の構造'!M$49</f>
        <v>12</v>
      </c>
      <c r="I45" s="161"/>
      <c r="J45" s="161"/>
      <c r="K45" s="161">
        <f>'実質公債費比率（分子）の構造'!N$49</f>
        <v>16</v>
      </c>
      <c r="L45" s="161"/>
      <c r="M45" s="161"/>
      <c r="N45" s="161">
        <f>'実質公債費比率（分子）の構造'!O$49</f>
        <v>12</v>
      </c>
      <c r="O45" s="161"/>
      <c r="P45" s="161"/>
    </row>
    <row r="46" spans="1:16" x14ac:dyDescent="0.15">
      <c r="A46" s="161" t="s">
        <v>60</v>
      </c>
      <c r="B46" s="161">
        <f>'実質公債費比率（分子）の構造'!K$48</f>
        <v>49</v>
      </c>
      <c r="C46" s="161"/>
      <c r="D46" s="161"/>
      <c r="E46" s="161">
        <f>'実質公債費比率（分子）の構造'!L$48</f>
        <v>44</v>
      </c>
      <c r="F46" s="161"/>
      <c r="G46" s="161"/>
      <c r="H46" s="161">
        <f>'実質公債費比率（分子）の構造'!M$48</f>
        <v>51</v>
      </c>
      <c r="I46" s="161"/>
      <c r="J46" s="161"/>
      <c r="K46" s="161">
        <f>'実質公債費比率（分子）の構造'!N$48</f>
        <v>51</v>
      </c>
      <c r="L46" s="161"/>
      <c r="M46" s="161"/>
      <c r="N46" s="161">
        <f>'実質公債費比率（分子）の構造'!O$48</f>
        <v>57</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1450</v>
      </c>
      <c r="C49" s="161"/>
      <c r="D49" s="161"/>
      <c r="E49" s="161">
        <f>'実質公債費比率（分子）の構造'!L$45</f>
        <v>1403</v>
      </c>
      <c r="F49" s="161"/>
      <c r="G49" s="161"/>
      <c r="H49" s="161">
        <f>'実質公債費比率（分子）の構造'!M$45</f>
        <v>1450</v>
      </c>
      <c r="I49" s="161"/>
      <c r="J49" s="161"/>
      <c r="K49" s="161">
        <f>'実質公債費比率（分子）の構造'!N$45</f>
        <v>1334</v>
      </c>
      <c r="L49" s="161"/>
      <c r="M49" s="161"/>
      <c r="N49" s="161">
        <f>'実質公債費比率（分子）の構造'!O$45</f>
        <v>1328</v>
      </c>
      <c r="O49" s="161"/>
      <c r="P49" s="161"/>
    </row>
    <row r="50" spans="1:16" x14ac:dyDescent="0.15">
      <c r="A50" s="161" t="s">
        <v>64</v>
      </c>
      <c r="B50" s="161" t="e">
        <f>NA()</f>
        <v>#N/A</v>
      </c>
      <c r="C50" s="161">
        <f>IF(ISNUMBER('実質公債費比率（分子）の構造'!K$53),'実質公債費比率（分子）の構造'!K$53,NA())</f>
        <v>454</v>
      </c>
      <c r="D50" s="161" t="e">
        <f>NA()</f>
        <v>#N/A</v>
      </c>
      <c r="E50" s="161" t="e">
        <f>NA()</f>
        <v>#N/A</v>
      </c>
      <c r="F50" s="161">
        <f>IF(ISNUMBER('実質公債費比率（分子）の構造'!L$53),'実質公債費比率（分子）の構造'!L$53,NA())</f>
        <v>377</v>
      </c>
      <c r="G50" s="161" t="e">
        <f>NA()</f>
        <v>#N/A</v>
      </c>
      <c r="H50" s="161" t="e">
        <f>NA()</f>
        <v>#N/A</v>
      </c>
      <c r="I50" s="161">
        <f>IF(ISNUMBER('実質公債費比率（分子）の構造'!M$53),'実質公債費比率（分子）の構造'!M$53,NA())</f>
        <v>407</v>
      </c>
      <c r="J50" s="161" t="e">
        <f>NA()</f>
        <v>#N/A</v>
      </c>
      <c r="K50" s="161" t="e">
        <f>NA()</f>
        <v>#N/A</v>
      </c>
      <c r="L50" s="161">
        <f>IF(ISNUMBER('実質公債費比率（分子）の構造'!N$53),'実質公債費比率（分子）の構造'!N$53,NA())</f>
        <v>347</v>
      </c>
      <c r="M50" s="161" t="e">
        <f>NA()</f>
        <v>#N/A</v>
      </c>
      <c r="N50" s="161" t="e">
        <f>NA()</f>
        <v>#N/A</v>
      </c>
      <c r="O50" s="161">
        <f>IF(ISNUMBER('実質公債費比率（分子）の構造'!O$53),'実質公債費比率（分子）の構造'!O$53,NA())</f>
        <v>327</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9859</v>
      </c>
      <c r="E56" s="160"/>
      <c r="F56" s="160"/>
      <c r="G56" s="160">
        <f>'将来負担比率（分子）の構造'!J$52</f>
        <v>10070</v>
      </c>
      <c r="H56" s="160"/>
      <c r="I56" s="160"/>
      <c r="J56" s="160">
        <f>'将来負担比率（分子）の構造'!K$52</f>
        <v>10036</v>
      </c>
      <c r="K56" s="160"/>
      <c r="L56" s="160"/>
      <c r="M56" s="160">
        <f>'将来負担比率（分子）の構造'!L$52</f>
        <v>10145</v>
      </c>
      <c r="N56" s="160"/>
      <c r="O56" s="160"/>
      <c r="P56" s="160">
        <f>'将来負担比率（分子）の構造'!M$52</f>
        <v>10137</v>
      </c>
    </row>
    <row r="57" spans="1:16" x14ac:dyDescent="0.15">
      <c r="A57" s="160" t="s">
        <v>35</v>
      </c>
      <c r="B57" s="160"/>
      <c r="C57" s="160"/>
      <c r="D57" s="160">
        <f>'将来負担比率（分子）の構造'!I$51</f>
        <v>199</v>
      </c>
      <c r="E57" s="160"/>
      <c r="F57" s="160"/>
      <c r="G57" s="160">
        <f>'将来負担比率（分子）の構造'!J$51</f>
        <v>149</v>
      </c>
      <c r="H57" s="160"/>
      <c r="I57" s="160"/>
      <c r="J57" s="160">
        <f>'将来負担比率（分子）の構造'!K$51</f>
        <v>111</v>
      </c>
      <c r="K57" s="160"/>
      <c r="L57" s="160"/>
      <c r="M57" s="160">
        <f>'将来負担比率（分子）の構造'!L$51</f>
        <v>93</v>
      </c>
      <c r="N57" s="160"/>
      <c r="O57" s="160"/>
      <c r="P57" s="160">
        <f>'将来負担比率（分子）の構造'!M$51</f>
        <v>75</v>
      </c>
    </row>
    <row r="58" spans="1:16" x14ac:dyDescent="0.15">
      <c r="A58" s="160" t="s">
        <v>34</v>
      </c>
      <c r="B58" s="160"/>
      <c r="C58" s="160"/>
      <c r="D58" s="160">
        <f>'将来負担比率（分子）の構造'!I$50</f>
        <v>4849</v>
      </c>
      <c r="E58" s="160"/>
      <c r="F58" s="160"/>
      <c r="G58" s="160">
        <f>'将来負担比率（分子）の構造'!J$50</f>
        <v>5138</v>
      </c>
      <c r="H58" s="160"/>
      <c r="I58" s="160"/>
      <c r="J58" s="160">
        <f>'将来負担比率（分子）の構造'!K$50</f>
        <v>5227</v>
      </c>
      <c r="K58" s="160"/>
      <c r="L58" s="160"/>
      <c r="M58" s="160">
        <f>'将来負担比率（分子）の構造'!L$50</f>
        <v>5189</v>
      </c>
      <c r="N58" s="160"/>
      <c r="O58" s="160"/>
      <c r="P58" s="160">
        <f>'将来負担比率（分子）の構造'!M$50</f>
        <v>4967</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28</v>
      </c>
      <c r="B62" s="160">
        <f>'将来負担比率（分子）の構造'!I$45</f>
        <v>2412</v>
      </c>
      <c r="C62" s="160"/>
      <c r="D62" s="160"/>
      <c r="E62" s="160">
        <f>'将来負担比率（分子）の構造'!J$45</f>
        <v>2382</v>
      </c>
      <c r="F62" s="160"/>
      <c r="G62" s="160"/>
      <c r="H62" s="160">
        <f>'将来負担比率（分子）の構造'!K$45</f>
        <v>2313</v>
      </c>
      <c r="I62" s="160"/>
      <c r="J62" s="160"/>
      <c r="K62" s="160">
        <f>'将来負担比率（分子）の構造'!L$45</f>
        <v>2319</v>
      </c>
      <c r="L62" s="160"/>
      <c r="M62" s="160"/>
      <c r="N62" s="160">
        <f>'将来負担比率（分子）の構造'!M$45</f>
        <v>2259</v>
      </c>
      <c r="O62" s="160"/>
      <c r="P62" s="160"/>
    </row>
    <row r="63" spans="1:16" x14ac:dyDescent="0.15">
      <c r="A63" s="160" t="s">
        <v>27</v>
      </c>
      <c r="B63" s="160">
        <f>'将来負担比率（分子）の構造'!I$44</f>
        <v>93</v>
      </c>
      <c r="C63" s="160"/>
      <c r="D63" s="160"/>
      <c r="E63" s="160">
        <f>'将来負担比率（分子）の構造'!J$44</f>
        <v>106</v>
      </c>
      <c r="F63" s="160"/>
      <c r="G63" s="160"/>
      <c r="H63" s="160">
        <f>'将来負担比率（分子）の構造'!K$44</f>
        <v>89</v>
      </c>
      <c r="I63" s="160"/>
      <c r="J63" s="160"/>
      <c r="K63" s="160">
        <f>'将来負担比率（分子）の構造'!L$44</f>
        <v>387</v>
      </c>
      <c r="L63" s="160"/>
      <c r="M63" s="160"/>
      <c r="N63" s="160">
        <f>'将来負担比率（分子）の構造'!M$44</f>
        <v>394</v>
      </c>
      <c r="O63" s="160"/>
      <c r="P63" s="160"/>
    </row>
    <row r="64" spans="1:16" x14ac:dyDescent="0.15">
      <c r="A64" s="160" t="s">
        <v>26</v>
      </c>
      <c r="B64" s="160">
        <f>'将来負担比率（分子）の構造'!I$43</f>
        <v>466</v>
      </c>
      <c r="C64" s="160"/>
      <c r="D64" s="160"/>
      <c r="E64" s="160">
        <f>'将来負担比率（分子）の構造'!J$43</f>
        <v>476</v>
      </c>
      <c r="F64" s="160"/>
      <c r="G64" s="160"/>
      <c r="H64" s="160">
        <f>'将来負担比率（分子）の構造'!K$43</f>
        <v>461</v>
      </c>
      <c r="I64" s="160"/>
      <c r="J64" s="160"/>
      <c r="K64" s="160">
        <f>'将来負担比率（分子）の構造'!L$43</f>
        <v>500</v>
      </c>
      <c r="L64" s="160"/>
      <c r="M64" s="160"/>
      <c r="N64" s="160">
        <f>'将来負担比率（分子）の構造'!M$43</f>
        <v>552</v>
      </c>
      <c r="O64" s="160"/>
      <c r="P64" s="160"/>
    </row>
    <row r="65" spans="1:16" x14ac:dyDescent="0.15">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24</v>
      </c>
      <c r="B66" s="160">
        <f>'将来負担比率（分子）の構造'!I$41</f>
        <v>12103</v>
      </c>
      <c r="C66" s="160"/>
      <c r="D66" s="160"/>
      <c r="E66" s="160">
        <f>'将来負担比率（分子）の構造'!J$41</f>
        <v>12224</v>
      </c>
      <c r="F66" s="160"/>
      <c r="G66" s="160"/>
      <c r="H66" s="160">
        <f>'将来負担比率（分子）の構造'!K$41</f>
        <v>11969</v>
      </c>
      <c r="I66" s="160"/>
      <c r="J66" s="160"/>
      <c r="K66" s="160">
        <f>'将来負担比率（分子）の構造'!L$41</f>
        <v>11829</v>
      </c>
      <c r="L66" s="160"/>
      <c r="M66" s="160"/>
      <c r="N66" s="160">
        <f>'将来負担比率（分子）の構造'!M$41</f>
        <v>11837</v>
      </c>
      <c r="O66" s="160"/>
      <c r="P66" s="160"/>
    </row>
    <row r="67" spans="1:16" x14ac:dyDescent="0.15">
      <c r="A67" s="160" t="s">
        <v>68</v>
      </c>
      <c r="B67" s="160" t="e">
        <f>NA()</f>
        <v>#N/A</v>
      </c>
      <c r="C67" s="160">
        <f>IF(ISNUMBER('将来負担比率（分子）の構造'!I$53), IF('将来負担比率（分子）の構造'!I$53 &lt; 0, 0, '将来負担比率（分子）の構造'!I$53), NA())</f>
        <v>167</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2651</v>
      </c>
      <c r="C72" s="164">
        <f>基金残高に係る経年分析!G55</f>
        <v>2422</v>
      </c>
      <c r="D72" s="164">
        <f>基金残高に係る経年分析!H55</f>
        <v>2019</v>
      </c>
    </row>
    <row r="73" spans="1:16" x14ac:dyDescent="0.15">
      <c r="A73" s="163" t="s">
        <v>71</v>
      </c>
      <c r="B73" s="164">
        <f>基金残高に係る経年分析!F56</f>
        <v>1162</v>
      </c>
      <c r="C73" s="164">
        <f>基金残高に係る経年分析!G56</f>
        <v>1262</v>
      </c>
      <c r="D73" s="164">
        <f>基金残高に係る経年分析!H56</f>
        <v>1431</v>
      </c>
    </row>
    <row r="74" spans="1:16" x14ac:dyDescent="0.15">
      <c r="A74" s="163" t="s">
        <v>72</v>
      </c>
      <c r="B74" s="164">
        <f>基金残高に係る経年分析!F57</f>
        <v>2303</v>
      </c>
      <c r="C74" s="164">
        <f>基金残高に係る経年分析!G57</f>
        <v>2446</v>
      </c>
      <c r="D74" s="164">
        <f>基金残高に係る経年分析!H57</f>
        <v>2580</v>
      </c>
    </row>
  </sheetData>
  <sheetProtection algorithmName="SHA-512" hashValue="8EtrushEnyIu7SL5+kuKg4DVxi0kaWKXbOa6sVHOj6da42jaj+AFaAOoSE9LDM2+UTldJe6Vg0EYPtnsbmpRPg==" saltValue="rl98j67Y1ZZk90C8/2O4N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1518305</v>
      </c>
      <c r="S5" s="649"/>
      <c r="T5" s="649"/>
      <c r="U5" s="649"/>
      <c r="V5" s="649"/>
      <c r="W5" s="649"/>
      <c r="X5" s="649"/>
      <c r="Y5" s="650"/>
      <c r="Z5" s="651">
        <v>14.2</v>
      </c>
      <c r="AA5" s="651"/>
      <c r="AB5" s="651"/>
      <c r="AC5" s="651"/>
      <c r="AD5" s="652">
        <v>1518305</v>
      </c>
      <c r="AE5" s="652"/>
      <c r="AF5" s="652"/>
      <c r="AG5" s="652"/>
      <c r="AH5" s="652"/>
      <c r="AI5" s="652"/>
      <c r="AJ5" s="652"/>
      <c r="AK5" s="652"/>
      <c r="AL5" s="653">
        <v>26.1</v>
      </c>
      <c r="AM5" s="654"/>
      <c r="AN5" s="654"/>
      <c r="AO5" s="655"/>
      <c r="AP5" s="645" t="s">
        <v>222</v>
      </c>
      <c r="AQ5" s="646"/>
      <c r="AR5" s="646"/>
      <c r="AS5" s="646"/>
      <c r="AT5" s="646"/>
      <c r="AU5" s="646"/>
      <c r="AV5" s="646"/>
      <c r="AW5" s="646"/>
      <c r="AX5" s="646"/>
      <c r="AY5" s="646"/>
      <c r="AZ5" s="646"/>
      <c r="BA5" s="646"/>
      <c r="BB5" s="646"/>
      <c r="BC5" s="646"/>
      <c r="BD5" s="646"/>
      <c r="BE5" s="646"/>
      <c r="BF5" s="647"/>
      <c r="BG5" s="659">
        <v>1518305</v>
      </c>
      <c r="BH5" s="660"/>
      <c r="BI5" s="660"/>
      <c r="BJ5" s="660"/>
      <c r="BK5" s="660"/>
      <c r="BL5" s="660"/>
      <c r="BM5" s="660"/>
      <c r="BN5" s="661"/>
      <c r="BO5" s="662">
        <v>100</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65579</v>
      </c>
      <c r="S6" s="660"/>
      <c r="T6" s="660"/>
      <c r="U6" s="660"/>
      <c r="V6" s="660"/>
      <c r="W6" s="660"/>
      <c r="X6" s="660"/>
      <c r="Y6" s="661"/>
      <c r="Z6" s="662">
        <v>0.6</v>
      </c>
      <c r="AA6" s="662"/>
      <c r="AB6" s="662"/>
      <c r="AC6" s="662"/>
      <c r="AD6" s="663">
        <v>65579</v>
      </c>
      <c r="AE6" s="663"/>
      <c r="AF6" s="663"/>
      <c r="AG6" s="663"/>
      <c r="AH6" s="663"/>
      <c r="AI6" s="663"/>
      <c r="AJ6" s="663"/>
      <c r="AK6" s="663"/>
      <c r="AL6" s="664">
        <v>1.1000000000000001</v>
      </c>
      <c r="AM6" s="665"/>
      <c r="AN6" s="665"/>
      <c r="AO6" s="666"/>
      <c r="AP6" s="656" t="s">
        <v>228</v>
      </c>
      <c r="AQ6" s="657"/>
      <c r="AR6" s="657"/>
      <c r="AS6" s="657"/>
      <c r="AT6" s="657"/>
      <c r="AU6" s="657"/>
      <c r="AV6" s="657"/>
      <c r="AW6" s="657"/>
      <c r="AX6" s="657"/>
      <c r="AY6" s="657"/>
      <c r="AZ6" s="657"/>
      <c r="BA6" s="657"/>
      <c r="BB6" s="657"/>
      <c r="BC6" s="657"/>
      <c r="BD6" s="657"/>
      <c r="BE6" s="657"/>
      <c r="BF6" s="658"/>
      <c r="BG6" s="659">
        <v>1518305</v>
      </c>
      <c r="BH6" s="660"/>
      <c r="BI6" s="660"/>
      <c r="BJ6" s="660"/>
      <c r="BK6" s="660"/>
      <c r="BL6" s="660"/>
      <c r="BM6" s="660"/>
      <c r="BN6" s="661"/>
      <c r="BO6" s="662">
        <v>100</v>
      </c>
      <c r="BP6" s="662"/>
      <c r="BQ6" s="662"/>
      <c r="BR6" s="662"/>
      <c r="BS6" s="663" t="s">
        <v>130</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93748</v>
      </c>
      <c r="CS6" s="660"/>
      <c r="CT6" s="660"/>
      <c r="CU6" s="660"/>
      <c r="CV6" s="660"/>
      <c r="CW6" s="660"/>
      <c r="CX6" s="660"/>
      <c r="CY6" s="661"/>
      <c r="CZ6" s="653">
        <v>0.9</v>
      </c>
      <c r="DA6" s="654"/>
      <c r="DB6" s="654"/>
      <c r="DC6" s="673"/>
      <c r="DD6" s="668" t="s">
        <v>223</v>
      </c>
      <c r="DE6" s="660"/>
      <c r="DF6" s="660"/>
      <c r="DG6" s="660"/>
      <c r="DH6" s="660"/>
      <c r="DI6" s="660"/>
      <c r="DJ6" s="660"/>
      <c r="DK6" s="660"/>
      <c r="DL6" s="660"/>
      <c r="DM6" s="660"/>
      <c r="DN6" s="660"/>
      <c r="DO6" s="660"/>
      <c r="DP6" s="661"/>
      <c r="DQ6" s="668">
        <v>93748</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3611</v>
      </c>
      <c r="S7" s="660"/>
      <c r="T7" s="660"/>
      <c r="U7" s="660"/>
      <c r="V7" s="660"/>
      <c r="W7" s="660"/>
      <c r="X7" s="660"/>
      <c r="Y7" s="661"/>
      <c r="Z7" s="662">
        <v>0</v>
      </c>
      <c r="AA7" s="662"/>
      <c r="AB7" s="662"/>
      <c r="AC7" s="662"/>
      <c r="AD7" s="663">
        <v>3611</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685659</v>
      </c>
      <c r="BH7" s="660"/>
      <c r="BI7" s="660"/>
      <c r="BJ7" s="660"/>
      <c r="BK7" s="660"/>
      <c r="BL7" s="660"/>
      <c r="BM7" s="660"/>
      <c r="BN7" s="661"/>
      <c r="BO7" s="662">
        <v>45.2</v>
      </c>
      <c r="BP7" s="662"/>
      <c r="BQ7" s="662"/>
      <c r="BR7" s="662"/>
      <c r="BS7" s="663" t="s">
        <v>171</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1672991</v>
      </c>
      <c r="CS7" s="660"/>
      <c r="CT7" s="660"/>
      <c r="CU7" s="660"/>
      <c r="CV7" s="660"/>
      <c r="CW7" s="660"/>
      <c r="CX7" s="660"/>
      <c r="CY7" s="661"/>
      <c r="CZ7" s="662">
        <v>16.399999999999999</v>
      </c>
      <c r="DA7" s="662"/>
      <c r="DB7" s="662"/>
      <c r="DC7" s="662"/>
      <c r="DD7" s="668">
        <v>50438</v>
      </c>
      <c r="DE7" s="660"/>
      <c r="DF7" s="660"/>
      <c r="DG7" s="660"/>
      <c r="DH7" s="660"/>
      <c r="DI7" s="660"/>
      <c r="DJ7" s="660"/>
      <c r="DK7" s="660"/>
      <c r="DL7" s="660"/>
      <c r="DM7" s="660"/>
      <c r="DN7" s="660"/>
      <c r="DO7" s="660"/>
      <c r="DP7" s="661"/>
      <c r="DQ7" s="668">
        <v>1234032</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9000</v>
      </c>
      <c r="S8" s="660"/>
      <c r="T8" s="660"/>
      <c r="U8" s="660"/>
      <c r="V8" s="660"/>
      <c r="W8" s="660"/>
      <c r="X8" s="660"/>
      <c r="Y8" s="661"/>
      <c r="Z8" s="662">
        <v>0.1</v>
      </c>
      <c r="AA8" s="662"/>
      <c r="AB8" s="662"/>
      <c r="AC8" s="662"/>
      <c r="AD8" s="663">
        <v>9000</v>
      </c>
      <c r="AE8" s="663"/>
      <c r="AF8" s="663"/>
      <c r="AG8" s="663"/>
      <c r="AH8" s="663"/>
      <c r="AI8" s="663"/>
      <c r="AJ8" s="663"/>
      <c r="AK8" s="663"/>
      <c r="AL8" s="664">
        <v>0.2</v>
      </c>
      <c r="AM8" s="665"/>
      <c r="AN8" s="665"/>
      <c r="AO8" s="666"/>
      <c r="AP8" s="656" t="s">
        <v>234</v>
      </c>
      <c r="AQ8" s="657"/>
      <c r="AR8" s="657"/>
      <c r="AS8" s="657"/>
      <c r="AT8" s="657"/>
      <c r="AU8" s="657"/>
      <c r="AV8" s="657"/>
      <c r="AW8" s="657"/>
      <c r="AX8" s="657"/>
      <c r="AY8" s="657"/>
      <c r="AZ8" s="657"/>
      <c r="BA8" s="657"/>
      <c r="BB8" s="657"/>
      <c r="BC8" s="657"/>
      <c r="BD8" s="657"/>
      <c r="BE8" s="657"/>
      <c r="BF8" s="658"/>
      <c r="BG8" s="659">
        <v>24995</v>
      </c>
      <c r="BH8" s="660"/>
      <c r="BI8" s="660"/>
      <c r="BJ8" s="660"/>
      <c r="BK8" s="660"/>
      <c r="BL8" s="660"/>
      <c r="BM8" s="660"/>
      <c r="BN8" s="661"/>
      <c r="BO8" s="662">
        <v>1.6</v>
      </c>
      <c r="BP8" s="662"/>
      <c r="BQ8" s="662"/>
      <c r="BR8" s="662"/>
      <c r="BS8" s="668" t="s">
        <v>223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2689659</v>
      </c>
      <c r="CS8" s="660"/>
      <c r="CT8" s="660"/>
      <c r="CU8" s="660"/>
      <c r="CV8" s="660"/>
      <c r="CW8" s="660"/>
      <c r="CX8" s="660"/>
      <c r="CY8" s="661"/>
      <c r="CZ8" s="662">
        <v>26.4</v>
      </c>
      <c r="DA8" s="662"/>
      <c r="DB8" s="662"/>
      <c r="DC8" s="662"/>
      <c r="DD8" s="668">
        <v>2511</v>
      </c>
      <c r="DE8" s="660"/>
      <c r="DF8" s="660"/>
      <c r="DG8" s="660"/>
      <c r="DH8" s="660"/>
      <c r="DI8" s="660"/>
      <c r="DJ8" s="660"/>
      <c r="DK8" s="660"/>
      <c r="DL8" s="660"/>
      <c r="DM8" s="660"/>
      <c r="DN8" s="660"/>
      <c r="DO8" s="660"/>
      <c r="DP8" s="661"/>
      <c r="DQ8" s="668">
        <v>1535468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8855</v>
      </c>
      <c r="S9" s="660"/>
      <c r="T9" s="660"/>
      <c r="U9" s="660"/>
      <c r="V9" s="660"/>
      <c r="W9" s="660"/>
      <c r="X9" s="660"/>
      <c r="Y9" s="661"/>
      <c r="Z9" s="662">
        <v>0.1</v>
      </c>
      <c r="AA9" s="662"/>
      <c r="AB9" s="662"/>
      <c r="AC9" s="662"/>
      <c r="AD9" s="663">
        <v>8855</v>
      </c>
      <c r="AE9" s="663"/>
      <c r="AF9" s="663"/>
      <c r="AG9" s="663"/>
      <c r="AH9" s="663"/>
      <c r="AI9" s="663"/>
      <c r="AJ9" s="663"/>
      <c r="AK9" s="663"/>
      <c r="AL9" s="664">
        <v>0.2</v>
      </c>
      <c r="AM9" s="665"/>
      <c r="AN9" s="665"/>
      <c r="AO9" s="666"/>
      <c r="AP9" s="656" t="s">
        <v>237</v>
      </c>
      <c r="AQ9" s="657"/>
      <c r="AR9" s="657"/>
      <c r="AS9" s="657"/>
      <c r="AT9" s="657"/>
      <c r="AU9" s="657"/>
      <c r="AV9" s="657"/>
      <c r="AW9" s="657"/>
      <c r="AX9" s="657"/>
      <c r="AY9" s="657"/>
      <c r="AZ9" s="657"/>
      <c r="BA9" s="657"/>
      <c r="BB9" s="657"/>
      <c r="BC9" s="657"/>
      <c r="BD9" s="657"/>
      <c r="BE9" s="657"/>
      <c r="BF9" s="658"/>
      <c r="BG9" s="659">
        <v>561499</v>
      </c>
      <c r="BH9" s="660"/>
      <c r="BI9" s="660"/>
      <c r="BJ9" s="660"/>
      <c r="BK9" s="660"/>
      <c r="BL9" s="660"/>
      <c r="BM9" s="660"/>
      <c r="BN9" s="661"/>
      <c r="BO9" s="662">
        <v>37</v>
      </c>
      <c r="BP9" s="662"/>
      <c r="BQ9" s="662"/>
      <c r="BR9" s="662"/>
      <c r="BS9" s="668" t="s">
        <v>130</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1152431</v>
      </c>
      <c r="CS9" s="660"/>
      <c r="CT9" s="660"/>
      <c r="CU9" s="660"/>
      <c r="CV9" s="660"/>
      <c r="CW9" s="660"/>
      <c r="CX9" s="660"/>
      <c r="CY9" s="661"/>
      <c r="CZ9" s="662">
        <v>11.3</v>
      </c>
      <c r="DA9" s="662"/>
      <c r="DB9" s="662"/>
      <c r="DC9" s="662"/>
      <c r="DD9" s="668">
        <v>178498</v>
      </c>
      <c r="DE9" s="660"/>
      <c r="DF9" s="660"/>
      <c r="DG9" s="660"/>
      <c r="DH9" s="660"/>
      <c r="DI9" s="660"/>
      <c r="DJ9" s="660"/>
      <c r="DK9" s="660"/>
      <c r="DL9" s="660"/>
      <c r="DM9" s="660"/>
      <c r="DN9" s="660"/>
      <c r="DO9" s="660"/>
      <c r="DP9" s="661"/>
      <c r="DQ9" s="668">
        <v>1068804</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240</v>
      </c>
      <c r="S10" s="660"/>
      <c r="T10" s="660"/>
      <c r="U10" s="660"/>
      <c r="V10" s="660"/>
      <c r="W10" s="660"/>
      <c r="X10" s="660"/>
      <c r="Y10" s="661"/>
      <c r="Z10" s="662" t="s">
        <v>171</v>
      </c>
      <c r="AA10" s="662"/>
      <c r="AB10" s="662"/>
      <c r="AC10" s="662"/>
      <c r="AD10" s="663" t="s">
        <v>171</v>
      </c>
      <c r="AE10" s="663"/>
      <c r="AF10" s="663"/>
      <c r="AG10" s="663"/>
      <c r="AH10" s="663"/>
      <c r="AI10" s="663"/>
      <c r="AJ10" s="663"/>
      <c r="AK10" s="663"/>
      <c r="AL10" s="664" t="s">
        <v>130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38813</v>
      </c>
      <c r="BH10" s="660"/>
      <c r="BI10" s="660"/>
      <c r="BJ10" s="660"/>
      <c r="BK10" s="660"/>
      <c r="BL10" s="660"/>
      <c r="BM10" s="660"/>
      <c r="BN10" s="661"/>
      <c r="BO10" s="662">
        <v>2.6</v>
      </c>
      <c r="BP10" s="662"/>
      <c r="BQ10" s="662"/>
      <c r="BR10" s="662"/>
      <c r="BS10" s="668" t="s">
        <v>240</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t="s">
        <v>240</v>
      </c>
      <c r="CS10" s="660"/>
      <c r="CT10" s="660"/>
      <c r="CU10" s="660"/>
      <c r="CV10" s="660"/>
      <c r="CW10" s="660"/>
      <c r="CX10" s="660"/>
      <c r="CY10" s="661"/>
      <c r="CZ10" s="662" t="s">
        <v>223</v>
      </c>
      <c r="DA10" s="662"/>
      <c r="DB10" s="662"/>
      <c r="DC10" s="662"/>
      <c r="DD10" s="668" t="s">
        <v>240</v>
      </c>
      <c r="DE10" s="660"/>
      <c r="DF10" s="660"/>
      <c r="DG10" s="660"/>
      <c r="DH10" s="660"/>
      <c r="DI10" s="660"/>
      <c r="DJ10" s="660"/>
      <c r="DK10" s="660"/>
      <c r="DL10" s="660"/>
      <c r="DM10" s="660"/>
      <c r="DN10" s="660"/>
      <c r="DO10" s="660"/>
      <c r="DP10" s="661"/>
      <c r="DQ10" s="668" t="s">
        <v>240</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171</v>
      </c>
      <c r="S11" s="660"/>
      <c r="T11" s="660"/>
      <c r="U11" s="660"/>
      <c r="V11" s="660"/>
      <c r="W11" s="660"/>
      <c r="X11" s="660"/>
      <c r="Y11" s="661"/>
      <c r="Z11" s="662" t="s">
        <v>130</v>
      </c>
      <c r="AA11" s="662"/>
      <c r="AB11" s="662"/>
      <c r="AC11" s="662"/>
      <c r="AD11" s="663" t="s">
        <v>171</v>
      </c>
      <c r="AE11" s="663"/>
      <c r="AF11" s="663"/>
      <c r="AG11" s="663"/>
      <c r="AH11" s="663"/>
      <c r="AI11" s="663"/>
      <c r="AJ11" s="663"/>
      <c r="AK11" s="663"/>
      <c r="AL11" s="664" t="s">
        <v>130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60352</v>
      </c>
      <c r="BH11" s="660"/>
      <c r="BI11" s="660"/>
      <c r="BJ11" s="660"/>
      <c r="BK11" s="660"/>
      <c r="BL11" s="660"/>
      <c r="BM11" s="660"/>
      <c r="BN11" s="661"/>
      <c r="BO11" s="662">
        <v>4</v>
      </c>
      <c r="BP11" s="662"/>
      <c r="BQ11" s="662"/>
      <c r="BR11" s="662"/>
      <c r="BS11" s="668" t="s">
        <v>130</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538703</v>
      </c>
      <c r="CS11" s="660"/>
      <c r="CT11" s="660"/>
      <c r="CU11" s="660"/>
      <c r="CV11" s="660"/>
      <c r="CW11" s="660"/>
      <c r="CX11" s="660"/>
      <c r="CY11" s="661"/>
      <c r="CZ11" s="662">
        <v>5.3</v>
      </c>
      <c r="DA11" s="662"/>
      <c r="DB11" s="662"/>
      <c r="DC11" s="662"/>
      <c r="DD11" s="668">
        <v>343297</v>
      </c>
      <c r="DE11" s="660"/>
      <c r="DF11" s="660"/>
      <c r="DG11" s="660"/>
      <c r="DH11" s="660"/>
      <c r="DI11" s="660"/>
      <c r="DJ11" s="660"/>
      <c r="DK11" s="660"/>
      <c r="DL11" s="660"/>
      <c r="DM11" s="660"/>
      <c r="DN11" s="660"/>
      <c r="DO11" s="660"/>
      <c r="DP11" s="661"/>
      <c r="DQ11" s="668">
        <v>245991</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272931</v>
      </c>
      <c r="S12" s="660"/>
      <c r="T12" s="660"/>
      <c r="U12" s="660"/>
      <c r="V12" s="660"/>
      <c r="W12" s="660"/>
      <c r="X12" s="660"/>
      <c r="Y12" s="661"/>
      <c r="Z12" s="662">
        <v>2.6</v>
      </c>
      <c r="AA12" s="662"/>
      <c r="AB12" s="662"/>
      <c r="AC12" s="662"/>
      <c r="AD12" s="663">
        <v>272931</v>
      </c>
      <c r="AE12" s="663"/>
      <c r="AF12" s="663"/>
      <c r="AG12" s="663"/>
      <c r="AH12" s="663"/>
      <c r="AI12" s="663"/>
      <c r="AJ12" s="663"/>
      <c r="AK12" s="663"/>
      <c r="AL12" s="664">
        <v>4.7</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679815</v>
      </c>
      <c r="BH12" s="660"/>
      <c r="BI12" s="660"/>
      <c r="BJ12" s="660"/>
      <c r="BK12" s="660"/>
      <c r="BL12" s="660"/>
      <c r="BM12" s="660"/>
      <c r="BN12" s="661"/>
      <c r="BO12" s="662">
        <v>44.8</v>
      </c>
      <c r="BP12" s="662"/>
      <c r="BQ12" s="662"/>
      <c r="BR12" s="662"/>
      <c r="BS12" s="668" t="s">
        <v>223</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270814</v>
      </c>
      <c r="CS12" s="660"/>
      <c r="CT12" s="660"/>
      <c r="CU12" s="660"/>
      <c r="CV12" s="660"/>
      <c r="CW12" s="660"/>
      <c r="CX12" s="660"/>
      <c r="CY12" s="661"/>
      <c r="CZ12" s="662">
        <v>2.7</v>
      </c>
      <c r="DA12" s="662"/>
      <c r="DB12" s="662"/>
      <c r="DC12" s="662"/>
      <c r="DD12" s="668">
        <v>33847</v>
      </c>
      <c r="DE12" s="660"/>
      <c r="DF12" s="660"/>
      <c r="DG12" s="660"/>
      <c r="DH12" s="660"/>
      <c r="DI12" s="660"/>
      <c r="DJ12" s="660"/>
      <c r="DK12" s="660"/>
      <c r="DL12" s="660"/>
      <c r="DM12" s="660"/>
      <c r="DN12" s="660"/>
      <c r="DO12" s="660"/>
      <c r="DP12" s="661"/>
      <c r="DQ12" s="668">
        <v>105637</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t="s">
        <v>171</v>
      </c>
      <c r="S13" s="660"/>
      <c r="T13" s="660"/>
      <c r="U13" s="660"/>
      <c r="V13" s="660"/>
      <c r="W13" s="660"/>
      <c r="X13" s="660"/>
      <c r="Y13" s="661"/>
      <c r="Z13" s="662" t="s">
        <v>171</v>
      </c>
      <c r="AA13" s="662"/>
      <c r="AB13" s="662"/>
      <c r="AC13" s="662"/>
      <c r="AD13" s="663" t="s">
        <v>171</v>
      </c>
      <c r="AE13" s="663"/>
      <c r="AF13" s="663"/>
      <c r="AG13" s="663"/>
      <c r="AH13" s="663"/>
      <c r="AI13" s="663"/>
      <c r="AJ13" s="663"/>
      <c r="AK13" s="663"/>
      <c r="AL13" s="664" t="s">
        <v>223</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674017</v>
      </c>
      <c r="BH13" s="660"/>
      <c r="BI13" s="660"/>
      <c r="BJ13" s="660"/>
      <c r="BK13" s="660"/>
      <c r="BL13" s="660"/>
      <c r="BM13" s="660"/>
      <c r="BN13" s="661"/>
      <c r="BO13" s="662">
        <v>44.4</v>
      </c>
      <c r="BP13" s="662"/>
      <c r="BQ13" s="662"/>
      <c r="BR13" s="662"/>
      <c r="BS13" s="668" t="s">
        <v>130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582782</v>
      </c>
      <c r="CS13" s="660"/>
      <c r="CT13" s="660"/>
      <c r="CU13" s="660"/>
      <c r="CV13" s="660"/>
      <c r="CW13" s="660"/>
      <c r="CX13" s="660"/>
      <c r="CY13" s="661"/>
      <c r="CZ13" s="662">
        <v>5.7</v>
      </c>
      <c r="DA13" s="662"/>
      <c r="DB13" s="662"/>
      <c r="DC13" s="662"/>
      <c r="DD13" s="668">
        <v>393663</v>
      </c>
      <c r="DE13" s="660"/>
      <c r="DF13" s="660"/>
      <c r="DG13" s="660"/>
      <c r="DH13" s="660"/>
      <c r="DI13" s="660"/>
      <c r="DJ13" s="660"/>
      <c r="DK13" s="660"/>
      <c r="DL13" s="660"/>
      <c r="DM13" s="660"/>
      <c r="DN13" s="660"/>
      <c r="DO13" s="660"/>
      <c r="DP13" s="661"/>
      <c r="DQ13" s="668">
        <v>214898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130</v>
      </c>
      <c r="S14" s="660"/>
      <c r="T14" s="660"/>
      <c r="U14" s="660"/>
      <c r="V14" s="660"/>
      <c r="W14" s="660"/>
      <c r="X14" s="660"/>
      <c r="Y14" s="661"/>
      <c r="Z14" s="662" t="s">
        <v>223</v>
      </c>
      <c r="AA14" s="662"/>
      <c r="AB14" s="662"/>
      <c r="AC14" s="662"/>
      <c r="AD14" s="663" t="s">
        <v>223</v>
      </c>
      <c r="AE14" s="663"/>
      <c r="AF14" s="663"/>
      <c r="AG14" s="663"/>
      <c r="AH14" s="663"/>
      <c r="AI14" s="663"/>
      <c r="AJ14" s="663"/>
      <c r="AK14" s="663"/>
      <c r="AL14" s="664" t="s">
        <v>223</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49097</v>
      </c>
      <c r="BH14" s="660"/>
      <c r="BI14" s="660"/>
      <c r="BJ14" s="660"/>
      <c r="BK14" s="660"/>
      <c r="BL14" s="660"/>
      <c r="BM14" s="660"/>
      <c r="BN14" s="661"/>
      <c r="BO14" s="662">
        <v>3.2</v>
      </c>
      <c r="BP14" s="662"/>
      <c r="BQ14" s="662"/>
      <c r="BR14" s="662"/>
      <c r="BS14" s="668" t="s">
        <v>171</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547457</v>
      </c>
      <c r="CS14" s="660"/>
      <c r="CT14" s="660"/>
      <c r="CU14" s="660"/>
      <c r="CV14" s="660"/>
      <c r="CW14" s="660"/>
      <c r="CX14" s="660"/>
      <c r="CY14" s="661"/>
      <c r="CZ14" s="662">
        <v>5.4</v>
      </c>
      <c r="DA14" s="662"/>
      <c r="DB14" s="662"/>
      <c r="DC14" s="662"/>
      <c r="DD14" s="668">
        <v>29564</v>
      </c>
      <c r="DE14" s="660"/>
      <c r="DF14" s="660"/>
      <c r="DG14" s="660"/>
      <c r="DH14" s="660"/>
      <c r="DI14" s="660"/>
      <c r="DJ14" s="660"/>
      <c r="DK14" s="660"/>
      <c r="DL14" s="660"/>
      <c r="DM14" s="660"/>
      <c r="DN14" s="660"/>
      <c r="DO14" s="660"/>
      <c r="DP14" s="661"/>
      <c r="DQ14" s="668">
        <v>487733</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24046</v>
      </c>
      <c r="S15" s="660"/>
      <c r="T15" s="660"/>
      <c r="U15" s="660"/>
      <c r="V15" s="660"/>
      <c r="W15" s="660"/>
      <c r="X15" s="660"/>
      <c r="Y15" s="661"/>
      <c r="Z15" s="662">
        <v>0.2</v>
      </c>
      <c r="AA15" s="662"/>
      <c r="AB15" s="662"/>
      <c r="AC15" s="662"/>
      <c r="AD15" s="663">
        <v>24046</v>
      </c>
      <c r="AE15" s="663"/>
      <c r="AF15" s="663"/>
      <c r="AG15" s="663"/>
      <c r="AH15" s="663"/>
      <c r="AI15" s="663"/>
      <c r="AJ15" s="663"/>
      <c r="AK15" s="663"/>
      <c r="AL15" s="664">
        <v>0.4</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103734</v>
      </c>
      <c r="BH15" s="660"/>
      <c r="BI15" s="660"/>
      <c r="BJ15" s="660"/>
      <c r="BK15" s="660"/>
      <c r="BL15" s="660"/>
      <c r="BM15" s="660"/>
      <c r="BN15" s="661"/>
      <c r="BO15" s="662">
        <v>6.8</v>
      </c>
      <c r="BP15" s="662"/>
      <c r="BQ15" s="662"/>
      <c r="BR15" s="662"/>
      <c r="BS15" s="668" t="s">
        <v>130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1225780</v>
      </c>
      <c r="CS15" s="660"/>
      <c r="CT15" s="660"/>
      <c r="CU15" s="660"/>
      <c r="CV15" s="660"/>
      <c r="CW15" s="660"/>
      <c r="CX15" s="660"/>
      <c r="CY15" s="661"/>
      <c r="CZ15" s="662">
        <v>12</v>
      </c>
      <c r="DA15" s="662"/>
      <c r="DB15" s="662"/>
      <c r="DC15" s="662"/>
      <c r="DD15" s="668">
        <v>517465</v>
      </c>
      <c r="DE15" s="660"/>
      <c r="DF15" s="660"/>
      <c r="DG15" s="660"/>
      <c r="DH15" s="660"/>
      <c r="DI15" s="660"/>
      <c r="DJ15" s="660"/>
      <c r="DK15" s="660"/>
      <c r="DL15" s="660"/>
      <c r="DM15" s="660"/>
      <c r="DN15" s="660"/>
      <c r="DO15" s="660"/>
      <c r="DP15" s="661"/>
      <c r="DQ15" s="668">
        <v>671939</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223</v>
      </c>
      <c r="S16" s="660"/>
      <c r="T16" s="660"/>
      <c r="U16" s="660"/>
      <c r="V16" s="660"/>
      <c r="W16" s="660"/>
      <c r="X16" s="660"/>
      <c r="Y16" s="661"/>
      <c r="Z16" s="662" t="s">
        <v>171</v>
      </c>
      <c r="AA16" s="662"/>
      <c r="AB16" s="662"/>
      <c r="AC16" s="662"/>
      <c r="AD16" s="663" t="s">
        <v>171</v>
      </c>
      <c r="AE16" s="663"/>
      <c r="AF16" s="663"/>
      <c r="AG16" s="663"/>
      <c r="AH16" s="663"/>
      <c r="AI16" s="663"/>
      <c r="AJ16" s="663"/>
      <c r="AK16" s="663"/>
      <c r="AL16" s="664" t="s">
        <v>223</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240</v>
      </c>
      <c r="BH16" s="660"/>
      <c r="BI16" s="660"/>
      <c r="BJ16" s="660"/>
      <c r="BK16" s="660"/>
      <c r="BL16" s="660"/>
      <c r="BM16" s="660"/>
      <c r="BN16" s="661"/>
      <c r="BO16" s="662" t="s">
        <v>171</v>
      </c>
      <c r="BP16" s="662"/>
      <c r="BQ16" s="662"/>
      <c r="BR16" s="662"/>
      <c r="BS16" s="668" t="s">
        <v>171</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83059</v>
      </c>
      <c r="CS16" s="660"/>
      <c r="CT16" s="660"/>
      <c r="CU16" s="660"/>
      <c r="CV16" s="660"/>
      <c r="CW16" s="660"/>
      <c r="CX16" s="660"/>
      <c r="CY16" s="661"/>
      <c r="CZ16" s="662">
        <v>0.8</v>
      </c>
      <c r="DA16" s="662"/>
      <c r="DB16" s="662"/>
      <c r="DC16" s="662"/>
      <c r="DD16" s="668" t="s">
        <v>240</v>
      </c>
      <c r="DE16" s="660"/>
      <c r="DF16" s="660"/>
      <c r="DG16" s="660"/>
      <c r="DH16" s="660"/>
      <c r="DI16" s="660"/>
      <c r="DJ16" s="660"/>
      <c r="DK16" s="660"/>
      <c r="DL16" s="660"/>
      <c r="DM16" s="660"/>
      <c r="DN16" s="660"/>
      <c r="DO16" s="660"/>
      <c r="DP16" s="661"/>
      <c r="DQ16" s="668">
        <v>59722</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4759</v>
      </c>
      <c r="S17" s="660"/>
      <c r="T17" s="660"/>
      <c r="U17" s="660"/>
      <c r="V17" s="660"/>
      <c r="W17" s="660"/>
      <c r="X17" s="660"/>
      <c r="Y17" s="661"/>
      <c r="Z17" s="662">
        <v>0</v>
      </c>
      <c r="AA17" s="662"/>
      <c r="AB17" s="662"/>
      <c r="AC17" s="662"/>
      <c r="AD17" s="663">
        <v>4759</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171</v>
      </c>
      <c r="BH17" s="660"/>
      <c r="BI17" s="660"/>
      <c r="BJ17" s="660"/>
      <c r="BK17" s="660"/>
      <c r="BL17" s="660"/>
      <c r="BM17" s="660"/>
      <c r="BN17" s="661"/>
      <c r="BO17" s="662" t="s">
        <v>130</v>
      </c>
      <c r="BP17" s="662"/>
      <c r="BQ17" s="662"/>
      <c r="BR17" s="662"/>
      <c r="BS17" s="668" t="s">
        <v>130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1327993</v>
      </c>
      <c r="CS17" s="660"/>
      <c r="CT17" s="660"/>
      <c r="CU17" s="660"/>
      <c r="CV17" s="660"/>
      <c r="CW17" s="660"/>
      <c r="CX17" s="660"/>
      <c r="CY17" s="661"/>
      <c r="CZ17" s="662">
        <v>13</v>
      </c>
      <c r="DA17" s="662"/>
      <c r="DB17" s="662"/>
      <c r="DC17" s="662"/>
      <c r="DD17" s="668" t="s">
        <v>171</v>
      </c>
      <c r="DE17" s="660"/>
      <c r="DF17" s="660"/>
      <c r="DG17" s="660"/>
      <c r="DH17" s="660"/>
      <c r="DI17" s="660"/>
      <c r="DJ17" s="660"/>
      <c r="DK17" s="660"/>
      <c r="DL17" s="660"/>
      <c r="DM17" s="660"/>
      <c r="DN17" s="660"/>
      <c r="DO17" s="660"/>
      <c r="DP17" s="661"/>
      <c r="DQ17" s="668">
        <v>1307790</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4232333</v>
      </c>
      <c r="S18" s="660"/>
      <c r="T18" s="660"/>
      <c r="U18" s="660"/>
      <c r="V18" s="660"/>
      <c r="W18" s="660"/>
      <c r="X18" s="660"/>
      <c r="Y18" s="661"/>
      <c r="Z18" s="662">
        <v>39.6</v>
      </c>
      <c r="AA18" s="662"/>
      <c r="AB18" s="662"/>
      <c r="AC18" s="662"/>
      <c r="AD18" s="663">
        <v>3893355</v>
      </c>
      <c r="AE18" s="663"/>
      <c r="AF18" s="663"/>
      <c r="AG18" s="663"/>
      <c r="AH18" s="663"/>
      <c r="AI18" s="663"/>
      <c r="AJ18" s="663"/>
      <c r="AK18" s="663"/>
      <c r="AL18" s="664">
        <v>67</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171</v>
      </c>
      <c r="BH18" s="660"/>
      <c r="BI18" s="660"/>
      <c r="BJ18" s="660"/>
      <c r="BK18" s="660"/>
      <c r="BL18" s="660"/>
      <c r="BM18" s="660"/>
      <c r="BN18" s="661"/>
      <c r="BO18" s="662" t="s">
        <v>223</v>
      </c>
      <c r="BP18" s="662"/>
      <c r="BQ18" s="662"/>
      <c r="BR18" s="662"/>
      <c r="BS18" s="668" t="s">
        <v>240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130</v>
      </c>
      <c r="CS18" s="660"/>
      <c r="CT18" s="660"/>
      <c r="CU18" s="660"/>
      <c r="CV18" s="660"/>
      <c r="CW18" s="660"/>
      <c r="CX18" s="660"/>
      <c r="CY18" s="661"/>
      <c r="CZ18" s="662" t="s">
        <v>171</v>
      </c>
      <c r="DA18" s="662"/>
      <c r="DB18" s="662"/>
      <c r="DC18" s="662"/>
      <c r="DD18" s="668" t="s">
        <v>171</v>
      </c>
      <c r="DE18" s="660"/>
      <c r="DF18" s="660"/>
      <c r="DG18" s="660"/>
      <c r="DH18" s="660"/>
      <c r="DI18" s="660"/>
      <c r="DJ18" s="660"/>
      <c r="DK18" s="660"/>
      <c r="DL18" s="660"/>
      <c r="DM18" s="660"/>
      <c r="DN18" s="660"/>
      <c r="DO18" s="660"/>
      <c r="DP18" s="661"/>
      <c r="DQ18" s="668" t="s">
        <v>171</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3893355</v>
      </c>
      <c r="S19" s="660"/>
      <c r="T19" s="660"/>
      <c r="U19" s="660"/>
      <c r="V19" s="660"/>
      <c r="W19" s="660"/>
      <c r="X19" s="660"/>
      <c r="Y19" s="661"/>
      <c r="Z19" s="662">
        <v>36.4</v>
      </c>
      <c r="AA19" s="662"/>
      <c r="AB19" s="662"/>
      <c r="AC19" s="662"/>
      <c r="AD19" s="663">
        <v>3893355</v>
      </c>
      <c r="AE19" s="663"/>
      <c r="AF19" s="663"/>
      <c r="AG19" s="663"/>
      <c r="AH19" s="663"/>
      <c r="AI19" s="663"/>
      <c r="AJ19" s="663"/>
      <c r="AK19" s="663"/>
      <c r="AL19" s="664">
        <v>67</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t="s">
        <v>171</v>
      </c>
      <c r="BH19" s="660"/>
      <c r="BI19" s="660"/>
      <c r="BJ19" s="660"/>
      <c r="BK19" s="660"/>
      <c r="BL19" s="660"/>
      <c r="BM19" s="660"/>
      <c r="BN19" s="661"/>
      <c r="BO19" s="662" t="s">
        <v>171</v>
      </c>
      <c r="BP19" s="662"/>
      <c r="BQ19" s="662"/>
      <c r="BR19" s="662"/>
      <c r="BS19" s="668" t="s">
        <v>240</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171</v>
      </c>
      <c r="CS19" s="660"/>
      <c r="CT19" s="660"/>
      <c r="CU19" s="660"/>
      <c r="CV19" s="660"/>
      <c r="CW19" s="660"/>
      <c r="CX19" s="660"/>
      <c r="CY19" s="661"/>
      <c r="CZ19" s="662" t="s">
        <v>223</v>
      </c>
      <c r="DA19" s="662"/>
      <c r="DB19" s="662"/>
      <c r="DC19" s="662"/>
      <c r="DD19" s="668" t="s">
        <v>240</v>
      </c>
      <c r="DE19" s="660"/>
      <c r="DF19" s="660"/>
      <c r="DG19" s="660"/>
      <c r="DH19" s="660"/>
      <c r="DI19" s="660"/>
      <c r="DJ19" s="660"/>
      <c r="DK19" s="660"/>
      <c r="DL19" s="660"/>
      <c r="DM19" s="660"/>
      <c r="DN19" s="660"/>
      <c r="DO19" s="660"/>
      <c r="DP19" s="661"/>
      <c r="DQ19" s="668" t="s">
        <v>171</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338978</v>
      </c>
      <c r="S20" s="660"/>
      <c r="T20" s="660"/>
      <c r="U20" s="660"/>
      <c r="V20" s="660"/>
      <c r="W20" s="660"/>
      <c r="X20" s="660"/>
      <c r="Y20" s="661"/>
      <c r="Z20" s="662">
        <v>3.2</v>
      </c>
      <c r="AA20" s="662"/>
      <c r="AB20" s="662"/>
      <c r="AC20" s="662"/>
      <c r="AD20" s="663" t="s">
        <v>171</v>
      </c>
      <c r="AE20" s="663"/>
      <c r="AF20" s="663"/>
      <c r="AG20" s="663"/>
      <c r="AH20" s="663"/>
      <c r="AI20" s="663"/>
      <c r="AJ20" s="663"/>
      <c r="AK20" s="663"/>
      <c r="AL20" s="664" t="s">
        <v>240</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t="s">
        <v>171</v>
      </c>
      <c r="BH20" s="660"/>
      <c r="BI20" s="660"/>
      <c r="BJ20" s="660"/>
      <c r="BK20" s="660"/>
      <c r="BL20" s="660"/>
      <c r="BM20" s="660"/>
      <c r="BN20" s="661"/>
      <c r="BO20" s="662" t="s">
        <v>130</v>
      </c>
      <c r="BP20" s="662"/>
      <c r="BQ20" s="662"/>
      <c r="BR20" s="662"/>
      <c r="BS20" s="668" t="s">
        <v>130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10185417</v>
      </c>
      <c r="CS20" s="660"/>
      <c r="CT20" s="660"/>
      <c r="CU20" s="660"/>
      <c r="CV20" s="660"/>
      <c r="CW20" s="660"/>
      <c r="CX20" s="660"/>
      <c r="CY20" s="661"/>
      <c r="CZ20" s="662">
        <v>100</v>
      </c>
      <c r="DA20" s="662"/>
      <c r="DB20" s="662"/>
      <c r="DC20" s="662"/>
      <c r="DD20" s="668">
        <v>1549283</v>
      </c>
      <c r="DE20" s="660"/>
      <c r="DF20" s="660"/>
      <c r="DG20" s="660"/>
      <c r="DH20" s="660"/>
      <c r="DI20" s="660"/>
      <c r="DJ20" s="660"/>
      <c r="DK20" s="660"/>
      <c r="DL20" s="660"/>
      <c r="DM20" s="660"/>
      <c r="DN20" s="660"/>
      <c r="DO20" s="660"/>
      <c r="DP20" s="661"/>
      <c r="DQ20" s="668">
        <v>7025762</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t="s">
        <v>223</v>
      </c>
      <c r="S21" s="660"/>
      <c r="T21" s="660"/>
      <c r="U21" s="660"/>
      <c r="V21" s="660"/>
      <c r="W21" s="660"/>
      <c r="X21" s="660"/>
      <c r="Y21" s="661"/>
      <c r="Z21" s="662" t="s">
        <v>223</v>
      </c>
      <c r="AA21" s="662"/>
      <c r="AB21" s="662"/>
      <c r="AC21" s="662"/>
      <c r="AD21" s="663" t="s">
        <v>130</v>
      </c>
      <c r="AE21" s="663"/>
      <c r="AF21" s="663"/>
      <c r="AG21" s="663"/>
      <c r="AH21" s="663"/>
      <c r="AI21" s="663"/>
      <c r="AJ21" s="663"/>
      <c r="AK21" s="663"/>
      <c r="AL21" s="664" t="s">
        <v>130</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t="s">
        <v>171</v>
      </c>
      <c r="BH21" s="660"/>
      <c r="BI21" s="660"/>
      <c r="BJ21" s="660"/>
      <c r="BK21" s="660"/>
      <c r="BL21" s="660"/>
      <c r="BM21" s="660"/>
      <c r="BN21" s="661"/>
      <c r="BO21" s="662" t="s">
        <v>171</v>
      </c>
      <c r="BP21" s="662"/>
      <c r="BQ21" s="662"/>
      <c r="BR21" s="662"/>
      <c r="BS21" s="668" t="s">
        <v>171</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6139419</v>
      </c>
      <c r="S22" s="660"/>
      <c r="T22" s="660"/>
      <c r="U22" s="660"/>
      <c r="V22" s="660"/>
      <c r="W22" s="660"/>
      <c r="X22" s="660"/>
      <c r="Y22" s="661"/>
      <c r="Z22" s="662">
        <v>57.4</v>
      </c>
      <c r="AA22" s="662"/>
      <c r="AB22" s="662"/>
      <c r="AC22" s="662"/>
      <c r="AD22" s="663">
        <v>5800441</v>
      </c>
      <c r="AE22" s="663"/>
      <c r="AF22" s="663"/>
      <c r="AG22" s="663"/>
      <c r="AH22" s="663"/>
      <c r="AI22" s="663"/>
      <c r="AJ22" s="663"/>
      <c r="AK22" s="663"/>
      <c r="AL22" s="664">
        <v>99.8</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240</v>
      </c>
      <c r="BH22" s="660"/>
      <c r="BI22" s="660"/>
      <c r="BJ22" s="660"/>
      <c r="BK22" s="660"/>
      <c r="BL22" s="660"/>
      <c r="BM22" s="660"/>
      <c r="BN22" s="661"/>
      <c r="BO22" s="662" t="s">
        <v>240</v>
      </c>
      <c r="BP22" s="662"/>
      <c r="BQ22" s="662"/>
      <c r="BR22" s="662"/>
      <c r="BS22" s="668" t="s">
        <v>223</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1347</v>
      </c>
      <c r="S23" s="660"/>
      <c r="T23" s="660"/>
      <c r="U23" s="660"/>
      <c r="V23" s="660"/>
      <c r="W23" s="660"/>
      <c r="X23" s="660"/>
      <c r="Y23" s="661"/>
      <c r="Z23" s="662">
        <v>0</v>
      </c>
      <c r="AA23" s="662"/>
      <c r="AB23" s="662"/>
      <c r="AC23" s="662"/>
      <c r="AD23" s="663">
        <v>1347</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171</v>
      </c>
      <c r="BH23" s="660"/>
      <c r="BI23" s="660"/>
      <c r="BJ23" s="660"/>
      <c r="BK23" s="660"/>
      <c r="BL23" s="660"/>
      <c r="BM23" s="660"/>
      <c r="BN23" s="661"/>
      <c r="BO23" s="662" t="s">
        <v>240</v>
      </c>
      <c r="BP23" s="662"/>
      <c r="BQ23" s="662"/>
      <c r="BR23" s="662"/>
      <c r="BS23" s="668" t="s">
        <v>130</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61066</v>
      </c>
      <c r="S24" s="660"/>
      <c r="T24" s="660"/>
      <c r="U24" s="660"/>
      <c r="V24" s="660"/>
      <c r="W24" s="660"/>
      <c r="X24" s="660"/>
      <c r="Y24" s="661"/>
      <c r="Z24" s="662">
        <v>0.6</v>
      </c>
      <c r="AA24" s="662"/>
      <c r="AB24" s="662"/>
      <c r="AC24" s="662"/>
      <c r="AD24" s="663" t="s">
        <v>240</v>
      </c>
      <c r="AE24" s="663"/>
      <c r="AF24" s="663"/>
      <c r="AG24" s="663"/>
      <c r="AH24" s="663"/>
      <c r="AI24" s="663"/>
      <c r="AJ24" s="663"/>
      <c r="AK24" s="663"/>
      <c r="AL24" s="664" t="s">
        <v>171</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130</v>
      </c>
      <c r="BH24" s="660"/>
      <c r="BI24" s="660"/>
      <c r="BJ24" s="660"/>
      <c r="BK24" s="660"/>
      <c r="BL24" s="660"/>
      <c r="BM24" s="660"/>
      <c r="BN24" s="661"/>
      <c r="BO24" s="662" t="s">
        <v>240</v>
      </c>
      <c r="BP24" s="662"/>
      <c r="BQ24" s="662"/>
      <c r="BR24" s="662"/>
      <c r="BS24" s="668" t="s">
        <v>130</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4001528</v>
      </c>
      <c r="CS24" s="649"/>
      <c r="CT24" s="649"/>
      <c r="CU24" s="649"/>
      <c r="CV24" s="649"/>
      <c r="CW24" s="649"/>
      <c r="CX24" s="649"/>
      <c r="CY24" s="650"/>
      <c r="CZ24" s="653">
        <v>39.299999999999997</v>
      </c>
      <c r="DA24" s="654"/>
      <c r="DB24" s="654"/>
      <c r="DC24" s="673"/>
      <c r="DD24" s="692">
        <v>3073709</v>
      </c>
      <c r="DE24" s="649"/>
      <c r="DF24" s="649"/>
      <c r="DG24" s="649"/>
      <c r="DH24" s="649"/>
      <c r="DI24" s="649"/>
      <c r="DJ24" s="649"/>
      <c r="DK24" s="650"/>
      <c r="DL24" s="692">
        <v>3046659</v>
      </c>
      <c r="DM24" s="649"/>
      <c r="DN24" s="649"/>
      <c r="DO24" s="649"/>
      <c r="DP24" s="649"/>
      <c r="DQ24" s="649"/>
      <c r="DR24" s="649"/>
      <c r="DS24" s="649"/>
      <c r="DT24" s="649"/>
      <c r="DU24" s="649"/>
      <c r="DV24" s="650"/>
      <c r="DW24" s="653">
        <v>50.1</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159681</v>
      </c>
      <c r="S25" s="660"/>
      <c r="T25" s="660"/>
      <c r="U25" s="660"/>
      <c r="V25" s="660"/>
      <c r="W25" s="660"/>
      <c r="X25" s="660"/>
      <c r="Y25" s="661"/>
      <c r="Z25" s="662">
        <v>1.5</v>
      </c>
      <c r="AA25" s="662"/>
      <c r="AB25" s="662"/>
      <c r="AC25" s="662"/>
      <c r="AD25" s="663">
        <v>256</v>
      </c>
      <c r="AE25" s="663"/>
      <c r="AF25" s="663"/>
      <c r="AG25" s="663"/>
      <c r="AH25" s="663"/>
      <c r="AI25" s="663"/>
      <c r="AJ25" s="663"/>
      <c r="AK25" s="663"/>
      <c r="AL25" s="664">
        <v>0</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130</v>
      </c>
      <c r="BH25" s="660"/>
      <c r="BI25" s="660"/>
      <c r="BJ25" s="660"/>
      <c r="BK25" s="660"/>
      <c r="BL25" s="660"/>
      <c r="BM25" s="660"/>
      <c r="BN25" s="661"/>
      <c r="BO25" s="662" t="s">
        <v>171</v>
      </c>
      <c r="BP25" s="662"/>
      <c r="BQ25" s="662"/>
      <c r="BR25" s="662"/>
      <c r="BS25" s="668" t="s">
        <v>240</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1432898</v>
      </c>
      <c r="CS25" s="695"/>
      <c r="CT25" s="695"/>
      <c r="CU25" s="695"/>
      <c r="CV25" s="695"/>
      <c r="CW25" s="695"/>
      <c r="CX25" s="695"/>
      <c r="CY25" s="696"/>
      <c r="CZ25" s="664">
        <v>14.1</v>
      </c>
      <c r="DA25" s="693"/>
      <c r="DB25" s="693"/>
      <c r="DC25" s="697"/>
      <c r="DD25" s="668">
        <v>1388048</v>
      </c>
      <c r="DE25" s="695"/>
      <c r="DF25" s="695"/>
      <c r="DG25" s="695"/>
      <c r="DH25" s="695"/>
      <c r="DI25" s="695"/>
      <c r="DJ25" s="695"/>
      <c r="DK25" s="696"/>
      <c r="DL25" s="668">
        <v>1382402</v>
      </c>
      <c r="DM25" s="695"/>
      <c r="DN25" s="695"/>
      <c r="DO25" s="695"/>
      <c r="DP25" s="695"/>
      <c r="DQ25" s="695"/>
      <c r="DR25" s="695"/>
      <c r="DS25" s="695"/>
      <c r="DT25" s="695"/>
      <c r="DU25" s="695"/>
      <c r="DV25" s="696"/>
      <c r="DW25" s="664">
        <v>22.7</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9230</v>
      </c>
      <c r="S26" s="660"/>
      <c r="T26" s="660"/>
      <c r="U26" s="660"/>
      <c r="V26" s="660"/>
      <c r="W26" s="660"/>
      <c r="X26" s="660"/>
      <c r="Y26" s="661"/>
      <c r="Z26" s="662">
        <v>0.1</v>
      </c>
      <c r="AA26" s="662"/>
      <c r="AB26" s="662"/>
      <c r="AC26" s="662"/>
      <c r="AD26" s="663" t="s">
        <v>223</v>
      </c>
      <c r="AE26" s="663"/>
      <c r="AF26" s="663"/>
      <c r="AG26" s="663"/>
      <c r="AH26" s="663"/>
      <c r="AI26" s="663"/>
      <c r="AJ26" s="663"/>
      <c r="AK26" s="663"/>
      <c r="AL26" s="664" t="s">
        <v>240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240</v>
      </c>
      <c r="BH26" s="660"/>
      <c r="BI26" s="660"/>
      <c r="BJ26" s="660"/>
      <c r="BK26" s="660"/>
      <c r="BL26" s="660"/>
      <c r="BM26" s="660"/>
      <c r="BN26" s="661"/>
      <c r="BO26" s="662" t="s">
        <v>130</v>
      </c>
      <c r="BP26" s="662"/>
      <c r="BQ26" s="662"/>
      <c r="BR26" s="662"/>
      <c r="BS26" s="668" t="s">
        <v>130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973531</v>
      </c>
      <c r="CS26" s="660"/>
      <c r="CT26" s="660"/>
      <c r="CU26" s="660"/>
      <c r="CV26" s="660"/>
      <c r="CW26" s="660"/>
      <c r="CX26" s="660"/>
      <c r="CY26" s="661"/>
      <c r="CZ26" s="664">
        <v>9.6</v>
      </c>
      <c r="DA26" s="693"/>
      <c r="DB26" s="693"/>
      <c r="DC26" s="697"/>
      <c r="DD26" s="668">
        <v>930285</v>
      </c>
      <c r="DE26" s="660"/>
      <c r="DF26" s="660"/>
      <c r="DG26" s="660"/>
      <c r="DH26" s="660"/>
      <c r="DI26" s="660"/>
      <c r="DJ26" s="660"/>
      <c r="DK26" s="661"/>
      <c r="DL26" s="668" t="s">
        <v>171</v>
      </c>
      <c r="DM26" s="660"/>
      <c r="DN26" s="660"/>
      <c r="DO26" s="660"/>
      <c r="DP26" s="660"/>
      <c r="DQ26" s="660"/>
      <c r="DR26" s="660"/>
      <c r="DS26" s="660"/>
      <c r="DT26" s="660"/>
      <c r="DU26" s="660"/>
      <c r="DV26" s="661"/>
      <c r="DW26" s="664" t="s">
        <v>240</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814618</v>
      </c>
      <c r="S27" s="660"/>
      <c r="T27" s="660"/>
      <c r="U27" s="660"/>
      <c r="V27" s="660"/>
      <c r="W27" s="660"/>
      <c r="X27" s="660"/>
      <c r="Y27" s="661"/>
      <c r="Z27" s="662">
        <v>7.6</v>
      </c>
      <c r="AA27" s="662"/>
      <c r="AB27" s="662"/>
      <c r="AC27" s="662"/>
      <c r="AD27" s="663" t="s">
        <v>171</v>
      </c>
      <c r="AE27" s="663"/>
      <c r="AF27" s="663"/>
      <c r="AG27" s="663"/>
      <c r="AH27" s="663"/>
      <c r="AI27" s="663"/>
      <c r="AJ27" s="663"/>
      <c r="AK27" s="663"/>
      <c r="AL27" s="664" t="s">
        <v>130</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1518305</v>
      </c>
      <c r="BH27" s="660"/>
      <c r="BI27" s="660"/>
      <c r="BJ27" s="660"/>
      <c r="BK27" s="660"/>
      <c r="BL27" s="660"/>
      <c r="BM27" s="660"/>
      <c r="BN27" s="661"/>
      <c r="BO27" s="662">
        <v>100</v>
      </c>
      <c r="BP27" s="662"/>
      <c r="BQ27" s="662"/>
      <c r="BR27" s="662"/>
      <c r="BS27" s="668" t="s">
        <v>130</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1240637</v>
      </c>
      <c r="CS27" s="695"/>
      <c r="CT27" s="695"/>
      <c r="CU27" s="695"/>
      <c r="CV27" s="695"/>
      <c r="CW27" s="695"/>
      <c r="CX27" s="695"/>
      <c r="CY27" s="696"/>
      <c r="CZ27" s="664">
        <v>12.2</v>
      </c>
      <c r="DA27" s="693"/>
      <c r="DB27" s="693"/>
      <c r="DC27" s="697"/>
      <c r="DD27" s="668">
        <v>377871</v>
      </c>
      <c r="DE27" s="695"/>
      <c r="DF27" s="695"/>
      <c r="DG27" s="695"/>
      <c r="DH27" s="695"/>
      <c r="DI27" s="695"/>
      <c r="DJ27" s="695"/>
      <c r="DK27" s="696"/>
      <c r="DL27" s="668">
        <v>356467</v>
      </c>
      <c r="DM27" s="695"/>
      <c r="DN27" s="695"/>
      <c r="DO27" s="695"/>
      <c r="DP27" s="695"/>
      <c r="DQ27" s="695"/>
      <c r="DR27" s="695"/>
      <c r="DS27" s="695"/>
      <c r="DT27" s="695"/>
      <c r="DU27" s="695"/>
      <c r="DV27" s="696"/>
      <c r="DW27" s="664">
        <v>5.9</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171</v>
      </c>
      <c r="S28" s="660"/>
      <c r="T28" s="660"/>
      <c r="U28" s="660"/>
      <c r="V28" s="660"/>
      <c r="W28" s="660"/>
      <c r="X28" s="660"/>
      <c r="Y28" s="661"/>
      <c r="Z28" s="662" t="s">
        <v>130</v>
      </c>
      <c r="AA28" s="662"/>
      <c r="AB28" s="662"/>
      <c r="AC28" s="662"/>
      <c r="AD28" s="663" t="s">
        <v>171</v>
      </c>
      <c r="AE28" s="663"/>
      <c r="AF28" s="663"/>
      <c r="AG28" s="663"/>
      <c r="AH28" s="663"/>
      <c r="AI28" s="663"/>
      <c r="AJ28" s="663"/>
      <c r="AK28" s="663"/>
      <c r="AL28" s="664" t="s">
        <v>171</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1327993</v>
      </c>
      <c r="CS28" s="660"/>
      <c r="CT28" s="660"/>
      <c r="CU28" s="660"/>
      <c r="CV28" s="660"/>
      <c r="CW28" s="660"/>
      <c r="CX28" s="660"/>
      <c r="CY28" s="661"/>
      <c r="CZ28" s="664">
        <v>13</v>
      </c>
      <c r="DA28" s="693"/>
      <c r="DB28" s="693"/>
      <c r="DC28" s="697"/>
      <c r="DD28" s="668">
        <v>1307790</v>
      </c>
      <c r="DE28" s="660"/>
      <c r="DF28" s="660"/>
      <c r="DG28" s="660"/>
      <c r="DH28" s="660"/>
      <c r="DI28" s="660"/>
      <c r="DJ28" s="660"/>
      <c r="DK28" s="661"/>
      <c r="DL28" s="668">
        <v>1307790</v>
      </c>
      <c r="DM28" s="660"/>
      <c r="DN28" s="660"/>
      <c r="DO28" s="660"/>
      <c r="DP28" s="660"/>
      <c r="DQ28" s="660"/>
      <c r="DR28" s="660"/>
      <c r="DS28" s="660"/>
      <c r="DT28" s="660"/>
      <c r="DU28" s="660"/>
      <c r="DV28" s="661"/>
      <c r="DW28" s="664">
        <v>21.5</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608980</v>
      </c>
      <c r="S29" s="660"/>
      <c r="T29" s="660"/>
      <c r="U29" s="660"/>
      <c r="V29" s="660"/>
      <c r="W29" s="660"/>
      <c r="X29" s="660"/>
      <c r="Y29" s="661"/>
      <c r="Z29" s="662">
        <v>5.7</v>
      </c>
      <c r="AA29" s="662"/>
      <c r="AB29" s="662"/>
      <c r="AC29" s="662"/>
      <c r="AD29" s="663" t="s">
        <v>171</v>
      </c>
      <c r="AE29" s="663"/>
      <c r="AF29" s="663"/>
      <c r="AG29" s="663"/>
      <c r="AH29" s="663"/>
      <c r="AI29" s="663"/>
      <c r="AJ29" s="663"/>
      <c r="AK29" s="663"/>
      <c r="AL29" s="664" t="s">
        <v>240</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1327993</v>
      </c>
      <c r="CS29" s="695"/>
      <c r="CT29" s="695"/>
      <c r="CU29" s="695"/>
      <c r="CV29" s="695"/>
      <c r="CW29" s="695"/>
      <c r="CX29" s="695"/>
      <c r="CY29" s="696"/>
      <c r="CZ29" s="664">
        <v>13</v>
      </c>
      <c r="DA29" s="693"/>
      <c r="DB29" s="693"/>
      <c r="DC29" s="697"/>
      <c r="DD29" s="668">
        <v>1307790</v>
      </c>
      <c r="DE29" s="695"/>
      <c r="DF29" s="695"/>
      <c r="DG29" s="695"/>
      <c r="DH29" s="695"/>
      <c r="DI29" s="695"/>
      <c r="DJ29" s="695"/>
      <c r="DK29" s="696"/>
      <c r="DL29" s="668">
        <v>1307790</v>
      </c>
      <c r="DM29" s="695"/>
      <c r="DN29" s="695"/>
      <c r="DO29" s="695"/>
      <c r="DP29" s="695"/>
      <c r="DQ29" s="695"/>
      <c r="DR29" s="695"/>
      <c r="DS29" s="695"/>
      <c r="DT29" s="695"/>
      <c r="DU29" s="695"/>
      <c r="DV29" s="696"/>
      <c r="DW29" s="664">
        <v>21.5</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21652</v>
      </c>
      <c r="S30" s="660"/>
      <c r="T30" s="660"/>
      <c r="U30" s="660"/>
      <c r="V30" s="660"/>
      <c r="W30" s="660"/>
      <c r="X30" s="660"/>
      <c r="Y30" s="661"/>
      <c r="Z30" s="662">
        <v>0.2</v>
      </c>
      <c r="AA30" s="662"/>
      <c r="AB30" s="662"/>
      <c r="AC30" s="662"/>
      <c r="AD30" s="663">
        <v>4586</v>
      </c>
      <c r="AE30" s="663"/>
      <c r="AF30" s="663"/>
      <c r="AG30" s="663"/>
      <c r="AH30" s="663"/>
      <c r="AI30" s="663"/>
      <c r="AJ30" s="663"/>
      <c r="AK30" s="663"/>
      <c r="AL30" s="664">
        <v>0.1</v>
      </c>
      <c r="AM30" s="665"/>
      <c r="AN30" s="665"/>
      <c r="AO30" s="666"/>
      <c r="AP30" s="707" t="s">
        <v>305</v>
      </c>
      <c r="AQ30" s="708"/>
      <c r="AR30" s="708"/>
      <c r="AS30" s="708"/>
      <c r="AT30" s="713" t="s">
        <v>306</v>
      </c>
      <c r="AU30" s="210"/>
      <c r="AV30" s="210"/>
      <c r="AW30" s="210"/>
      <c r="AX30" s="645" t="s">
        <v>181</v>
      </c>
      <c r="AY30" s="646"/>
      <c r="AZ30" s="646"/>
      <c r="BA30" s="646"/>
      <c r="BB30" s="646"/>
      <c r="BC30" s="646"/>
      <c r="BD30" s="646"/>
      <c r="BE30" s="646"/>
      <c r="BF30" s="647"/>
      <c r="BG30" s="719">
        <v>98.3</v>
      </c>
      <c r="BH30" s="720"/>
      <c r="BI30" s="720"/>
      <c r="BJ30" s="720"/>
      <c r="BK30" s="720"/>
      <c r="BL30" s="720"/>
      <c r="BM30" s="654">
        <v>93</v>
      </c>
      <c r="BN30" s="720"/>
      <c r="BO30" s="720"/>
      <c r="BP30" s="720"/>
      <c r="BQ30" s="721"/>
      <c r="BR30" s="719">
        <v>97.9</v>
      </c>
      <c r="BS30" s="720"/>
      <c r="BT30" s="720"/>
      <c r="BU30" s="720"/>
      <c r="BV30" s="720"/>
      <c r="BW30" s="720"/>
      <c r="BX30" s="654">
        <v>92.9</v>
      </c>
      <c r="BY30" s="720"/>
      <c r="BZ30" s="720"/>
      <c r="CA30" s="720"/>
      <c r="CB30" s="721"/>
      <c r="CD30" s="724"/>
      <c r="CE30" s="725"/>
      <c r="CF30" s="674" t="s">
        <v>307</v>
      </c>
      <c r="CG30" s="675"/>
      <c r="CH30" s="675"/>
      <c r="CI30" s="675"/>
      <c r="CJ30" s="675"/>
      <c r="CK30" s="675"/>
      <c r="CL30" s="675"/>
      <c r="CM30" s="675"/>
      <c r="CN30" s="675"/>
      <c r="CO30" s="675"/>
      <c r="CP30" s="675"/>
      <c r="CQ30" s="676"/>
      <c r="CR30" s="659">
        <v>1249633</v>
      </c>
      <c r="CS30" s="660"/>
      <c r="CT30" s="660"/>
      <c r="CU30" s="660"/>
      <c r="CV30" s="660"/>
      <c r="CW30" s="660"/>
      <c r="CX30" s="660"/>
      <c r="CY30" s="661"/>
      <c r="CZ30" s="664">
        <v>12.3</v>
      </c>
      <c r="DA30" s="693"/>
      <c r="DB30" s="693"/>
      <c r="DC30" s="697"/>
      <c r="DD30" s="668">
        <v>1231355</v>
      </c>
      <c r="DE30" s="660"/>
      <c r="DF30" s="660"/>
      <c r="DG30" s="660"/>
      <c r="DH30" s="660"/>
      <c r="DI30" s="660"/>
      <c r="DJ30" s="660"/>
      <c r="DK30" s="661"/>
      <c r="DL30" s="668">
        <v>1231355</v>
      </c>
      <c r="DM30" s="660"/>
      <c r="DN30" s="660"/>
      <c r="DO30" s="660"/>
      <c r="DP30" s="660"/>
      <c r="DQ30" s="660"/>
      <c r="DR30" s="660"/>
      <c r="DS30" s="660"/>
      <c r="DT30" s="660"/>
      <c r="DU30" s="660"/>
      <c r="DV30" s="661"/>
      <c r="DW30" s="664">
        <v>20.3</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199070</v>
      </c>
      <c r="S31" s="660"/>
      <c r="T31" s="660"/>
      <c r="U31" s="660"/>
      <c r="V31" s="660"/>
      <c r="W31" s="660"/>
      <c r="X31" s="660"/>
      <c r="Y31" s="661"/>
      <c r="Z31" s="662">
        <v>1.9</v>
      </c>
      <c r="AA31" s="662"/>
      <c r="AB31" s="662"/>
      <c r="AC31" s="662"/>
      <c r="AD31" s="663" t="s">
        <v>223</v>
      </c>
      <c r="AE31" s="663"/>
      <c r="AF31" s="663"/>
      <c r="AG31" s="663"/>
      <c r="AH31" s="663"/>
      <c r="AI31" s="663"/>
      <c r="AJ31" s="663"/>
      <c r="AK31" s="663"/>
      <c r="AL31" s="664" t="s">
        <v>223</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98.5</v>
      </c>
      <c r="BH31" s="695"/>
      <c r="BI31" s="695"/>
      <c r="BJ31" s="695"/>
      <c r="BK31" s="695"/>
      <c r="BL31" s="695"/>
      <c r="BM31" s="665">
        <v>95.6</v>
      </c>
      <c r="BN31" s="717"/>
      <c r="BO31" s="717"/>
      <c r="BP31" s="717"/>
      <c r="BQ31" s="718"/>
      <c r="BR31" s="716">
        <v>97.4</v>
      </c>
      <c r="BS31" s="695"/>
      <c r="BT31" s="695"/>
      <c r="BU31" s="695"/>
      <c r="BV31" s="695"/>
      <c r="BW31" s="695"/>
      <c r="BX31" s="665">
        <v>95.6</v>
      </c>
      <c r="BY31" s="717"/>
      <c r="BZ31" s="717"/>
      <c r="CA31" s="717"/>
      <c r="CB31" s="718"/>
      <c r="CD31" s="724"/>
      <c r="CE31" s="725"/>
      <c r="CF31" s="674" t="s">
        <v>311</v>
      </c>
      <c r="CG31" s="675"/>
      <c r="CH31" s="675"/>
      <c r="CI31" s="675"/>
      <c r="CJ31" s="675"/>
      <c r="CK31" s="675"/>
      <c r="CL31" s="675"/>
      <c r="CM31" s="675"/>
      <c r="CN31" s="675"/>
      <c r="CO31" s="675"/>
      <c r="CP31" s="675"/>
      <c r="CQ31" s="676"/>
      <c r="CR31" s="659">
        <v>78360</v>
      </c>
      <c r="CS31" s="695"/>
      <c r="CT31" s="695"/>
      <c r="CU31" s="695"/>
      <c r="CV31" s="695"/>
      <c r="CW31" s="695"/>
      <c r="CX31" s="695"/>
      <c r="CY31" s="696"/>
      <c r="CZ31" s="664">
        <v>0.8</v>
      </c>
      <c r="DA31" s="693"/>
      <c r="DB31" s="693"/>
      <c r="DC31" s="697"/>
      <c r="DD31" s="668">
        <v>76435</v>
      </c>
      <c r="DE31" s="695"/>
      <c r="DF31" s="695"/>
      <c r="DG31" s="695"/>
      <c r="DH31" s="695"/>
      <c r="DI31" s="695"/>
      <c r="DJ31" s="695"/>
      <c r="DK31" s="696"/>
      <c r="DL31" s="668">
        <v>76435</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695834</v>
      </c>
      <c r="S32" s="660"/>
      <c r="T32" s="660"/>
      <c r="U32" s="660"/>
      <c r="V32" s="660"/>
      <c r="W32" s="660"/>
      <c r="X32" s="660"/>
      <c r="Y32" s="661"/>
      <c r="Z32" s="662">
        <v>6.5</v>
      </c>
      <c r="AA32" s="662"/>
      <c r="AB32" s="662"/>
      <c r="AC32" s="662"/>
      <c r="AD32" s="663" t="s">
        <v>240</v>
      </c>
      <c r="AE32" s="663"/>
      <c r="AF32" s="663"/>
      <c r="AG32" s="663"/>
      <c r="AH32" s="663"/>
      <c r="AI32" s="663"/>
      <c r="AJ32" s="663"/>
      <c r="AK32" s="663"/>
      <c r="AL32" s="664" t="s">
        <v>130</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98.1</v>
      </c>
      <c r="BH32" s="729"/>
      <c r="BI32" s="729"/>
      <c r="BJ32" s="729"/>
      <c r="BK32" s="729"/>
      <c r="BL32" s="729"/>
      <c r="BM32" s="730">
        <v>89.8</v>
      </c>
      <c r="BN32" s="729"/>
      <c r="BO32" s="729"/>
      <c r="BP32" s="729"/>
      <c r="BQ32" s="731"/>
      <c r="BR32" s="728">
        <v>98.1</v>
      </c>
      <c r="BS32" s="729"/>
      <c r="BT32" s="729"/>
      <c r="BU32" s="729"/>
      <c r="BV32" s="729"/>
      <c r="BW32" s="729"/>
      <c r="BX32" s="730">
        <v>89.3</v>
      </c>
      <c r="BY32" s="729"/>
      <c r="BZ32" s="729"/>
      <c r="CA32" s="729"/>
      <c r="CB32" s="731"/>
      <c r="CD32" s="726"/>
      <c r="CE32" s="727"/>
      <c r="CF32" s="674" t="s">
        <v>314</v>
      </c>
      <c r="CG32" s="675"/>
      <c r="CH32" s="675"/>
      <c r="CI32" s="675"/>
      <c r="CJ32" s="675"/>
      <c r="CK32" s="675"/>
      <c r="CL32" s="675"/>
      <c r="CM32" s="675"/>
      <c r="CN32" s="675"/>
      <c r="CO32" s="675"/>
      <c r="CP32" s="675"/>
      <c r="CQ32" s="676"/>
      <c r="CR32" s="659" t="s">
        <v>171</v>
      </c>
      <c r="CS32" s="660"/>
      <c r="CT32" s="660"/>
      <c r="CU32" s="660"/>
      <c r="CV32" s="660"/>
      <c r="CW32" s="660"/>
      <c r="CX32" s="660"/>
      <c r="CY32" s="661"/>
      <c r="CZ32" s="664" t="s">
        <v>240</v>
      </c>
      <c r="DA32" s="693"/>
      <c r="DB32" s="693"/>
      <c r="DC32" s="697"/>
      <c r="DD32" s="668" t="s">
        <v>171</v>
      </c>
      <c r="DE32" s="660"/>
      <c r="DF32" s="660"/>
      <c r="DG32" s="660"/>
      <c r="DH32" s="660"/>
      <c r="DI32" s="660"/>
      <c r="DJ32" s="660"/>
      <c r="DK32" s="661"/>
      <c r="DL32" s="668" t="s">
        <v>240</v>
      </c>
      <c r="DM32" s="660"/>
      <c r="DN32" s="660"/>
      <c r="DO32" s="660"/>
      <c r="DP32" s="660"/>
      <c r="DQ32" s="660"/>
      <c r="DR32" s="660"/>
      <c r="DS32" s="660"/>
      <c r="DT32" s="660"/>
      <c r="DU32" s="660"/>
      <c r="DV32" s="661"/>
      <c r="DW32" s="664" t="s">
        <v>130</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563301</v>
      </c>
      <c r="S33" s="660"/>
      <c r="T33" s="660"/>
      <c r="U33" s="660"/>
      <c r="V33" s="660"/>
      <c r="W33" s="660"/>
      <c r="X33" s="660"/>
      <c r="Y33" s="661"/>
      <c r="Z33" s="662">
        <v>5.3</v>
      </c>
      <c r="AA33" s="662"/>
      <c r="AB33" s="662"/>
      <c r="AC33" s="662"/>
      <c r="AD33" s="663" t="s">
        <v>240</v>
      </c>
      <c r="AE33" s="663"/>
      <c r="AF33" s="663"/>
      <c r="AG33" s="663"/>
      <c r="AH33" s="663"/>
      <c r="AI33" s="663"/>
      <c r="AJ33" s="663"/>
      <c r="AK33" s="663"/>
      <c r="AL33" s="664" t="s">
        <v>171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4551547</v>
      </c>
      <c r="CS33" s="695"/>
      <c r="CT33" s="695"/>
      <c r="CU33" s="695"/>
      <c r="CV33" s="695"/>
      <c r="CW33" s="695"/>
      <c r="CX33" s="695"/>
      <c r="CY33" s="696"/>
      <c r="CZ33" s="664">
        <v>44.7</v>
      </c>
      <c r="DA33" s="693"/>
      <c r="DB33" s="693"/>
      <c r="DC33" s="697"/>
      <c r="DD33" s="668">
        <v>3517534</v>
      </c>
      <c r="DE33" s="695"/>
      <c r="DF33" s="695"/>
      <c r="DG33" s="695"/>
      <c r="DH33" s="695"/>
      <c r="DI33" s="695"/>
      <c r="DJ33" s="695"/>
      <c r="DK33" s="696"/>
      <c r="DL33" s="668">
        <v>2059878</v>
      </c>
      <c r="DM33" s="695"/>
      <c r="DN33" s="695"/>
      <c r="DO33" s="695"/>
      <c r="DP33" s="695"/>
      <c r="DQ33" s="695"/>
      <c r="DR33" s="695"/>
      <c r="DS33" s="695"/>
      <c r="DT33" s="695"/>
      <c r="DU33" s="695"/>
      <c r="DV33" s="696"/>
      <c r="DW33" s="664">
        <v>33.9</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165120</v>
      </c>
      <c r="S34" s="660"/>
      <c r="T34" s="660"/>
      <c r="U34" s="660"/>
      <c r="V34" s="660"/>
      <c r="W34" s="660"/>
      <c r="X34" s="660"/>
      <c r="Y34" s="661"/>
      <c r="Z34" s="662">
        <v>1.5</v>
      </c>
      <c r="AA34" s="662"/>
      <c r="AB34" s="662"/>
      <c r="AC34" s="662"/>
      <c r="AD34" s="663">
        <v>4975</v>
      </c>
      <c r="AE34" s="663"/>
      <c r="AF34" s="663"/>
      <c r="AG34" s="663"/>
      <c r="AH34" s="663"/>
      <c r="AI34" s="663"/>
      <c r="AJ34" s="663"/>
      <c r="AK34" s="663"/>
      <c r="AL34" s="664">
        <v>0.1</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1762688</v>
      </c>
      <c r="CS34" s="660"/>
      <c r="CT34" s="660"/>
      <c r="CU34" s="660"/>
      <c r="CV34" s="660"/>
      <c r="CW34" s="660"/>
      <c r="CX34" s="660"/>
      <c r="CY34" s="661"/>
      <c r="CZ34" s="664">
        <v>17.3</v>
      </c>
      <c r="DA34" s="693"/>
      <c r="DB34" s="693"/>
      <c r="DC34" s="697"/>
      <c r="DD34" s="668">
        <v>1327001</v>
      </c>
      <c r="DE34" s="660"/>
      <c r="DF34" s="660"/>
      <c r="DG34" s="660"/>
      <c r="DH34" s="660"/>
      <c r="DI34" s="660"/>
      <c r="DJ34" s="660"/>
      <c r="DK34" s="661"/>
      <c r="DL34" s="668">
        <v>859682</v>
      </c>
      <c r="DM34" s="660"/>
      <c r="DN34" s="660"/>
      <c r="DO34" s="660"/>
      <c r="DP34" s="660"/>
      <c r="DQ34" s="660"/>
      <c r="DR34" s="660"/>
      <c r="DS34" s="660"/>
      <c r="DT34" s="660"/>
      <c r="DU34" s="660"/>
      <c r="DV34" s="661"/>
      <c r="DW34" s="664">
        <v>14.1</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1257592</v>
      </c>
      <c r="S35" s="660"/>
      <c r="T35" s="660"/>
      <c r="U35" s="660"/>
      <c r="V35" s="660"/>
      <c r="W35" s="660"/>
      <c r="X35" s="660"/>
      <c r="Y35" s="661"/>
      <c r="Z35" s="662">
        <v>11.8</v>
      </c>
      <c r="AA35" s="662"/>
      <c r="AB35" s="662"/>
      <c r="AC35" s="662"/>
      <c r="AD35" s="663" t="s">
        <v>240</v>
      </c>
      <c r="AE35" s="663"/>
      <c r="AF35" s="663"/>
      <c r="AG35" s="663"/>
      <c r="AH35" s="663"/>
      <c r="AI35" s="663"/>
      <c r="AJ35" s="663"/>
      <c r="AK35" s="663"/>
      <c r="AL35" s="664" t="s">
        <v>130</v>
      </c>
      <c r="AM35" s="665"/>
      <c r="AN35" s="665"/>
      <c r="AO35" s="666"/>
      <c r="AP35" s="214"/>
      <c r="AQ35" s="732" t="s">
        <v>322</v>
      </c>
      <c r="AR35" s="733"/>
      <c r="AS35" s="733"/>
      <c r="AT35" s="733"/>
      <c r="AU35" s="733"/>
      <c r="AV35" s="733"/>
      <c r="AW35" s="733"/>
      <c r="AX35" s="733"/>
      <c r="AY35" s="734"/>
      <c r="AZ35" s="648">
        <v>1097380</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85118</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127899</v>
      </c>
      <c r="CS35" s="695"/>
      <c r="CT35" s="695"/>
      <c r="CU35" s="695"/>
      <c r="CV35" s="695"/>
      <c r="CW35" s="695"/>
      <c r="CX35" s="695"/>
      <c r="CY35" s="696"/>
      <c r="CZ35" s="664">
        <v>1.3</v>
      </c>
      <c r="DA35" s="693"/>
      <c r="DB35" s="693"/>
      <c r="DC35" s="697"/>
      <c r="DD35" s="668">
        <v>106787</v>
      </c>
      <c r="DE35" s="695"/>
      <c r="DF35" s="695"/>
      <c r="DG35" s="695"/>
      <c r="DH35" s="695"/>
      <c r="DI35" s="695"/>
      <c r="DJ35" s="695"/>
      <c r="DK35" s="696"/>
      <c r="DL35" s="668">
        <v>91746</v>
      </c>
      <c r="DM35" s="695"/>
      <c r="DN35" s="695"/>
      <c r="DO35" s="695"/>
      <c r="DP35" s="695"/>
      <c r="DQ35" s="695"/>
      <c r="DR35" s="695"/>
      <c r="DS35" s="695"/>
      <c r="DT35" s="695"/>
      <c r="DU35" s="695"/>
      <c r="DV35" s="696"/>
      <c r="DW35" s="664">
        <v>1.5</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240</v>
      </c>
      <c r="S36" s="660"/>
      <c r="T36" s="660"/>
      <c r="U36" s="660"/>
      <c r="V36" s="660"/>
      <c r="W36" s="660"/>
      <c r="X36" s="660"/>
      <c r="Y36" s="661"/>
      <c r="Z36" s="662" t="s">
        <v>223</v>
      </c>
      <c r="AA36" s="662"/>
      <c r="AB36" s="662"/>
      <c r="AC36" s="662"/>
      <c r="AD36" s="663" t="s">
        <v>223</v>
      </c>
      <c r="AE36" s="663"/>
      <c r="AF36" s="663"/>
      <c r="AG36" s="663"/>
      <c r="AH36" s="663"/>
      <c r="AI36" s="663"/>
      <c r="AJ36" s="663"/>
      <c r="AK36" s="663"/>
      <c r="AL36" s="664" t="s">
        <v>240</v>
      </c>
      <c r="AM36" s="665"/>
      <c r="AN36" s="665"/>
      <c r="AO36" s="666"/>
      <c r="AQ36" s="736" t="s">
        <v>326</v>
      </c>
      <c r="AR36" s="737"/>
      <c r="AS36" s="737"/>
      <c r="AT36" s="737"/>
      <c r="AU36" s="737"/>
      <c r="AV36" s="737"/>
      <c r="AW36" s="737"/>
      <c r="AX36" s="737"/>
      <c r="AY36" s="738"/>
      <c r="AZ36" s="659">
        <v>61865</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56865</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1034539</v>
      </c>
      <c r="CS36" s="660"/>
      <c r="CT36" s="660"/>
      <c r="CU36" s="660"/>
      <c r="CV36" s="660"/>
      <c r="CW36" s="660"/>
      <c r="CX36" s="660"/>
      <c r="CY36" s="661"/>
      <c r="CZ36" s="664">
        <v>10.199999999999999</v>
      </c>
      <c r="DA36" s="693"/>
      <c r="DB36" s="693"/>
      <c r="DC36" s="697"/>
      <c r="DD36" s="668">
        <v>820368</v>
      </c>
      <c r="DE36" s="660"/>
      <c r="DF36" s="660"/>
      <c r="DG36" s="660"/>
      <c r="DH36" s="660"/>
      <c r="DI36" s="660"/>
      <c r="DJ36" s="660"/>
      <c r="DK36" s="661"/>
      <c r="DL36" s="668">
        <v>674792</v>
      </c>
      <c r="DM36" s="660"/>
      <c r="DN36" s="660"/>
      <c r="DO36" s="660"/>
      <c r="DP36" s="660"/>
      <c r="DQ36" s="660"/>
      <c r="DR36" s="660"/>
      <c r="DS36" s="660"/>
      <c r="DT36" s="660"/>
      <c r="DU36" s="660"/>
      <c r="DV36" s="661"/>
      <c r="DW36" s="664">
        <v>11.1</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265492</v>
      </c>
      <c r="S37" s="660"/>
      <c r="T37" s="660"/>
      <c r="U37" s="660"/>
      <c r="V37" s="660"/>
      <c r="W37" s="660"/>
      <c r="X37" s="660"/>
      <c r="Y37" s="661"/>
      <c r="Z37" s="662">
        <v>2.5</v>
      </c>
      <c r="AA37" s="662"/>
      <c r="AB37" s="662"/>
      <c r="AC37" s="662"/>
      <c r="AD37" s="663" t="s">
        <v>171</v>
      </c>
      <c r="AE37" s="663"/>
      <c r="AF37" s="663"/>
      <c r="AG37" s="663"/>
      <c r="AH37" s="663"/>
      <c r="AI37" s="663"/>
      <c r="AJ37" s="663"/>
      <c r="AK37" s="663"/>
      <c r="AL37" s="664" t="s">
        <v>130</v>
      </c>
      <c r="AM37" s="665"/>
      <c r="AN37" s="665"/>
      <c r="AO37" s="666"/>
      <c r="AQ37" s="736" t="s">
        <v>330</v>
      </c>
      <c r="AR37" s="737"/>
      <c r="AS37" s="737"/>
      <c r="AT37" s="737"/>
      <c r="AU37" s="737"/>
      <c r="AV37" s="737"/>
      <c r="AW37" s="737"/>
      <c r="AX37" s="737"/>
      <c r="AY37" s="738"/>
      <c r="AZ37" s="659">
        <v>900</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2848</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516149</v>
      </c>
      <c r="CS37" s="695"/>
      <c r="CT37" s="695"/>
      <c r="CU37" s="695"/>
      <c r="CV37" s="695"/>
      <c r="CW37" s="695"/>
      <c r="CX37" s="695"/>
      <c r="CY37" s="696"/>
      <c r="CZ37" s="664">
        <v>5.0999999999999996</v>
      </c>
      <c r="DA37" s="693"/>
      <c r="DB37" s="693"/>
      <c r="DC37" s="697"/>
      <c r="DD37" s="668">
        <v>450959</v>
      </c>
      <c r="DE37" s="695"/>
      <c r="DF37" s="695"/>
      <c r="DG37" s="695"/>
      <c r="DH37" s="695"/>
      <c r="DI37" s="695"/>
      <c r="DJ37" s="695"/>
      <c r="DK37" s="696"/>
      <c r="DL37" s="668">
        <v>425574</v>
      </c>
      <c r="DM37" s="695"/>
      <c r="DN37" s="695"/>
      <c r="DO37" s="695"/>
      <c r="DP37" s="695"/>
      <c r="DQ37" s="695"/>
      <c r="DR37" s="695"/>
      <c r="DS37" s="695"/>
      <c r="DT37" s="695"/>
      <c r="DU37" s="695"/>
      <c r="DV37" s="696"/>
      <c r="DW37" s="664">
        <v>7</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10696910</v>
      </c>
      <c r="S38" s="740"/>
      <c r="T38" s="740"/>
      <c r="U38" s="740"/>
      <c r="V38" s="740"/>
      <c r="W38" s="740"/>
      <c r="X38" s="740"/>
      <c r="Y38" s="741"/>
      <c r="Z38" s="742">
        <v>100</v>
      </c>
      <c r="AA38" s="742"/>
      <c r="AB38" s="742"/>
      <c r="AC38" s="742"/>
      <c r="AD38" s="743">
        <v>5811605</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t="s">
        <v>171</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4423</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1035515</v>
      </c>
      <c r="CS38" s="660"/>
      <c r="CT38" s="660"/>
      <c r="CU38" s="660"/>
      <c r="CV38" s="660"/>
      <c r="CW38" s="660"/>
      <c r="CX38" s="660"/>
      <c r="CY38" s="661"/>
      <c r="CZ38" s="664">
        <v>10.199999999999999</v>
      </c>
      <c r="DA38" s="693"/>
      <c r="DB38" s="693"/>
      <c r="DC38" s="697"/>
      <c r="DD38" s="668">
        <v>889229</v>
      </c>
      <c r="DE38" s="660"/>
      <c r="DF38" s="660"/>
      <c r="DG38" s="660"/>
      <c r="DH38" s="660"/>
      <c r="DI38" s="660"/>
      <c r="DJ38" s="660"/>
      <c r="DK38" s="661"/>
      <c r="DL38" s="668">
        <v>433658</v>
      </c>
      <c r="DM38" s="660"/>
      <c r="DN38" s="660"/>
      <c r="DO38" s="660"/>
      <c r="DP38" s="660"/>
      <c r="DQ38" s="660"/>
      <c r="DR38" s="660"/>
      <c r="DS38" s="660"/>
      <c r="DT38" s="660"/>
      <c r="DU38" s="660"/>
      <c r="DV38" s="661"/>
      <c r="DW38" s="664">
        <v>7.1</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t="s">
        <v>223</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84</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580646</v>
      </c>
      <c r="CS39" s="695"/>
      <c r="CT39" s="695"/>
      <c r="CU39" s="695"/>
      <c r="CV39" s="695"/>
      <c r="CW39" s="695"/>
      <c r="CX39" s="695"/>
      <c r="CY39" s="696"/>
      <c r="CZ39" s="664">
        <v>5.7</v>
      </c>
      <c r="DA39" s="693"/>
      <c r="DB39" s="693"/>
      <c r="DC39" s="697"/>
      <c r="DD39" s="668">
        <v>368548</v>
      </c>
      <c r="DE39" s="695"/>
      <c r="DF39" s="695"/>
      <c r="DG39" s="695"/>
      <c r="DH39" s="695"/>
      <c r="DI39" s="695"/>
      <c r="DJ39" s="695"/>
      <c r="DK39" s="696"/>
      <c r="DL39" s="668" t="s">
        <v>240</v>
      </c>
      <c r="DM39" s="695"/>
      <c r="DN39" s="695"/>
      <c r="DO39" s="695"/>
      <c r="DP39" s="695"/>
      <c r="DQ39" s="695"/>
      <c r="DR39" s="695"/>
      <c r="DS39" s="695"/>
      <c r="DT39" s="695"/>
      <c r="DU39" s="695"/>
      <c r="DV39" s="696"/>
      <c r="DW39" s="664" t="s">
        <v>171</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250916</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136</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10260</v>
      </c>
      <c r="CS40" s="660"/>
      <c r="CT40" s="660"/>
      <c r="CU40" s="660"/>
      <c r="CV40" s="660"/>
      <c r="CW40" s="660"/>
      <c r="CX40" s="660"/>
      <c r="CY40" s="661"/>
      <c r="CZ40" s="664">
        <v>0.1</v>
      </c>
      <c r="DA40" s="693"/>
      <c r="DB40" s="693"/>
      <c r="DC40" s="697"/>
      <c r="DD40" s="668">
        <v>5601</v>
      </c>
      <c r="DE40" s="660"/>
      <c r="DF40" s="660"/>
      <c r="DG40" s="660"/>
      <c r="DH40" s="660"/>
      <c r="DI40" s="660"/>
      <c r="DJ40" s="660"/>
      <c r="DK40" s="661"/>
      <c r="DL40" s="668" t="s">
        <v>130</v>
      </c>
      <c r="DM40" s="660"/>
      <c r="DN40" s="660"/>
      <c r="DO40" s="660"/>
      <c r="DP40" s="660"/>
      <c r="DQ40" s="660"/>
      <c r="DR40" s="660"/>
      <c r="DS40" s="660"/>
      <c r="DT40" s="660"/>
      <c r="DU40" s="660"/>
      <c r="DV40" s="661"/>
      <c r="DW40" s="664" t="s">
        <v>171</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783699</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411</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171</v>
      </c>
      <c r="CS41" s="695"/>
      <c r="CT41" s="695"/>
      <c r="CU41" s="695"/>
      <c r="CV41" s="695"/>
      <c r="CW41" s="695"/>
      <c r="CX41" s="695"/>
      <c r="CY41" s="696"/>
      <c r="CZ41" s="664" t="s">
        <v>223</v>
      </c>
      <c r="DA41" s="693"/>
      <c r="DB41" s="693"/>
      <c r="DC41" s="697"/>
      <c r="DD41" s="668" t="s">
        <v>171</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1632342</v>
      </c>
      <c r="CS42" s="660"/>
      <c r="CT42" s="660"/>
      <c r="CU42" s="660"/>
      <c r="CV42" s="660"/>
      <c r="CW42" s="660"/>
      <c r="CX42" s="660"/>
      <c r="CY42" s="661"/>
      <c r="CZ42" s="664">
        <v>16</v>
      </c>
      <c r="DA42" s="665"/>
      <c r="DB42" s="665"/>
      <c r="DC42" s="760"/>
      <c r="DD42" s="668">
        <v>434519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7851</v>
      </c>
      <c r="CS43" s="695"/>
      <c r="CT43" s="695"/>
      <c r="CU43" s="695"/>
      <c r="CV43" s="695"/>
      <c r="CW43" s="695"/>
      <c r="CX43" s="695"/>
      <c r="CY43" s="696"/>
      <c r="CZ43" s="664">
        <v>0.1</v>
      </c>
      <c r="DA43" s="693"/>
      <c r="DB43" s="693"/>
      <c r="DC43" s="697"/>
      <c r="DD43" s="668">
        <v>7627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302</v>
      </c>
      <c r="CE44" s="772"/>
      <c r="CF44" s="656" t="s">
        <v>352</v>
      </c>
      <c r="CG44" s="657"/>
      <c r="CH44" s="657"/>
      <c r="CI44" s="657"/>
      <c r="CJ44" s="657"/>
      <c r="CK44" s="657"/>
      <c r="CL44" s="657"/>
      <c r="CM44" s="657"/>
      <c r="CN44" s="657"/>
      <c r="CO44" s="657"/>
      <c r="CP44" s="657"/>
      <c r="CQ44" s="658"/>
      <c r="CR44" s="659">
        <v>1549283</v>
      </c>
      <c r="CS44" s="660"/>
      <c r="CT44" s="660"/>
      <c r="CU44" s="660"/>
      <c r="CV44" s="660"/>
      <c r="CW44" s="660"/>
      <c r="CX44" s="660"/>
      <c r="CY44" s="661"/>
      <c r="CZ44" s="664">
        <v>15.2</v>
      </c>
      <c r="DA44" s="665"/>
      <c r="DB44" s="665"/>
      <c r="DC44" s="760"/>
      <c r="DD44" s="668">
        <v>374797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614162</v>
      </c>
      <c r="CS45" s="695"/>
      <c r="CT45" s="695"/>
      <c r="CU45" s="695"/>
      <c r="CV45" s="695"/>
      <c r="CW45" s="695"/>
      <c r="CX45" s="695"/>
      <c r="CY45" s="696"/>
      <c r="CZ45" s="664">
        <v>6</v>
      </c>
      <c r="DA45" s="693"/>
      <c r="DB45" s="693"/>
      <c r="DC45" s="697"/>
      <c r="DD45" s="668">
        <v>70042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718149</v>
      </c>
      <c r="CS46" s="660"/>
      <c r="CT46" s="660"/>
      <c r="CU46" s="660"/>
      <c r="CV46" s="660"/>
      <c r="CW46" s="660"/>
      <c r="CX46" s="660"/>
      <c r="CY46" s="661"/>
      <c r="CZ46" s="664">
        <v>7.1</v>
      </c>
      <c r="DA46" s="665"/>
      <c r="DB46" s="665"/>
      <c r="DC46" s="760"/>
      <c r="DD46" s="668">
        <v>292480</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83059</v>
      </c>
      <c r="CS47" s="695"/>
      <c r="CT47" s="695"/>
      <c r="CU47" s="695"/>
      <c r="CV47" s="695"/>
      <c r="CW47" s="695"/>
      <c r="CX47" s="695"/>
      <c r="CY47" s="696"/>
      <c r="CZ47" s="664">
        <v>0.8</v>
      </c>
      <c r="DA47" s="693"/>
      <c r="DB47" s="693"/>
      <c r="DC47" s="697"/>
      <c r="DD47" s="668">
        <v>59722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171</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10185417</v>
      </c>
      <c r="CS49" s="729"/>
      <c r="CT49" s="729"/>
      <c r="CU49" s="729"/>
      <c r="CV49" s="729"/>
      <c r="CW49" s="729"/>
      <c r="CX49" s="729"/>
      <c r="CY49" s="761"/>
      <c r="CZ49" s="744">
        <v>100</v>
      </c>
      <c r="DA49" s="762"/>
      <c r="DB49" s="762"/>
      <c r="DC49" s="763"/>
      <c r="DD49" s="764">
        <v>7025762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LQ6lpatojnEP9Dha2dmCG9j4f1k4DQpIZPFJnxUuM4SFXnIu2aOfu5aT8nGZ+lMJ8ZlZpMNEyvxqyeWh3L1scA==" saltValue="L8CFpk7B796nk6GpR/kTT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70" zoomScale="70" zoomScaleNormal="25" zoomScaleSheetLayoutView="70" workbookViewId="0">
      <selection activeCell="AK81" sqref="AK81:AO81"/>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10697</v>
      </c>
      <c r="R7" s="795"/>
      <c r="S7" s="795"/>
      <c r="T7" s="795"/>
      <c r="U7" s="795"/>
      <c r="V7" s="795">
        <v>10185</v>
      </c>
      <c r="W7" s="795"/>
      <c r="X7" s="795"/>
      <c r="Y7" s="795"/>
      <c r="Z7" s="795"/>
      <c r="AA7" s="795">
        <v>511</v>
      </c>
      <c r="AB7" s="795"/>
      <c r="AC7" s="795"/>
      <c r="AD7" s="795"/>
      <c r="AE7" s="796"/>
      <c r="AF7" s="797">
        <v>459</v>
      </c>
      <c r="AG7" s="798"/>
      <c r="AH7" s="798"/>
      <c r="AI7" s="798"/>
      <c r="AJ7" s="799"/>
      <c r="AK7" s="834" t="s">
        <v>573</v>
      </c>
      <c r="AL7" s="835"/>
      <c r="AM7" s="835"/>
      <c r="AN7" s="835"/>
      <c r="AO7" s="835"/>
      <c r="AP7" s="835">
        <v>11837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555</v>
      </c>
      <c r="BT7" s="839"/>
      <c r="BU7" s="839"/>
      <c r="BV7" s="839"/>
      <c r="BW7" s="839"/>
      <c r="BX7" s="839"/>
      <c r="BY7" s="839"/>
      <c r="BZ7" s="839"/>
      <c r="CA7" s="839"/>
      <c r="CB7" s="839"/>
      <c r="CC7" s="839"/>
      <c r="CD7" s="839"/>
      <c r="CE7" s="839"/>
      <c r="CF7" s="839"/>
      <c r="CG7" s="840"/>
      <c r="CH7" s="831">
        <v>-1</v>
      </c>
      <c r="CI7" s="832"/>
      <c r="CJ7" s="832"/>
      <c r="CK7" s="832"/>
      <c r="CL7" s="833"/>
      <c r="CM7" s="831">
        <v>39</v>
      </c>
      <c r="CN7" s="832"/>
      <c r="CO7" s="832"/>
      <c r="CP7" s="832"/>
      <c r="CQ7" s="833"/>
      <c r="CR7" s="831">
        <v>8</v>
      </c>
      <c r="CS7" s="832"/>
      <c r="CT7" s="832"/>
      <c r="CU7" s="832"/>
      <c r="CV7" s="833"/>
      <c r="CW7" s="831" t="s">
        <v>573</v>
      </c>
      <c r="CX7" s="832"/>
      <c r="CY7" s="832"/>
      <c r="CZ7" s="832"/>
      <c r="DA7" s="833"/>
      <c r="DB7" s="831" t="s">
        <v>498</v>
      </c>
      <c r="DC7" s="832"/>
      <c r="DD7" s="832"/>
      <c r="DE7" s="832"/>
      <c r="DF7" s="833"/>
      <c r="DG7" s="831" t="s">
        <v>498</v>
      </c>
      <c r="DH7" s="832"/>
      <c r="DI7" s="832"/>
      <c r="DJ7" s="832"/>
      <c r="DK7" s="833"/>
      <c r="DL7" s="831" t="s">
        <v>498</v>
      </c>
      <c r="DM7" s="832"/>
      <c r="DN7" s="832"/>
      <c r="DO7" s="832"/>
      <c r="DP7" s="833"/>
      <c r="DQ7" s="831" t="s">
        <v>498</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v>10697</v>
      </c>
      <c r="R23" s="854"/>
      <c r="S23" s="854"/>
      <c r="T23" s="854"/>
      <c r="U23" s="854"/>
      <c r="V23" s="854">
        <v>10185</v>
      </c>
      <c r="W23" s="854"/>
      <c r="X23" s="854"/>
      <c r="Y23" s="854"/>
      <c r="Z23" s="854"/>
      <c r="AA23" s="854">
        <v>511</v>
      </c>
      <c r="AB23" s="854"/>
      <c r="AC23" s="854"/>
      <c r="AD23" s="854"/>
      <c r="AE23" s="855"/>
      <c r="AF23" s="856">
        <v>459</v>
      </c>
      <c r="AG23" s="854"/>
      <c r="AH23" s="854"/>
      <c r="AI23" s="854"/>
      <c r="AJ23" s="857"/>
      <c r="AK23" s="858"/>
      <c r="AL23" s="859"/>
      <c r="AM23" s="859"/>
      <c r="AN23" s="859"/>
      <c r="AO23" s="859"/>
      <c r="AP23" s="854">
        <v>11837</v>
      </c>
      <c r="AQ23" s="854"/>
      <c r="AR23" s="854"/>
      <c r="AS23" s="854"/>
      <c r="AT23" s="854"/>
      <c r="AU23" s="860"/>
      <c r="AV23" s="860"/>
      <c r="AW23" s="860"/>
      <c r="AX23" s="860"/>
      <c r="AY23" s="861"/>
      <c r="AZ23" s="869" t="s">
        <v>171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394</v>
      </c>
      <c r="C28" s="792"/>
      <c r="D28" s="792"/>
      <c r="E28" s="792"/>
      <c r="F28" s="792"/>
      <c r="G28" s="792"/>
      <c r="H28" s="792"/>
      <c r="I28" s="792"/>
      <c r="J28" s="792"/>
      <c r="K28" s="792"/>
      <c r="L28" s="792"/>
      <c r="M28" s="792"/>
      <c r="N28" s="792"/>
      <c r="O28" s="792"/>
      <c r="P28" s="793"/>
      <c r="Q28" s="882">
        <v>2964</v>
      </c>
      <c r="R28" s="883"/>
      <c r="S28" s="883"/>
      <c r="T28" s="883"/>
      <c r="U28" s="883"/>
      <c r="V28" s="883">
        <v>2879</v>
      </c>
      <c r="W28" s="883"/>
      <c r="X28" s="883"/>
      <c r="Y28" s="883"/>
      <c r="Z28" s="883"/>
      <c r="AA28" s="883">
        <v>85</v>
      </c>
      <c r="AB28" s="883"/>
      <c r="AC28" s="883"/>
      <c r="AD28" s="883"/>
      <c r="AE28" s="884"/>
      <c r="AF28" s="885">
        <v>85</v>
      </c>
      <c r="AG28" s="883"/>
      <c r="AH28" s="883"/>
      <c r="AI28" s="883"/>
      <c r="AJ28" s="886"/>
      <c r="AK28" s="887">
        <v>251</v>
      </c>
      <c r="AL28" s="878"/>
      <c r="AM28" s="878"/>
      <c r="AN28" s="878"/>
      <c r="AO28" s="878"/>
      <c r="AP28" s="878" t="s">
        <v>573</v>
      </c>
      <c r="AQ28" s="878"/>
      <c r="AR28" s="878"/>
      <c r="AS28" s="878"/>
      <c r="AT28" s="878"/>
      <c r="AU28" s="878" t="s">
        <v>573</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395</v>
      </c>
      <c r="C29" s="816"/>
      <c r="D29" s="816"/>
      <c r="E29" s="816"/>
      <c r="F29" s="816"/>
      <c r="G29" s="816"/>
      <c r="H29" s="816"/>
      <c r="I29" s="816"/>
      <c r="J29" s="816"/>
      <c r="K29" s="816"/>
      <c r="L29" s="816"/>
      <c r="M29" s="816"/>
      <c r="N29" s="816"/>
      <c r="O29" s="816"/>
      <c r="P29" s="817"/>
      <c r="Q29" s="818">
        <v>605</v>
      </c>
      <c r="R29" s="819"/>
      <c r="S29" s="819"/>
      <c r="T29" s="819"/>
      <c r="U29" s="819"/>
      <c r="V29" s="819">
        <v>573</v>
      </c>
      <c r="W29" s="819"/>
      <c r="X29" s="819"/>
      <c r="Y29" s="819"/>
      <c r="Z29" s="819"/>
      <c r="AA29" s="819">
        <v>32</v>
      </c>
      <c r="AB29" s="819"/>
      <c r="AC29" s="819"/>
      <c r="AD29" s="819"/>
      <c r="AE29" s="820"/>
      <c r="AF29" s="821">
        <v>32</v>
      </c>
      <c r="AG29" s="822"/>
      <c r="AH29" s="822"/>
      <c r="AI29" s="822"/>
      <c r="AJ29" s="823"/>
      <c r="AK29" s="890">
        <v>397</v>
      </c>
      <c r="AL29" s="891"/>
      <c r="AM29" s="891"/>
      <c r="AN29" s="891"/>
      <c r="AO29" s="891"/>
      <c r="AP29" s="891" t="s">
        <v>573</v>
      </c>
      <c r="AQ29" s="891"/>
      <c r="AR29" s="891"/>
      <c r="AS29" s="891"/>
      <c r="AT29" s="891"/>
      <c r="AU29" s="891" t="s">
        <v>573</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396</v>
      </c>
      <c r="C30" s="816"/>
      <c r="D30" s="816"/>
      <c r="E30" s="816"/>
      <c r="F30" s="816"/>
      <c r="G30" s="816"/>
      <c r="H30" s="816"/>
      <c r="I30" s="816"/>
      <c r="J30" s="816"/>
      <c r="K30" s="816"/>
      <c r="L30" s="816"/>
      <c r="M30" s="816"/>
      <c r="N30" s="816"/>
      <c r="O30" s="816"/>
      <c r="P30" s="817"/>
      <c r="Q30" s="818">
        <v>161</v>
      </c>
      <c r="R30" s="819"/>
      <c r="S30" s="819"/>
      <c r="T30" s="819"/>
      <c r="U30" s="819"/>
      <c r="V30" s="819">
        <v>147</v>
      </c>
      <c r="W30" s="819"/>
      <c r="X30" s="819"/>
      <c r="Y30" s="819"/>
      <c r="Z30" s="819"/>
      <c r="AA30" s="819">
        <v>15</v>
      </c>
      <c r="AB30" s="819"/>
      <c r="AC30" s="819"/>
      <c r="AD30" s="819"/>
      <c r="AE30" s="820"/>
      <c r="AF30" s="821">
        <v>15</v>
      </c>
      <c r="AG30" s="822"/>
      <c r="AH30" s="822"/>
      <c r="AI30" s="822"/>
      <c r="AJ30" s="823"/>
      <c r="AK30" s="890">
        <v>1</v>
      </c>
      <c r="AL30" s="891"/>
      <c r="AM30" s="891"/>
      <c r="AN30" s="891"/>
      <c r="AO30" s="891"/>
      <c r="AP30" s="891" t="s">
        <v>573</v>
      </c>
      <c r="AQ30" s="891"/>
      <c r="AR30" s="891"/>
      <c r="AS30" s="891"/>
      <c r="AT30" s="891"/>
      <c r="AU30" s="891" t="s">
        <v>573</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397</v>
      </c>
      <c r="C31" s="816"/>
      <c r="D31" s="816"/>
      <c r="E31" s="816"/>
      <c r="F31" s="816"/>
      <c r="G31" s="816"/>
      <c r="H31" s="816"/>
      <c r="I31" s="816"/>
      <c r="J31" s="816"/>
      <c r="K31" s="816"/>
      <c r="L31" s="816"/>
      <c r="M31" s="816"/>
      <c r="N31" s="816"/>
      <c r="O31" s="816"/>
      <c r="P31" s="817"/>
      <c r="Q31" s="818">
        <v>405</v>
      </c>
      <c r="R31" s="819"/>
      <c r="S31" s="819"/>
      <c r="T31" s="819"/>
      <c r="U31" s="819"/>
      <c r="V31" s="819">
        <v>377</v>
      </c>
      <c r="W31" s="819"/>
      <c r="X31" s="819"/>
      <c r="Y31" s="819"/>
      <c r="Z31" s="819"/>
      <c r="AA31" s="819">
        <v>28</v>
      </c>
      <c r="AB31" s="819"/>
      <c r="AC31" s="819"/>
      <c r="AD31" s="819"/>
      <c r="AE31" s="820"/>
      <c r="AF31" s="821">
        <v>261</v>
      </c>
      <c r="AG31" s="822"/>
      <c r="AH31" s="822"/>
      <c r="AI31" s="822"/>
      <c r="AJ31" s="823"/>
      <c r="AK31" s="890">
        <v>62</v>
      </c>
      <c r="AL31" s="891"/>
      <c r="AM31" s="891"/>
      <c r="AN31" s="891"/>
      <c r="AO31" s="891"/>
      <c r="AP31" s="891">
        <v>1595</v>
      </c>
      <c r="AQ31" s="891"/>
      <c r="AR31" s="891"/>
      <c r="AS31" s="891"/>
      <c r="AT31" s="891"/>
      <c r="AU31" s="891">
        <v>550</v>
      </c>
      <c r="AV31" s="891"/>
      <c r="AW31" s="891"/>
      <c r="AX31" s="891"/>
      <c r="AY31" s="891"/>
      <c r="AZ31" s="892"/>
      <c r="BA31" s="892"/>
      <c r="BB31" s="892"/>
      <c r="BC31" s="892"/>
      <c r="BD31" s="892"/>
      <c r="BE31" s="888" t="s">
        <v>398</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c r="C32" s="816"/>
      <c r="D32" s="816"/>
      <c r="E32" s="816"/>
      <c r="F32" s="816"/>
      <c r="G32" s="816"/>
      <c r="H32" s="816"/>
      <c r="I32" s="816"/>
      <c r="J32" s="816"/>
      <c r="K32" s="816"/>
      <c r="L32" s="816"/>
      <c r="M32" s="816"/>
      <c r="N32" s="816"/>
      <c r="O32" s="816"/>
      <c r="P32" s="817"/>
      <c r="Q32" s="818"/>
      <c r="R32" s="819"/>
      <c r="S32" s="819"/>
      <c r="T32" s="819"/>
      <c r="U32" s="819"/>
      <c r="V32" s="819"/>
      <c r="W32" s="819"/>
      <c r="X32" s="819"/>
      <c r="Y32" s="819"/>
      <c r="Z32" s="819"/>
      <c r="AA32" s="819"/>
      <c r="AB32" s="819"/>
      <c r="AC32" s="819"/>
      <c r="AD32" s="819"/>
      <c r="AE32" s="820"/>
      <c r="AF32" s="821"/>
      <c r="AG32" s="822"/>
      <c r="AH32" s="822"/>
      <c r="AI32" s="822"/>
      <c r="AJ32" s="823"/>
      <c r="AK32" s="890"/>
      <c r="AL32" s="891"/>
      <c r="AM32" s="891"/>
      <c r="AN32" s="891"/>
      <c r="AO32" s="891"/>
      <c r="AP32" s="891"/>
      <c r="AQ32" s="891"/>
      <c r="AR32" s="891"/>
      <c r="AS32" s="891"/>
      <c r="AT32" s="891"/>
      <c r="AU32" s="891"/>
      <c r="AV32" s="891"/>
      <c r="AW32" s="891"/>
      <c r="AX32" s="891"/>
      <c r="AY32" s="891"/>
      <c r="AZ32" s="892"/>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393</v>
      </c>
      <c r="AG63" s="902"/>
      <c r="AH63" s="902"/>
      <c r="AI63" s="902"/>
      <c r="AJ63" s="903"/>
      <c r="AK63" s="904"/>
      <c r="AL63" s="899"/>
      <c r="AM63" s="899"/>
      <c r="AN63" s="899"/>
      <c r="AO63" s="899"/>
      <c r="AP63" s="902">
        <v>1595</v>
      </c>
      <c r="AQ63" s="902"/>
      <c r="AR63" s="902"/>
      <c r="AS63" s="902"/>
      <c r="AT63" s="902"/>
      <c r="AU63" s="902">
        <v>550</v>
      </c>
      <c r="AV63" s="902"/>
      <c r="AW63" s="902"/>
      <c r="AX63" s="902"/>
      <c r="AY63" s="902"/>
      <c r="AZ63" s="906"/>
      <c r="BA63" s="906"/>
      <c r="BB63" s="906"/>
      <c r="BC63" s="906"/>
      <c r="BD63" s="906"/>
      <c r="BE63" s="907"/>
      <c r="BF63" s="907"/>
      <c r="BG63" s="907"/>
      <c r="BH63" s="907"/>
      <c r="BI63" s="908"/>
      <c r="BJ63" s="909" t="s">
        <v>171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386</v>
      </c>
      <c r="R66" s="778"/>
      <c r="S66" s="778"/>
      <c r="T66" s="778"/>
      <c r="U66" s="779"/>
      <c r="V66" s="777" t="s">
        <v>387</v>
      </c>
      <c r="W66" s="778"/>
      <c r="X66" s="778"/>
      <c r="Y66" s="778"/>
      <c r="Z66" s="779"/>
      <c r="AA66" s="777" t="s">
        <v>388</v>
      </c>
      <c r="AB66" s="778"/>
      <c r="AC66" s="778"/>
      <c r="AD66" s="778"/>
      <c r="AE66" s="779"/>
      <c r="AF66" s="912" t="s">
        <v>389</v>
      </c>
      <c r="AG66" s="873"/>
      <c r="AH66" s="873"/>
      <c r="AI66" s="873"/>
      <c r="AJ66" s="913"/>
      <c r="AK66" s="777" t="s">
        <v>390</v>
      </c>
      <c r="AL66" s="801"/>
      <c r="AM66" s="801"/>
      <c r="AN66" s="801"/>
      <c r="AO66" s="802"/>
      <c r="AP66" s="777" t="s">
        <v>391</v>
      </c>
      <c r="AQ66" s="778"/>
      <c r="AR66" s="778"/>
      <c r="AS66" s="778"/>
      <c r="AT66" s="779"/>
      <c r="AU66" s="777" t="s">
        <v>403</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556</v>
      </c>
      <c r="C68" s="930"/>
      <c r="D68" s="930"/>
      <c r="E68" s="930"/>
      <c r="F68" s="930"/>
      <c r="G68" s="930"/>
      <c r="H68" s="930"/>
      <c r="I68" s="930"/>
      <c r="J68" s="930"/>
      <c r="K68" s="930"/>
      <c r="L68" s="930"/>
      <c r="M68" s="930"/>
      <c r="N68" s="930"/>
      <c r="O68" s="930"/>
      <c r="P68" s="931"/>
      <c r="Q68" s="932">
        <v>926</v>
      </c>
      <c r="R68" s="926"/>
      <c r="S68" s="926"/>
      <c r="T68" s="926"/>
      <c r="U68" s="926"/>
      <c r="V68" s="926">
        <v>917</v>
      </c>
      <c r="W68" s="926"/>
      <c r="X68" s="926"/>
      <c r="Y68" s="926"/>
      <c r="Z68" s="926"/>
      <c r="AA68" s="926">
        <v>9</v>
      </c>
      <c r="AB68" s="926"/>
      <c r="AC68" s="926"/>
      <c r="AD68" s="926"/>
      <c r="AE68" s="926"/>
      <c r="AF68" s="926">
        <v>9</v>
      </c>
      <c r="AG68" s="926"/>
      <c r="AH68" s="926"/>
      <c r="AI68" s="926"/>
      <c r="AJ68" s="926"/>
      <c r="AK68" s="926" t="s">
        <v>575</v>
      </c>
      <c r="AL68" s="926"/>
      <c r="AM68" s="926"/>
      <c r="AN68" s="926"/>
      <c r="AO68" s="926"/>
      <c r="AP68" s="926">
        <v>338</v>
      </c>
      <c r="AQ68" s="926"/>
      <c r="AR68" s="926"/>
      <c r="AS68" s="926"/>
      <c r="AT68" s="926"/>
      <c r="AU68" s="926">
        <v>338</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557</v>
      </c>
      <c r="C69" s="934"/>
      <c r="D69" s="934"/>
      <c r="E69" s="934"/>
      <c r="F69" s="934"/>
      <c r="G69" s="934"/>
      <c r="H69" s="934"/>
      <c r="I69" s="934"/>
      <c r="J69" s="934"/>
      <c r="K69" s="934"/>
      <c r="L69" s="934"/>
      <c r="M69" s="934"/>
      <c r="N69" s="934"/>
      <c r="O69" s="934"/>
      <c r="P69" s="935"/>
      <c r="Q69" s="936">
        <v>84</v>
      </c>
      <c r="R69" s="891"/>
      <c r="S69" s="891"/>
      <c r="T69" s="891"/>
      <c r="U69" s="891"/>
      <c r="V69" s="891">
        <v>83</v>
      </c>
      <c r="W69" s="891"/>
      <c r="X69" s="891"/>
      <c r="Y69" s="891"/>
      <c r="Z69" s="891"/>
      <c r="AA69" s="891">
        <v>1</v>
      </c>
      <c r="AB69" s="891"/>
      <c r="AC69" s="891"/>
      <c r="AD69" s="891"/>
      <c r="AE69" s="891"/>
      <c r="AF69" s="891">
        <v>1</v>
      </c>
      <c r="AG69" s="891"/>
      <c r="AH69" s="891"/>
      <c r="AI69" s="891"/>
      <c r="AJ69" s="891"/>
      <c r="AK69" s="891" t="s">
        <v>575</v>
      </c>
      <c r="AL69" s="891"/>
      <c r="AM69" s="891"/>
      <c r="AN69" s="891"/>
      <c r="AO69" s="891"/>
      <c r="AP69" s="891" t="s">
        <v>498</v>
      </c>
      <c r="AQ69" s="891"/>
      <c r="AR69" s="891"/>
      <c r="AS69" s="891"/>
      <c r="AT69" s="891"/>
      <c r="AU69" s="891" t="s">
        <v>573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558</v>
      </c>
      <c r="C70" s="934"/>
      <c r="D70" s="934"/>
      <c r="E70" s="934"/>
      <c r="F70" s="934"/>
      <c r="G70" s="934"/>
      <c r="H70" s="934"/>
      <c r="I70" s="934"/>
      <c r="J70" s="934"/>
      <c r="K70" s="934"/>
      <c r="L70" s="934"/>
      <c r="M70" s="934"/>
      <c r="N70" s="934"/>
      <c r="O70" s="934"/>
      <c r="P70" s="935"/>
      <c r="Q70" s="936">
        <v>946</v>
      </c>
      <c r="R70" s="891"/>
      <c r="S70" s="891"/>
      <c r="T70" s="891"/>
      <c r="U70" s="891"/>
      <c r="V70" s="891">
        <v>943</v>
      </c>
      <c r="W70" s="891"/>
      <c r="X70" s="891"/>
      <c r="Y70" s="891"/>
      <c r="Z70" s="891"/>
      <c r="AA70" s="891">
        <v>2</v>
      </c>
      <c r="AB70" s="891"/>
      <c r="AC70" s="891"/>
      <c r="AD70" s="891"/>
      <c r="AE70" s="891"/>
      <c r="AF70" s="891">
        <v>2</v>
      </c>
      <c r="AG70" s="891"/>
      <c r="AH70" s="891"/>
      <c r="AI70" s="891"/>
      <c r="AJ70" s="891"/>
      <c r="AK70" s="891" t="s">
        <v>575</v>
      </c>
      <c r="AL70" s="891"/>
      <c r="AM70" s="891"/>
      <c r="AN70" s="891"/>
      <c r="AO70" s="891"/>
      <c r="AP70" s="891" t="s">
        <v>498</v>
      </c>
      <c r="AQ70" s="891"/>
      <c r="AR70" s="891"/>
      <c r="AS70" s="891"/>
      <c r="AT70" s="891"/>
      <c r="AU70" s="891" t="s">
        <v>498</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559</v>
      </c>
      <c r="C71" s="934"/>
      <c r="D71" s="934"/>
      <c r="E71" s="934"/>
      <c r="F71" s="934"/>
      <c r="G71" s="934"/>
      <c r="H71" s="934"/>
      <c r="I71" s="934"/>
      <c r="J71" s="934"/>
      <c r="K71" s="934"/>
      <c r="L71" s="934"/>
      <c r="M71" s="934"/>
      <c r="N71" s="934"/>
      <c r="O71" s="934"/>
      <c r="P71" s="935"/>
      <c r="Q71" s="936">
        <v>5299</v>
      </c>
      <c r="R71" s="891"/>
      <c r="S71" s="891"/>
      <c r="T71" s="891"/>
      <c r="U71" s="891"/>
      <c r="V71" s="891">
        <v>5129</v>
      </c>
      <c r="W71" s="891"/>
      <c r="X71" s="891"/>
      <c r="Y71" s="891"/>
      <c r="Z71" s="891"/>
      <c r="AA71" s="891">
        <v>170</v>
      </c>
      <c r="AB71" s="891"/>
      <c r="AC71" s="891"/>
      <c r="AD71" s="891"/>
      <c r="AE71" s="891"/>
      <c r="AF71" s="891">
        <v>170</v>
      </c>
      <c r="AG71" s="891"/>
      <c r="AH71" s="891"/>
      <c r="AI71" s="891"/>
      <c r="AJ71" s="891"/>
      <c r="AK71" s="891">
        <v>88</v>
      </c>
      <c r="AL71" s="891"/>
      <c r="AM71" s="891"/>
      <c r="AN71" s="891"/>
      <c r="AO71" s="891"/>
      <c r="AP71" s="891" t="s">
        <v>498</v>
      </c>
      <c r="AQ71" s="891"/>
      <c r="AR71" s="891"/>
      <c r="AS71" s="891"/>
      <c r="AT71" s="891"/>
      <c r="AU71" s="891" t="s">
        <v>498</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560</v>
      </c>
      <c r="C72" s="934"/>
      <c r="D72" s="934"/>
      <c r="E72" s="934"/>
      <c r="F72" s="934"/>
      <c r="G72" s="934"/>
      <c r="H72" s="934"/>
      <c r="I72" s="934"/>
      <c r="J72" s="934"/>
      <c r="K72" s="934"/>
      <c r="L72" s="934"/>
      <c r="M72" s="934"/>
      <c r="N72" s="934"/>
      <c r="O72" s="934"/>
      <c r="P72" s="935"/>
      <c r="Q72" s="936">
        <v>210</v>
      </c>
      <c r="R72" s="891"/>
      <c r="S72" s="891"/>
      <c r="T72" s="891"/>
      <c r="U72" s="891"/>
      <c r="V72" s="891">
        <v>207</v>
      </c>
      <c r="W72" s="891"/>
      <c r="X72" s="891"/>
      <c r="Y72" s="891"/>
      <c r="Z72" s="891"/>
      <c r="AA72" s="891">
        <v>3</v>
      </c>
      <c r="AB72" s="891"/>
      <c r="AC72" s="891"/>
      <c r="AD72" s="891"/>
      <c r="AE72" s="891"/>
      <c r="AF72" s="891">
        <v>3</v>
      </c>
      <c r="AG72" s="891"/>
      <c r="AH72" s="891"/>
      <c r="AI72" s="891"/>
      <c r="AJ72" s="891"/>
      <c r="AK72" s="891">
        <v>68</v>
      </c>
      <c r="AL72" s="891"/>
      <c r="AM72" s="891"/>
      <c r="AN72" s="891"/>
      <c r="AO72" s="891"/>
      <c r="AP72" s="891">
        <v>24</v>
      </c>
      <c r="AQ72" s="891"/>
      <c r="AR72" s="891"/>
      <c r="AS72" s="891"/>
      <c r="AT72" s="891"/>
      <c r="AU72" s="891">
        <v>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561</v>
      </c>
      <c r="C73" s="934"/>
      <c r="D73" s="934"/>
      <c r="E73" s="934"/>
      <c r="F73" s="934"/>
      <c r="G73" s="934"/>
      <c r="H73" s="934"/>
      <c r="I73" s="934"/>
      <c r="J73" s="934"/>
      <c r="K73" s="934"/>
      <c r="L73" s="934"/>
      <c r="M73" s="934"/>
      <c r="N73" s="934"/>
      <c r="O73" s="934"/>
      <c r="P73" s="935"/>
      <c r="Q73" s="936">
        <v>9</v>
      </c>
      <c r="R73" s="891"/>
      <c r="S73" s="891"/>
      <c r="T73" s="891"/>
      <c r="U73" s="891"/>
      <c r="V73" s="891">
        <v>9</v>
      </c>
      <c r="W73" s="891"/>
      <c r="X73" s="891"/>
      <c r="Y73" s="891"/>
      <c r="Z73" s="891"/>
      <c r="AA73" s="891" t="s">
        <v>575</v>
      </c>
      <c r="AB73" s="891"/>
      <c r="AC73" s="891"/>
      <c r="AD73" s="891"/>
      <c r="AE73" s="891"/>
      <c r="AF73" s="891" t="s">
        <v>575</v>
      </c>
      <c r="AG73" s="891"/>
      <c r="AH73" s="891"/>
      <c r="AI73" s="891"/>
      <c r="AJ73" s="891"/>
      <c r="AK73" s="891" t="s">
        <v>575</v>
      </c>
      <c r="AL73" s="891"/>
      <c r="AM73" s="891"/>
      <c r="AN73" s="891"/>
      <c r="AO73" s="891"/>
      <c r="AP73" s="891" t="s">
        <v>498</v>
      </c>
      <c r="AQ73" s="891"/>
      <c r="AR73" s="891"/>
      <c r="AS73" s="891"/>
      <c r="AT73" s="891"/>
      <c r="AU73" s="891" t="s">
        <v>498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562</v>
      </c>
      <c r="C74" s="934"/>
      <c r="D74" s="934"/>
      <c r="E74" s="934"/>
      <c r="F74" s="934"/>
      <c r="G74" s="934"/>
      <c r="H74" s="934"/>
      <c r="I74" s="934"/>
      <c r="J74" s="934"/>
      <c r="K74" s="934"/>
      <c r="L74" s="934"/>
      <c r="M74" s="934"/>
      <c r="N74" s="934"/>
      <c r="O74" s="934"/>
      <c r="P74" s="935"/>
      <c r="Q74" s="936">
        <v>291</v>
      </c>
      <c r="R74" s="891"/>
      <c r="S74" s="891"/>
      <c r="T74" s="891"/>
      <c r="U74" s="891"/>
      <c r="V74" s="891">
        <v>274</v>
      </c>
      <c r="W74" s="891"/>
      <c r="X74" s="891"/>
      <c r="Y74" s="891"/>
      <c r="Z74" s="891"/>
      <c r="AA74" s="891">
        <v>17</v>
      </c>
      <c r="AB74" s="891"/>
      <c r="AC74" s="891"/>
      <c r="AD74" s="891"/>
      <c r="AE74" s="891"/>
      <c r="AF74" s="891">
        <v>17</v>
      </c>
      <c r="AG74" s="891"/>
      <c r="AH74" s="891"/>
      <c r="AI74" s="891"/>
      <c r="AJ74" s="891"/>
      <c r="AK74" s="891">
        <v>85</v>
      </c>
      <c r="AL74" s="891"/>
      <c r="AM74" s="891"/>
      <c r="AN74" s="891"/>
      <c r="AO74" s="891"/>
      <c r="AP74" s="891" t="s">
        <v>498</v>
      </c>
      <c r="AQ74" s="891"/>
      <c r="AR74" s="891"/>
      <c r="AS74" s="891"/>
      <c r="AT74" s="891"/>
      <c r="AU74" s="891" t="s">
        <v>498</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563</v>
      </c>
      <c r="C75" s="934"/>
      <c r="D75" s="934"/>
      <c r="E75" s="934"/>
      <c r="F75" s="934"/>
      <c r="G75" s="934"/>
      <c r="H75" s="934"/>
      <c r="I75" s="934"/>
      <c r="J75" s="934"/>
      <c r="K75" s="934"/>
      <c r="L75" s="934"/>
      <c r="M75" s="934"/>
      <c r="N75" s="934"/>
      <c r="O75" s="934"/>
      <c r="P75" s="935"/>
      <c r="Q75" s="939">
        <v>64</v>
      </c>
      <c r="R75" s="940"/>
      <c r="S75" s="940"/>
      <c r="T75" s="940"/>
      <c r="U75" s="890"/>
      <c r="V75" s="941">
        <v>63</v>
      </c>
      <c r="W75" s="940"/>
      <c r="X75" s="940"/>
      <c r="Y75" s="940"/>
      <c r="Z75" s="890"/>
      <c r="AA75" s="941">
        <v>1</v>
      </c>
      <c r="AB75" s="940"/>
      <c r="AC75" s="940"/>
      <c r="AD75" s="940"/>
      <c r="AE75" s="890"/>
      <c r="AF75" s="941">
        <v>1</v>
      </c>
      <c r="AG75" s="940"/>
      <c r="AH75" s="940"/>
      <c r="AI75" s="940"/>
      <c r="AJ75" s="890"/>
      <c r="AK75" s="941" t="s">
        <v>575</v>
      </c>
      <c r="AL75" s="940"/>
      <c r="AM75" s="940"/>
      <c r="AN75" s="940"/>
      <c r="AO75" s="890"/>
      <c r="AP75" s="941" t="s">
        <v>498</v>
      </c>
      <c r="AQ75" s="940"/>
      <c r="AR75" s="940"/>
      <c r="AS75" s="940"/>
      <c r="AT75" s="890"/>
      <c r="AU75" s="941" t="s">
        <v>498</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564</v>
      </c>
      <c r="C76" s="934"/>
      <c r="D76" s="934"/>
      <c r="E76" s="934"/>
      <c r="F76" s="934"/>
      <c r="G76" s="934"/>
      <c r="H76" s="934"/>
      <c r="I76" s="934"/>
      <c r="J76" s="934"/>
      <c r="K76" s="934"/>
      <c r="L76" s="934"/>
      <c r="M76" s="934"/>
      <c r="N76" s="934"/>
      <c r="O76" s="934"/>
      <c r="P76" s="935"/>
      <c r="Q76" s="939">
        <v>163</v>
      </c>
      <c r="R76" s="940"/>
      <c r="S76" s="940"/>
      <c r="T76" s="940"/>
      <c r="U76" s="890"/>
      <c r="V76" s="941">
        <v>159</v>
      </c>
      <c r="W76" s="940"/>
      <c r="X76" s="940"/>
      <c r="Y76" s="940"/>
      <c r="Z76" s="890"/>
      <c r="AA76" s="941">
        <v>5</v>
      </c>
      <c r="AB76" s="940"/>
      <c r="AC76" s="940"/>
      <c r="AD76" s="940"/>
      <c r="AE76" s="890"/>
      <c r="AF76" s="941">
        <v>5</v>
      </c>
      <c r="AG76" s="940"/>
      <c r="AH76" s="940"/>
      <c r="AI76" s="940"/>
      <c r="AJ76" s="890"/>
      <c r="AK76" s="941" t="s">
        <v>575</v>
      </c>
      <c r="AL76" s="940"/>
      <c r="AM76" s="940"/>
      <c r="AN76" s="940"/>
      <c r="AO76" s="890"/>
      <c r="AP76" s="941" t="s">
        <v>498</v>
      </c>
      <c r="AQ76" s="940"/>
      <c r="AR76" s="940"/>
      <c r="AS76" s="940"/>
      <c r="AT76" s="890"/>
      <c r="AU76" s="941" t="s">
        <v>498</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565</v>
      </c>
      <c r="C77" s="934"/>
      <c r="D77" s="934"/>
      <c r="E77" s="934"/>
      <c r="F77" s="934"/>
      <c r="G77" s="934"/>
      <c r="H77" s="934"/>
      <c r="I77" s="934"/>
      <c r="J77" s="934"/>
      <c r="K77" s="934"/>
      <c r="L77" s="934"/>
      <c r="M77" s="934"/>
      <c r="N77" s="934"/>
      <c r="O77" s="934"/>
      <c r="P77" s="935"/>
      <c r="Q77" s="939">
        <v>20</v>
      </c>
      <c r="R77" s="940"/>
      <c r="S77" s="940"/>
      <c r="T77" s="940"/>
      <c r="U77" s="890"/>
      <c r="V77" s="941">
        <v>19</v>
      </c>
      <c r="W77" s="940"/>
      <c r="X77" s="940"/>
      <c r="Y77" s="940"/>
      <c r="Z77" s="890"/>
      <c r="AA77" s="941">
        <v>2</v>
      </c>
      <c r="AB77" s="940"/>
      <c r="AC77" s="940"/>
      <c r="AD77" s="940"/>
      <c r="AE77" s="890"/>
      <c r="AF77" s="941">
        <v>2</v>
      </c>
      <c r="AG77" s="940"/>
      <c r="AH77" s="940"/>
      <c r="AI77" s="940"/>
      <c r="AJ77" s="890"/>
      <c r="AK77" s="891" t="s">
        <v>573</v>
      </c>
      <c r="AL77" s="891"/>
      <c r="AM77" s="891"/>
      <c r="AN77" s="891"/>
      <c r="AO77" s="891"/>
      <c r="AP77" s="941" t="s">
        <v>498</v>
      </c>
      <c r="AQ77" s="940"/>
      <c r="AR77" s="940"/>
      <c r="AS77" s="940"/>
      <c r="AT77" s="890"/>
      <c r="AU77" s="941" t="s">
        <v>498</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t="s">
        <v>566</v>
      </c>
      <c r="C78" s="934"/>
      <c r="D78" s="934"/>
      <c r="E78" s="934"/>
      <c r="F78" s="934"/>
      <c r="G78" s="934"/>
      <c r="H78" s="934"/>
      <c r="I78" s="934"/>
      <c r="J78" s="934"/>
      <c r="K78" s="934"/>
      <c r="L78" s="934"/>
      <c r="M78" s="934"/>
      <c r="N78" s="934"/>
      <c r="O78" s="934"/>
      <c r="P78" s="935"/>
      <c r="Q78" s="936">
        <v>5811</v>
      </c>
      <c r="R78" s="891"/>
      <c r="S78" s="891"/>
      <c r="T78" s="891"/>
      <c r="U78" s="891"/>
      <c r="V78" s="891">
        <v>4987</v>
      </c>
      <c r="W78" s="891"/>
      <c r="X78" s="891"/>
      <c r="Y78" s="891"/>
      <c r="Z78" s="891"/>
      <c r="AA78" s="891">
        <v>824</v>
      </c>
      <c r="AB78" s="891"/>
      <c r="AC78" s="891"/>
      <c r="AD78" s="891"/>
      <c r="AE78" s="891"/>
      <c r="AF78" s="891">
        <v>824</v>
      </c>
      <c r="AG78" s="891"/>
      <c r="AH78" s="891"/>
      <c r="AI78" s="891"/>
      <c r="AJ78" s="891"/>
      <c r="AK78" s="891">
        <v>18</v>
      </c>
      <c r="AL78" s="891"/>
      <c r="AM78" s="891"/>
      <c r="AN78" s="891"/>
      <c r="AO78" s="891"/>
      <c r="AP78" s="891" t="s">
        <v>498</v>
      </c>
      <c r="AQ78" s="891"/>
      <c r="AR78" s="891"/>
      <c r="AS78" s="891"/>
      <c r="AT78" s="891"/>
      <c r="AU78" s="891" t="s">
        <v>498</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t="s">
        <v>567</v>
      </c>
      <c r="C79" s="934"/>
      <c r="D79" s="934"/>
      <c r="E79" s="934"/>
      <c r="F79" s="934"/>
      <c r="G79" s="934"/>
      <c r="H79" s="934"/>
      <c r="I79" s="934"/>
      <c r="J79" s="934"/>
      <c r="K79" s="934"/>
      <c r="L79" s="934"/>
      <c r="M79" s="934"/>
      <c r="N79" s="934"/>
      <c r="O79" s="934"/>
      <c r="P79" s="935"/>
      <c r="Q79" s="936">
        <v>268</v>
      </c>
      <c r="R79" s="891"/>
      <c r="S79" s="891"/>
      <c r="T79" s="891"/>
      <c r="U79" s="891"/>
      <c r="V79" s="891">
        <v>255</v>
      </c>
      <c r="W79" s="891"/>
      <c r="X79" s="891"/>
      <c r="Y79" s="891"/>
      <c r="Z79" s="891"/>
      <c r="AA79" s="891">
        <v>14</v>
      </c>
      <c r="AB79" s="891"/>
      <c r="AC79" s="891"/>
      <c r="AD79" s="891"/>
      <c r="AE79" s="891"/>
      <c r="AF79" s="891">
        <v>14</v>
      </c>
      <c r="AG79" s="891"/>
      <c r="AH79" s="891"/>
      <c r="AI79" s="891"/>
      <c r="AJ79" s="891"/>
      <c r="AK79" s="891" t="s">
        <v>575</v>
      </c>
      <c r="AL79" s="891"/>
      <c r="AM79" s="891"/>
      <c r="AN79" s="891"/>
      <c r="AO79" s="891"/>
      <c r="AP79" s="891">
        <v>1374</v>
      </c>
      <c r="AQ79" s="891"/>
      <c r="AR79" s="891"/>
      <c r="AS79" s="891"/>
      <c r="AT79" s="891"/>
      <c r="AU79" s="891">
        <v>44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t="s">
        <v>568</v>
      </c>
      <c r="C80" s="934"/>
      <c r="D80" s="934"/>
      <c r="E80" s="934"/>
      <c r="F80" s="934"/>
      <c r="G80" s="934"/>
      <c r="H80" s="934"/>
      <c r="I80" s="934"/>
      <c r="J80" s="934"/>
      <c r="K80" s="934"/>
      <c r="L80" s="934"/>
      <c r="M80" s="934"/>
      <c r="N80" s="934"/>
      <c r="O80" s="934"/>
      <c r="P80" s="935"/>
      <c r="Q80" s="936">
        <v>3</v>
      </c>
      <c r="R80" s="891"/>
      <c r="S80" s="891"/>
      <c r="T80" s="891"/>
      <c r="U80" s="891"/>
      <c r="V80" s="891">
        <v>2</v>
      </c>
      <c r="W80" s="891"/>
      <c r="X80" s="891"/>
      <c r="Y80" s="891"/>
      <c r="Z80" s="891"/>
      <c r="AA80" s="891">
        <v>2</v>
      </c>
      <c r="AB80" s="891"/>
      <c r="AC80" s="891"/>
      <c r="AD80" s="891"/>
      <c r="AE80" s="891"/>
      <c r="AF80" s="891">
        <v>2</v>
      </c>
      <c r="AG80" s="891"/>
      <c r="AH80" s="891"/>
      <c r="AI80" s="891"/>
      <c r="AJ80" s="891"/>
      <c r="AK80" s="891">
        <v>0</v>
      </c>
      <c r="AL80" s="891"/>
      <c r="AM80" s="891"/>
      <c r="AN80" s="891"/>
      <c r="AO80" s="891"/>
      <c r="AP80" s="891" t="s">
        <v>498</v>
      </c>
      <c r="AQ80" s="891"/>
      <c r="AR80" s="891"/>
      <c r="AS80" s="891"/>
      <c r="AT80" s="891"/>
      <c r="AU80" s="891" t="s">
        <v>498</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t="s">
        <v>569</v>
      </c>
      <c r="C81" s="934"/>
      <c r="D81" s="934"/>
      <c r="E81" s="934"/>
      <c r="F81" s="934"/>
      <c r="G81" s="934"/>
      <c r="H81" s="934"/>
      <c r="I81" s="934"/>
      <c r="J81" s="934"/>
      <c r="K81" s="934"/>
      <c r="L81" s="934"/>
      <c r="M81" s="934"/>
      <c r="N81" s="934"/>
      <c r="O81" s="934"/>
      <c r="P81" s="935"/>
      <c r="Q81" s="936">
        <v>277</v>
      </c>
      <c r="R81" s="891"/>
      <c r="S81" s="891"/>
      <c r="T81" s="891"/>
      <c r="U81" s="891"/>
      <c r="V81" s="891">
        <v>153</v>
      </c>
      <c r="W81" s="891"/>
      <c r="X81" s="891"/>
      <c r="Y81" s="891"/>
      <c r="Z81" s="891"/>
      <c r="AA81" s="891">
        <v>124</v>
      </c>
      <c r="AB81" s="891"/>
      <c r="AC81" s="891"/>
      <c r="AD81" s="891"/>
      <c r="AE81" s="891"/>
      <c r="AF81" s="891">
        <v>124</v>
      </c>
      <c r="AG81" s="891"/>
      <c r="AH81" s="891"/>
      <c r="AI81" s="891"/>
      <c r="AJ81" s="891"/>
      <c r="AK81" s="891" t="s">
        <v>575</v>
      </c>
      <c r="AL81" s="891"/>
      <c r="AM81" s="891"/>
      <c r="AN81" s="891"/>
      <c r="AO81" s="891"/>
      <c r="AP81" s="891" t="s">
        <v>498</v>
      </c>
      <c r="AQ81" s="891"/>
      <c r="AR81" s="891"/>
      <c r="AS81" s="891"/>
      <c r="AT81" s="891"/>
      <c r="AU81" s="891" t="s">
        <v>498</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t="s">
        <v>570</v>
      </c>
      <c r="C82" s="934"/>
      <c r="D82" s="934"/>
      <c r="E82" s="934"/>
      <c r="F82" s="934"/>
      <c r="G82" s="934"/>
      <c r="H82" s="934"/>
      <c r="I82" s="934"/>
      <c r="J82" s="934"/>
      <c r="K82" s="934"/>
      <c r="L82" s="934"/>
      <c r="M82" s="934"/>
      <c r="N82" s="934"/>
      <c r="O82" s="934"/>
      <c r="P82" s="935"/>
      <c r="Q82" s="936">
        <v>52</v>
      </c>
      <c r="R82" s="891"/>
      <c r="S82" s="891"/>
      <c r="T82" s="891"/>
      <c r="U82" s="891"/>
      <c r="V82" s="891">
        <v>29</v>
      </c>
      <c r="W82" s="891"/>
      <c r="X82" s="891"/>
      <c r="Y82" s="891"/>
      <c r="Z82" s="891"/>
      <c r="AA82" s="891">
        <v>23</v>
      </c>
      <c r="AB82" s="891"/>
      <c r="AC82" s="891"/>
      <c r="AD82" s="891"/>
      <c r="AE82" s="891"/>
      <c r="AF82" s="891">
        <v>23</v>
      </c>
      <c r="AG82" s="891"/>
      <c r="AH82" s="891"/>
      <c r="AI82" s="891"/>
      <c r="AJ82" s="891"/>
      <c r="AK82" s="891" t="s">
        <v>575</v>
      </c>
      <c r="AL82" s="891"/>
      <c r="AM82" s="891"/>
      <c r="AN82" s="891"/>
      <c r="AO82" s="891"/>
      <c r="AP82" s="891" t="s">
        <v>498</v>
      </c>
      <c r="AQ82" s="891"/>
      <c r="AR82" s="891"/>
      <c r="AS82" s="891"/>
      <c r="AT82" s="891"/>
      <c r="AU82" s="891" t="s">
        <v>498</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t="s">
        <v>571</v>
      </c>
      <c r="C83" s="934"/>
      <c r="D83" s="934"/>
      <c r="E83" s="934"/>
      <c r="F83" s="934"/>
      <c r="G83" s="934"/>
      <c r="H83" s="934"/>
      <c r="I83" s="934"/>
      <c r="J83" s="934"/>
      <c r="K83" s="934"/>
      <c r="L83" s="934"/>
      <c r="M83" s="934"/>
      <c r="N83" s="934"/>
      <c r="O83" s="934"/>
      <c r="P83" s="935"/>
      <c r="Q83" s="936">
        <v>189</v>
      </c>
      <c r="R83" s="891"/>
      <c r="S83" s="891"/>
      <c r="T83" s="891"/>
      <c r="U83" s="891"/>
      <c r="V83" s="891">
        <v>186</v>
      </c>
      <c r="W83" s="891"/>
      <c r="X83" s="891"/>
      <c r="Y83" s="891"/>
      <c r="Z83" s="891"/>
      <c r="AA83" s="891">
        <v>3</v>
      </c>
      <c r="AB83" s="891"/>
      <c r="AC83" s="891"/>
      <c r="AD83" s="891"/>
      <c r="AE83" s="891"/>
      <c r="AF83" s="891">
        <v>3</v>
      </c>
      <c r="AG83" s="891"/>
      <c r="AH83" s="891"/>
      <c r="AI83" s="891"/>
      <c r="AJ83" s="891"/>
      <c r="AK83" s="891" t="s">
        <v>575</v>
      </c>
      <c r="AL83" s="891"/>
      <c r="AM83" s="891"/>
      <c r="AN83" s="891"/>
      <c r="AO83" s="891"/>
      <c r="AP83" s="891" t="s">
        <v>498</v>
      </c>
      <c r="AQ83" s="891"/>
      <c r="AR83" s="891"/>
      <c r="AS83" s="891"/>
      <c r="AT83" s="891"/>
      <c r="AU83" s="891" t="s">
        <v>498</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t="s">
        <v>572</v>
      </c>
      <c r="C84" s="934"/>
      <c r="D84" s="934"/>
      <c r="E84" s="934"/>
      <c r="F84" s="934"/>
      <c r="G84" s="934"/>
      <c r="H84" s="934"/>
      <c r="I84" s="934"/>
      <c r="J84" s="934"/>
      <c r="K84" s="934"/>
      <c r="L84" s="934"/>
      <c r="M84" s="934"/>
      <c r="N84" s="934"/>
      <c r="O84" s="934"/>
      <c r="P84" s="935"/>
      <c r="Q84" s="936">
        <v>218731</v>
      </c>
      <c r="R84" s="891"/>
      <c r="S84" s="891"/>
      <c r="T84" s="891"/>
      <c r="U84" s="891"/>
      <c r="V84" s="891">
        <v>210330</v>
      </c>
      <c r="W84" s="891"/>
      <c r="X84" s="891"/>
      <c r="Y84" s="891"/>
      <c r="Z84" s="891"/>
      <c r="AA84" s="891">
        <v>8401</v>
      </c>
      <c r="AB84" s="891"/>
      <c r="AC84" s="891"/>
      <c r="AD84" s="891"/>
      <c r="AE84" s="891"/>
      <c r="AF84" s="891">
        <v>8401</v>
      </c>
      <c r="AG84" s="891"/>
      <c r="AH84" s="891"/>
      <c r="AI84" s="891"/>
      <c r="AJ84" s="891"/>
      <c r="AK84" s="891" t="s">
        <v>575</v>
      </c>
      <c r="AL84" s="891"/>
      <c r="AM84" s="891"/>
      <c r="AN84" s="891"/>
      <c r="AO84" s="891"/>
      <c r="AP84" s="891" t="s">
        <v>498</v>
      </c>
      <c r="AQ84" s="891"/>
      <c r="AR84" s="891"/>
      <c r="AS84" s="891"/>
      <c r="AT84" s="891"/>
      <c r="AU84" s="891" t="s">
        <v>498</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382</v>
      </c>
      <c r="B88" s="850" t="s">
        <v>404</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9601</v>
      </c>
      <c r="AG88" s="902"/>
      <c r="AH88" s="902"/>
      <c r="AI88" s="902"/>
      <c r="AJ88" s="902"/>
      <c r="AK88" s="899"/>
      <c r="AL88" s="899"/>
      <c r="AM88" s="899"/>
      <c r="AN88" s="899"/>
      <c r="AO88" s="899"/>
      <c r="AP88" s="902">
        <v>1736</v>
      </c>
      <c r="AQ88" s="902"/>
      <c r="AR88" s="902"/>
      <c r="AS88" s="902"/>
      <c r="AT88" s="902"/>
      <c r="AU88" s="902">
        <v>394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405</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v>
      </c>
      <c r="CS102" s="910"/>
      <c r="CT102" s="910"/>
      <c r="CU102" s="910"/>
      <c r="CV102" s="953"/>
      <c r="CW102" s="952" t="s">
        <v>574</v>
      </c>
      <c r="CX102" s="910"/>
      <c r="CY102" s="910"/>
      <c r="CZ102" s="910"/>
      <c r="DA102" s="953"/>
      <c r="DB102" s="952" t="s">
        <v>498</v>
      </c>
      <c r="DC102" s="910"/>
      <c r="DD102" s="910"/>
      <c r="DE102" s="910"/>
      <c r="DF102" s="953"/>
      <c r="DG102" s="952" t="s">
        <v>498</v>
      </c>
      <c r="DH102" s="910"/>
      <c r="DI102" s="910"/>
      <c r="DJ102" s="910"/>
      <c r="DK102" s="953"/>
      <c r="DL102" s="952" t="s">
        <v>498</v>
      </c>
      <c r="DM102" s="910"/>
      <c r="DN102" s="910"/>
      <c r="DO102" s="910"/>
      <c r="DP102" s="953"/>
      <c r="DQ102" s="952" t="s">
        <v>498</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406</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407</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409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410</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411</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412</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413</v>
      </c>
      <c r="AB109" s="955"/>
      <c r="AC109" s="955"/>
      <c r="AD109" s="955"/>
      <c r="AE109" s="956"/>
      <c r="AF109" s="954" t="s">
        <v>301</v>
      </c>
      <c r="AG109" s="955"/>
      <c r="AH109" s="955"/>
      <c r="AI109" s="955"/>
      <c r="AJ109" s="956"/>
      <c r="AK109" s="954" t="s">
        <v>300</v>
      </c>
      <c r="AL109" s="955"/>
      <c r="AM109" s="955"/>
      <c r="AN109" s="955"/>
      <c r="AO109" s="956"/>
      <c r="AP109" s="954" t="s">
        <v>414</v>
      </c>
      <c r="AQ109" s="955"/>
      <c r="AR109" s="955"/>
      <c r="AS109" s="955"/>
      <c r="AT109" s="957"/>
      <c r="AU109" s="974" t="s">
        <v>412</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413</v>
      </c>
      <c r="BR109" s="955"/>
      <c r="BS109" s="955"/>
      <c r="BT109" s="955"/>
      <c r="BU109" s="956"/>
      <c r="BV109" s="954" t="s">
        <v>301</v>
      </c>
      <c r="BW109" s="955"/>
      <c r="BX109" s="955"/>
      <c r="BY109" s="955"/>
      <c r="BZ109" s="956"/>
      <c r="CA109" s="954" t="s">
        <v>300</v>
      </c>
      <c r="CB109" s="955"/>
      <c r="CC109" s="955"/>
      <c r="CD109" s="955"/>
      <c r="CE109" s="956"/>
      <c r="CF109" s="975" t="s">
        <v>414</v>
      </c>
      <c r="CG109" s="975"/>
      <c r="CH109" s="975"/>
      <c r="CI109" s="975"/>
      <c r="CJ109" s="975"/>
      <c r="CK109" s="954" t="s">
        <v>415</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413</v>
      </c>
      <c r="DH109" s="955"/>
      <c r="DI109" s="955"/>
      <c r="DJ109" s="955"/>
      <c r="DK109" s="956"/>
      <c r="DL109" s="954" t="s">
        <v>301</v>
      </c>
      <c r="DM109" s="955"/>
      <c r="DN109" s="955"/>
      <c r="DO109" s="955"/>
      <c r="DP109" s="956"/>
      <c r="DQ109" s="954" t="s">
        <v>300</v>
      </c>
      <c r="DR109" s="955"/>
      <c r="DS109" s="955"/>
      <c r="DT109" s="955"/>
      <c r="DU109" s="956"/>
      <c r="DV109" s="954" t="s">
        <v>414</v>
      </c>
      <c r="DW109" s="955"/>
      <c r="DX109" s="955"/>
      <c r="DY109" s="955"/>
      <c r="DZ109" s="957"/>
    </row>
    <row r="110" spans="1:131" s="226" customFormat="1" ht="26.25" customHeight="1" x14ac:dyDescent="0.15">
      <c r="A110" s="958" t="s">
        <v>416</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1449718</v>
      </c>
      <c r="AB110" s="962"/>
      <c r="AC110" s="962"/>
      <c r="AD110" s="962"/>
      <c r="AE110" s="963"/>
      <c r="AF110" s="964">
        <v>1333664</v>
      </c>
      <c r="AG110" s="962"/>
      <c r="AH110" s="962"/>
      <c r="AI110" s="962"/>
      <c r="AJ110" s="963"/>
      <c r="AK110" s="964">
        <v>1327993</v>
      </c>
      <c r="AL110" s="962"/>
      <c r="AM110" s="962"/>
      <c r="AN110" s="962"/>
      <c r="AO110" s="963"/>
      <c r="AP110" s="965">
        <v>26.7</v>
      </c>
      <c r="AQ110" s="966"/>
      <c r="AR110" s="966"/>
      <c r="AS110" s="966"/>
      <c r="AT110" s="967"/>
      <c r="AU110" s="968" t="s">
        <v>66</v>
      </c>
      <c r="AV110" s="969"/>
      <c r="AW110" s="969"/>
      <c r="AX110" s="969"/>
      <c r="AY110" s="969"/>
      <c r="AZ110" s="1010" t="s">
        <v>417</v>
      </c>
      <c r="BA110" s="959"/>
      <c r="BB110" s="959"/>
      <c r="BC110" s="959"/>
      <c r="BD110" s="959"/>
      <c r="BE110" s="959"/>
      <c r="BF110" s="959"/>
      <c r="BG110" s="959"/>
      <c r="BH110" s="959"/>
      <c r="BI110" s="959"/>
      <c r="BJ110" s="959"/>
      <c r="BK110" s="959"/>
      <c r="BL110" s="959"/>
      <c r="BM110" s="959"/>
      <c r="BN110" s="959"/>
      <c r="BO110" s="959"/>
      <c r="BP110" s="960"/>
      <c r="BQ110" s="996">
        <v>11968922</v>
      </c>
      <c r="BR110" s="997"/>
      <c r="BS110" s="997"/>
      <c r="BT110" s="997"/>
      <c r="BU110" s="997"/>
      <c r="BV110" s="997">
        <v>11828770</v>
      </c>
      <c r="BW110" s="997"/>
      <c r="BX110" s="997"/>
      <c r="BY110" s="997"/>
      <c r="BZ110" s="997"/>
      <c r="CA110" s="997">
        <v>11836729</v>
      </c>
      <c r="CB110" s="997"/>
      <c r="CC110" s="997"/>
      <c r="CD110" s="997"/>
      <c r="CE110" s="997"/>
      <c r="CF110" s="1011">
        <v>238</v>
      </c>
      <c r="CG110" s="1012"/>
      <c r="CH110" s="1012"/>
      <c r="CI110" s="1012"/>
      <c r="CJ110" s="1012"/>
      <c r="CK110" s="1013" t="s">
        <v>418</v>
      </c>
      <c r="CL110" s="1014"/>
      <c r="CM110" s="993" t="s">
        <v>419</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420</v>
      </c>
      <c r="DH110" s="997"/>
      <c r="DI110" s="997"/>
      <c r="DJ110" s="997"/>
      <c r="DK110" s="997"/>
      <c r="DL110" s="997" t="s">
        <v>171</v>
      </c>
      <c r="DM110" s="997"/>
      <c r="DN110" s="997"/>
      <c r="DO110" s="997"/>
      <c r="DP110" s="997"/>
      <c r="DQ110" s="997" t="s">
        <v>171</v>
      </c>
      <c r="DR110" s="997"/>
      <c r="DS110" s="997"/>
      <c r="DT110" s="997"/>
      <c r="DU110" s="997"/>
      <c r="DV110" s="998" t="s">
        <v>171</v>
      </c>
      <c r="DW110" s="998"/>
      <c r="DX110" s="998"/>
      <c r="DY110" s="998"/>
      <c r="DZ110" s="999"/>
    </row>
    <row r="111" spans="1:131" s="226" customFormat="1" ht="26.25" customHeight="1" x14ac:dyDescent="0.15">
      <c r="A111" s="1000" t="s">
        <v>421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171</v>
      </c>
      <c r="AB111" s="1004"/>
      <c r="AC111" s="1004"/>
      <c r="AD111" s="1004"/>
      <c r="AE111" s="1005"/>
      <c r="AF111" s="1006" t="s">
        <v>171</v>
      </c>
      <c r="AG111" s="1004"/>
      <c r="AH111" s="1004"/>
      <c r="AI111" s="1004"/>
      <c r="AJ111" s="1005"/>
      <c r="AK111" s="1006" t="s">
        <v>422</v>
      </c>
      <c r="AL111" s="1004"/>
      <c r="AM111" s="1004"/>
      <c r="AN111" s="1004"/>
      <c r="AO111" s="1005"/>
      <c r="AP111" s="1007" t="s">
        <v>171</v>
      </c>
      <c r="AQ111" s="1008"/>
      <c r="AR111" s="1008"/>
      <c r="AS111" s="1008"/>
      <c r="AT111" s="1009"/>
      <c r="AU111" s="970"/>
      <c r="AV111" s="971"/>
      <c r="AW111" s="971"/>
      <c r="AX111" s="971"/>
      <c r="AY111" s="971"/>
      <c r="AZ111" s="1019" t="s">
        <v>423</v>
      </c>
      <c r="BA111" s="1020"/>
      <c r="BB111" s="1020"/>
      <c r="BC111" s="1020"/>
      <c r="BD111" s="1020"/>
      <c r="BE111" s="1020"/>
      <c r="BF111" s="1020"/>
      <c r="BG111" s="1020"/>
      <c r="BH111" s="1020"/>
      <c r="BI111" s="1020"/>
      <c r="BJ111" s="1020"/>
      <c r="BK111" s="1020"/>
      <c r="BL111" s="1020"/>
      <c r="BM111" s="1020"/>
      <c r="BN111" s="1020"/>
      <c r="BO111" s="1020"/>
      <c r="BP111" s="1021"/>
      <c r="BQ111" s="989" t="s">
        <v>171</v>
      </c>
      <c r="BR111" s="990"/>
      <c r="BS111" s="990"/>
      <c r="BT111" s="990"/>
      <c r="BU111" s="990"/>
      <c r="BV111" s="990" t="s">
        <v>171</v>
      </c>
      <c r="BW111" s="990"/>
      <c r="BX111" s="990"/>
      <c r="BY111" s="990"/>
      <c r="BZ111" s="990"/>
      <c r="CA111" s="990" t="s">
        <v>171</v>
      </c>
      <c r="CB111" s="990"/>
      <c r="CC111" s="990"/>
      <c r="CD111" s="990"/>
      <c r="CE111" s="990"/>
      <c r="CF111" s="984" t="s">
        <v>422</v>
      </c>
      <c r="CG111" s="985"/>
      <c r="CH111" s="985"/>
      <c r="CI111" s="985"/>
      <c r="CJ111" s="985"/>
      <c r="CK111" s="1015"/>
      <c r="CL111" s="1016"/>
      <c r="CM111" s="986" t="s">
        <v>424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171</v>
      </c>
      <c r="DH111" s="990"/>
      <c r="DI111" s="990"/>
      <c r="DJ111" s="990"/>
      <c r="DK111" s="990"/>
      <c r="DL111" s="990" t="s">
        <v>171</v>
      </c>
      <c r="DM111" s="990"/>
      <c r="DN111" s="990"/>
      <c r="DO111" s="990"/>
      <c r="DP111" s="990"/>
      <c r="DQ111" s="990" t="s">
        <v>171</v>
      </c>
      <c r="DR111" s="990"/>
      <c r="DS111" s="990"/>
      <c r="DT111" s="990"/>
      <c r="DU111" s="990"/>
      <c r="DV111" s="991" t="s">
        <v>171</v>
      </c>
      <c r="DW111" s="991"/>
      <c r="DX111" s="991"/>
      <c r="DY111" s="991"/>
      <c r="DZ111" s="992"/>
    </row>
    <row r="112" spans="1:131" s="226" customFormat="1" ht="26.25" customHeight="1" x14ac:dyDescent="0.15">
      <c r="A112" s="1022" t="s">
        <v>425</v>
      </c>
      <c r="B112" s="1023"/>
      <c r="C112" s="1020" t="s">
        <v>426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171</v>
      </c>
      <c r="AB112" s="1029"/>
      <c r="AC112" s="1029"/>
      <c r="AD112" s="1029"/>
      <c r="AE112" s="1030"/>
      <c r="AF112" s="1031" t="s">
        <v>422</v>
      </c>
      <c r="AG112" s="1029"/>
      <c r="AH112" s="1029"/>
      <c r="AI112" s="1029"/>
      <c r="AJ112" s="1030"/>
      <c r="AK112" s="1031" t="s">
        <v>422</v>
      </c>
      <c r="AL112" s="1029"/>
      <c r="AM112" s="1029"/>
      <c r="AN112" s="1029"/>
      <c r="AO112" s="1030"/>
      <c r="AP112" s="1032" t="s">
        <v>171</v>
      </c>
      <c r="AQ112" s="1033"/>
      <c r="AR112" s="1033"/>
      <c r="AS112" s="1033"/>
      <c r="AT112" s="1034"/>
      <c r="AU112" s="970"/>
      <c r="AV112" s="971"/>
      <c r="AW112" s="971"/>
      <c r="AX112" s="971"/>
      <c r="AY112" s="971"/>
      <c r="AZ112" s="1019" t="s">
        <v>427</v>
      </c>
      <c r="BA112" s="1020"/>
      <c r="BB112" s="1020"/>
      <c r="BC112" s="1020"/>
      <c r="BD112" s="1020"/>
      <c r="BE112" s="1020"/>
      <c r="BF112" s="1020"/>
      <c r="BG112" s="1020"/>
      <c r="BH112" s="1020"/>
      <c r="BI112" s="1020"/>
      <c r="BJ112" s="1020"/>
      <c r="BK112" s="1020"/>
      <c r="BL112" s="1020"/>
      <c r="BM112" s="1020"/>
      <c r="BN112" s="1020"/>
      <c r="BO112" s="1020"/>
      <c r="BP112" s="1021"/>
      <c r="BQ112" s="989">
        <v>460925</v>
      </c>
      <c r="BR112" s="990"/>
      <c r="BS112" s="990"/>
      <c r="BT112" s="990"/>
      <c r="BU112" s="990"/>
      <c r="BV112" s="990">
        <v>500102</v>
      </c>
      <c r="BW112" s="990"/>
      <c r="BX112" s="990"/>
      <c r="BY112" s="990"/>
      <c r="BZ112" s="990"/>
      <c r="CA112" s="990">
        <v>552020</v>
      </c>
      <c r="CB112" s="990"/>
      <c r="CC112" s="990"/>
      <c r="CD112" s="990"/>
      <c r="CE112" s="990"/>
      <c r="CF112" s="984">
        <v>11.1</v>
      </c>
      <c r="CG112" s="985"/>
      <c r="CH112" s="985"/>
      <c r="CI112" s="985"/>
      <c r="CJ112" s="985"/>
      <c r="CK112" s="1015"/>
      <c r="CL112" s="1016"/>
      <c r="CM112" s="986" t="s">
        <v>428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171</v>
      </c>
      <c r="DH112" s="990"/>
      <c r="DI112" s="990"/>
      <c r="DJ112" s="990"/>
      <c r="DK112" s="990"/>
      <c r="DL112" s="990" t="s">
        <v>171</v>
      </c>
      <c r="DM112" s="990"/>
      <c r="DN112" s="990"/>
      <c r="DO112" s="990"/>
      <c r="DP112" s="990"/>
      <c r="DQ112" s="990" t="s">
        <v>420</v>
      </c>
      <c r="DR112" s="990"/>
      <c r="DS112" s="990"/>
      <c r="DT112" s="990"/>
      <c r="DU112" s="990"/>
      <c r="DV112" s="991" t="s">
        <v>171</v>
      </c>
      <c r="DW112" s="991"/>
      <c r="DX112" s="991"/>
      <c r="DY112" s="991"/>
      <c r="DZ112" s="992"/>
    </row>
    <row r="113" spans="1:130" s="226" customFormat="1" ht="26.25" customHeight="1" x14ac:dyDescent="0.15">
      <c r="A113" s="1024"/>
      <c r="B113" s="1025"/>
      <c r="C113" s="1020" t="s">
        <v>429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51272</v>
      </c>
      <c r="AB113" s="1004"/>
      <c r="AC113" s="1004"/>
      <c r="AD113" s="1004"/>
      <c r="AE113" s="1005"/>
      <c r="AF113" s="1006">
        <v>50850</v>
      </c>
      <c r="AG113" s="1004"/>
      <c r="AH113" s="1004"/>
      <c r="AI113" s="1004"/>
      <c r="AJ113" s="1005"/>
      <c r="AK113" s="1006">
        <v>57454</v>
      </c>
      <c r="AL113" s="1004"/>
      <c r="AM113" s="1004"/>
      <c r="AN113" s="1004"/>
      <c r="AO113" s="1005"/>
      <c r="AP113" s="1007">
        <v>1.2</v>
      </c>
      <c r="AQ113" s="1008"/>
      <c r="AR113" s="1008"/>
      <c r="AS113" s="1008"/>
      <c r="AT113" s="1009"/>
      <c r="AU113" s="970"/>
      <c r="AV113" s="971"/>
      <c r="AW113" s="971"/>
      <c r="AX113" s="971"/>
      <c r="AY113" s="971"/>
      <c r="AZ113" s="1019" t="s">
        <v>430</v>
      </c>
      <c r="BA113" s="1020"/>
      <c r="BB113" s="1020"/>
      <c r="BC113" s="1020"/>
      <c r="BD113" s="1020"/>
      <c r="BE113" s="1020"/>
      <c r="BF113" s="1020"/>
      <c r="BG113" s="1020"/>
      <c r="BH113" s="1020"/>
      <c r="BI113" s="1020"/>
      <c r="BJ113" s="1020"/>
      <c r="BK113" s="1020"/>
      <c r="BL113" s="1020"/>
      <c r="BM113" s="1020"/>
      <c r="BN113" s="1020"/>
      <c r="BO113" s="1020"/>
      <c r="BP113" s="1021"/>
      <c r="BQ113" s="989">
        <v>89159</v>
      </c>
      <c r="BR113" s="990"/>
      <c r="BS113" s="990"/>
      <c r="BT113" s="990"/>
      <c r="BU113" s="990"/>
      <c r="BV113" s="990">
        <v>387060</v>
      </c>
      <c r="BW113" s="990"/>
      <c r="BX113" s="990"/>
      <c r="BY113" s="990"/>
      <c r="BZ113" s="990"/>
      <c r="CA113" s="990">
        <v>394220</v>
      </c>
      <c r="CB113" s="990"/>
      <c r="CC113" s="990"/>
      <c r="CD113" s="990"/>
      <c r="CE113" s="990"/>
      <c r="CF113" s="984">
        <v>7.9</v>
      </c>
      <c r="CG113" s="985"/>
      <c r="CH113" s="985"/>
      <c r="CI113" s="985"/>
      <c r="CJ113" s="985"/>
      <c r="CK113" s="1015"/>
      <c r="CL113" s="1016"/>
      <c r="CM113" s="986" t="s">
        <v>431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171</v>
      </c>
      <c r="DH113" s="1029"/>
      <c r="DI113" s="1029"/>
      <c r="DJ113" s="1029"/>
      <c r="DK113" s="1030"/>
      <c r="DL113" s="1031" t="s">
        <v>171</v>
      </c>
      <c r="DM113" s="1029"/>
      <c r="DN113" s="1029"/>
      <c r="DO113" s="1029"/>
      <c r="DP113" s="1030"/>
      <c r="DQ113" s="1031" t="s">
        <v>171</v>
      </c>
      <c r="DR113" s="1029"/>
      <c r="DS113" s="1029"/>
      <c r="DT113" s="1029"/>
      <c r="DU113" s="1030"/>
      <c r="DV113" s="1032" t="s">
        <v>171</v>
      </c>
      <c r="DW113" s="1033"/>
      <c r="DX113" s="1033"/>
      <c r="DY113" s="1033"/>
      <c r="DZ113" s="1034"/>
    </row>
    <row r="114" spans="1:130" s="226" customFormat="1" ht="26.25" customHeight="1" x14ac:dyDescent="0.15">
      <c r="A114" s="1024"/>
      <c r="B114" s="1025"/>
      <c r="C114" s="1020" t="s">
        <v>432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11806</v>
      </c>
      <c r="AB114" s="1029"/>
      <c r="AC114" s="1029"/>
      <c r="AD114" s="1029"/>
      <c r="AE114" s="1030"/>
      <c r="AF114" s="1031">
        <v>16412</v>
      </c>
      <c r="AG114" s="1029"/>
      <c r="AH114" s="1029"/>
      <c r="AI114" s="1029"/>
      <c r="AJ114" s="1030"/>
      <c r="AK114" s="1031">
        <v>12397</v>
      </c>
      <c r="AL114" s="1029"/>
      <c r="AM114" s="1029"/>
      <c r="AN114" s="1029"/>
      <c r="AO114" s="1030"/>
      <c r="AP114" s="1032">
        <v>0.2</v>
      </c>
      <c r="AQ114" s="1033"/>
      <c r="AR114" s="1033"/>
      <c r="AS114" s="1033"/>
      <c r="AT114" s="1034"/>
      <c r="AU114" s="970"/>
      <c r="AV114" s="971"/>
      <c r="AW114" s="971"/>
      <c r="AX114" s="971"/>
      <c r="AY114" s="971"/>
      <c r="AZ114" s="1019" t="s">
        <v>433</v>
      </c>
      <c r="BA114" s="1020"/>
      <c r="BB114" s="1020"/>
      <c r="BC114" s="1020"/>
      <c r="BD114" s="1020"/>
      <c r="BE114" s="1020"/>
      <c r="BF114" s="1020"/>
      <c r="BG114" s="1020"/>
      <c r="BH114" s="1020"/>
      <c r="BI114" s="1020"/>
      <c r="BJ114" s="1020"/>
      <c r="BK114" s="1020"/>
      <c r="BL114" s="1020"/>
      <c r="BM114" s="1020"/>
      <c r="BN114" s="1020"/>
      <c r="BO114" s="1020"/>
      <c r="BP114" s="1021"/>
      <c r="BQ114" s="989">
        <v>2313363</v>
      </c>
      <c r="BR114" s="990"/>
      <c r="BS114" s="990"/>
      <c r="BT114" s="990"/>
      <c r="BU114" s="990"/>
      <c r="BV114" s="990">
        <v>2318692</v>
      </c>
      <c r="BW114" s="990"/>
      <c r="BX114" s="990"/>
      <c r="BY114" s="990"/>
      <c r="BZ114" s="990"/>
      <c r="CA114" s="990">
        <v>2259441</v>
      </c>
      <c r="CB114" s="990"/>
      <c r="CC114" s="990"/>
      <c r="CD114" s="990"/>
      <c r="CE114" s="990"/>
      <c r="CF114" s="984">
        <v>45.4</v>
      </c>
      <c r="CG114" s="985"/>
      <c r="CH114" s="985"/>
      <c r="CI114" s="985"/>
      <c r="CJ114" s="985"/>
      <c r="CK114" s="1015"/>
      <c r="CL114" s="1016"/>
      <c r="CM114" s="986" t="s">
        <v>434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171</v>
      </c>
      <c r="DH114" s="1029"/>
      <c r="DI114" s="1029"/>
      <c r="DJ114" s="1029"/>
      <c r="DK114" s="1030"/>
      <c r="DL114" s="1031" t="s">
        <v>171</v>
      </c>
      <c r="DM114" s="1029"/>
      <c r="DN114" s="1029"/>
      <c r="DO114" s="1029"/>
      <c r="DP114" s="1030"/>
      <c r="DQ114" s="1031" t="s">
        <v>171</v>
      </c>
      <c r="DR114" s="1029"/>
      <c r="DS114" s="1029"/>
      <c r="DT114" s="1029"/>
      <c r="DU114" s="1030"/>
      <c r="DV114" s="1032" t="s">
        <v>171</v>
      </c>
      <c r="DW114" s="1033"/>
      <c r="DX114" s="1033"/>
      <c r="DY114" s="1033"/>
      <c r="DZ114" s="1034"/>
    </row>
    <row r="115" spans="1:130" s="226" customFormat="1" ht="26.25" customHeight="1" x14ac:dyDescent="0.15">
      <c r="A115" s="1024"/>
      <c r="B115" s="1025"/>
      <c r="C115" s="1020" t="s">
        <v>435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3971</v>
      </c>
      <c r="AB115" s="1004"/>
      <c r="AC115" s="1004"/>
      <c r="AD115" s="1004"/>
      <c r="AE115" s="1005"/>
      <c r="AF115" s="1006">
        <v>3731</v>
      </c>
      <c r="AG115" s="1004"/>
      <c r="AH115" s="1004"/>
      <c r="AI115" s="1004"/>
      <c r="AJ115" s="1005"/>
      <c r="AK115" s="1006">
        <v>3118</v>
      </c>
      <c r="AL115" s="1004"/>
      <c r="AM115" s="1004"/>
      <c r="AN115" s="1004"/>
      <c r="AO115" s="1005"/>
      <c r="AP115" s="1007">
        <v>0.1</v>
      </c>
      <c r="AQ115" s="1008"/>
      <c r="AR115" s="1008"/>
      <c r="AS115" s="1008"/>
      <c r="AT115" s="1009"/>
      <c r="AU115" s="970"/>
      <c r="AV115" s="971"/>
      <c r="AW115" s="971"/>
      <c r="AX115" s="971"/>
      <c r="AY115" s="971"/>
      <c r="AZ115" s="1019" t="s">
        <v>436</v>
      </c>
      <c r="BA115" s="1020"/>
      <c r="BB115" s="1020"/>
      <c r="BC115" s="1020"/>
      <c r="BD115" s="1020"/>
      <c r="BE115" s="1020"/>
      <c r="BF115" s="1020"/>
      <c r="BG115" s="1020"/>
      <c r="BH115" s="1020"/>
      <c r="BI115" s="1020"/>
      <c r="BJ115" s="1020"/>
      <c r="BK115" s="1020"/>
      <c r="BL115" s="1020"/>
      <c r="BM115" s="1020"/>
      <c r="BN115" s="1020"/>
      <c r="BO115" s="1020"/>
      <c r="BP115" s="1021"/>
      <c r="BQ115" s="989" t="s">
        <v>422</v>
      </c>
      <c r="BR115" s="990"/>
      <c r="BS115" s="990"/>
      <c r="BT115" s="990"/>
      <c r="BU115" s="990"/>
      <c r="BV115" s="990" t="s">
        <v>422</v>
      </c>
      <c r="BW115" s="990"/>
      <c r="BX115" s="990"/>
      <c r="BY115" s="990"/>
      <c r="BZ115" s="990"/>
      <c r="CA115" s="990" t="s">
        <v>171</v>
      </c>
      <c r="CB115" s="990"/>
      <c r="CC115" s="990"/>
      <c r="CD115" s="990"/>
      <c r="CE115" s="990"/>
      <c r="CF115" s="984" t="s">
        <v>171</v>
      </c>
      <c r="CG115" s="985"/>
      <c r="CH115" s="985"/>
      <c r="CI115" s="985"/>
      <c r="CJ115" s="985"/>
      <c r="CK115" s="1015"/>
      <c r="CL115" s="1016"/>
      <c r="CM115" s="1019" t="s">
        <v>437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171</v>
      </c>
      <c r="DH115" s="1029"/>
      <c r="DI115" s="1029"/>
      <c r="DJ115" s="1029"/>
      <c r="DK115" s="1030"/>
      <c r="DL115" s="1031" t="s">
        <v>420</v>
      </c>
      <c r="DM115" s="1029"/>
      <c r="DN115" s="1029"/>
      <c r="DO115" s="1029"/>
      <c r="DP115" s="1030"/>
      <c r="DQ115" s="1031" t="s">
        <v>171</v>
      </c>
      <c r="DR115" s="1029"/>
      <c r="DS115" s="1029"/>
      <c r="DT115" s="1029"/>
      <c r="DU115" s="1030"/>
      <c r="DV115" s="1032" t="s">
        <v>171</v>
      </c>
      <c r="DW115" s="1033"/>
      <c r="DX115" s="1033"/>
      <c r="DY115" s="1033"/>
      <c r="DZ115" s="1034"/>
    </row>
    <row r="116" spans="1:130" s="226" customFormat="1" ht="26.25" customHeight="1" x14ac:dyDescent="0.15">
      <c r="A116" s="1026"/>
      <c r="B116" s="1027"/>
      <c r="C116" s="1035" t="s">
        <v>438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171</v>
      </c>
      <c r="AB116" s="1029"/>
      <c r="AC116" s="1029"/>
      <c r="AD116" s="1029"/>
      <c r="AE116" s="1030"/>
      <c r="AF116" s="1031" t="s">
        <v>171</v>
      </c>
      <c r="AG116" s="1029"/>
      <c r="AH116" s="1029"/>
      <c r="AI116" s="1029"/>
      <c r="AJ116" s="1030"/>
      <c r="AK116" s="1031" t="s">
        <v>171</v>
      </c>
      <c r="AL116" s="1029"/>
      <c r="AM116" s="1029"/>
      <c r="AN116" s="1029"/>
      <c r="AO116" s="1030"/>
      <c r="AP116" s="1032" t="s">
        <v>422</v>
      </c>
      <c r="AQ116" s="1033"/>
      <c r="AR116" s="1033"/>
      <c r="AS116" s="1033"/>
      <c r="AT116" s="1034"/>
      <c r="AU116" s="970"/>
      <c r="AV116" s="971"/>
      <c r="AW116" s="971"/>
      <c r="AX116" s="971"/>
      <c r="AY116" s="971"/>
      <c r="AZ116" s="1037" t="s">
        <v>439</v>
      </c>
      <c r="BA116" s="1038"/>
      <c r="BB116" s="1038"/>
      <c r="BC116" s="1038"/>
      <c r="BD116" s="1038"/>
      <c r="BE116" s="1038"/>
      <c r="BF116" s="1038"/>
      <c r="BG116" s="1038"/>
      <c r="BH116" s="1038"/>
      <c r="BI116" s="1038"/>
      <c r="BJ116" s="1038"/>
      <c r="BK116" s="1038"/>
      <c r="BL116" s="1038"/>
      <c r="BM116" s="1038"/>
      <c r="BN116" s="1038"/>
      <c r="BO116" s="1038"/>
      <c r="BP116" s="1039"/>
      <c r="BQ116" s="989" t="s">
        <v>420</v>
      </c>
      <c r="BR116" s="990"/>
      <c r="BS116" s="990"/>
      <c r="BT116" s="990"/>
      <c r="BU116" s="990"/>
      <c r="BV116" s="990" t="s">
        <v>171</v>
      </c>
      <c r="BW116" s="990"/>
      <c r="BX116" s="990"/>
      <c r="BY116" s="990"/>
      <c r="BZ116" s="990"/>
      <c r="CA116" s="990" t="s">
        <v>171</v>
      </c>
      <c r="CB116" s="990"/>
      <c r="CC116" s="990"/>
      <c r="CD116" s="990"/>
      <c r="CE116" s="990"/>
      <c r="CF116" s="984" t="s">
        <v>171</v>
      </c>
      <c r="CG116" s="985"/>
      <c r="CH116" s="985"/>
      <c r="CI116" s="985"/>
      <c r="CJ116" s="985"/>
      <c r="CK116" s="1015"/>
      <c r="CL116" s="1016"/>
      <c r="CM116" s="986" t="s">
        <v>440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422</v>
      </c>
      <c r="DH116" s="1029"/>
      <c r="DI116" s="1029"/>
      <c r="DJ116" s="1029"/>
      <c r="DK116" s="1030"/>
      <c r="DL116" s="1031" t="s">
        <v>171</v>
      </c>
      <c r="DM116" s="1029"/>
      <c r="DN116" s="1029"/>
      <c r="DO116" s="1029"/>
      <c r="DP116" s="1030"/>
      <c r="DQ116" s="1031" t="s">
        <v>171</v>
      </c>
      <c r="DR116" s="1029"/>
      <c r="DS116" s="1029"/>
      <c r="DT116" s="1029"/>
      <c r="DU116" s="1030"/>
      <c r="DV116" s="1032" t="s">
        <v>171</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441</v>
      </c>
      <c r="Z117" s="956"/>
      <c r="AA117" s="1046">
        <v>1516767</v>
      </c>
      <c r="AB117" s="1047"/>
      <c r="AC117" s="1047"/>
      <c r="AD117" s="1047"/>
      <c r="AE117" s="1048"/>
      <c r="AF117" s="1049">
        <v>1404657</v>
      </c>
      <c r="AG117" s="1047"/>
      <c r="AH117" s="1047"/>
      <c r="AI117" s="1047"/>
      <c r="AJ117" s="1048"/>
      <c r="AK117" s="1049">
        <v>1400962</v>
      </c>
      <c r="AL117" s="1047"/>
      <c r="AM117" s="1047"/>
      <c r="AN117" s="1047"/>
      <c r="AO117" s="1048"/>
      <c r="AP117" s="1050"/>
      <c r="AQ117" s="1051"/>
      <c r="AR117" s="1051"/>
      <c r="AS117" s="1051"/>
      <c r="AT117" s="1052"/>
      <c r="AU117" s="970"/>
      <c r="AV117" s="971"/>
      <c r="AW117" s="971"/>
      <c r="AX117" s="971"/>
      <c r="AY117" s="971"/>
      <c r="AZ117" s="1037" t="s">
        <v>442</v>
      </c>
      <c r="BA117" s="1038"/>
      <c r="BB117" s="1038"/>
      <c r="BC117" s="1038"/>
      <c r="BD117" s="1038"/>
      <c r="BE117" s="1038"/>
      <c r="BF117" s="1038"/>
      <c r="BG117" s="1038"/>
      <c r="BH117" s="1038"/>
      <c r="BI117" s="1038"/>
      <c r="BJ117" s="1038"/>
      <c r="BK117" s="1038"/>
      <c r="BL117" s="1038"/>
      <c r="BM117" s="1038"/>
      <c r="BN117" s="1038"/>
      <c r="BO117" s="1038"/>
      <c r="BP117" s="1039"/>
      <c r="BQ117" s="989" t="s">
        <v>422</v>
      </c>
      <c r="BR117" s="990"/>
      <c r="BS117" s="990"/>
      <c r="BT117" s="990"/>
      <c r="BU117" s="990"/>
      <c r="BV117" s="990" t="s">
        <v>422</v>
      </c>
      <c r="BW117" s="990"/>
      <c r="BX117" s="990"/>
      <c r="BY117" s="990"/>
      <c r="BZ117" s="990"/>
      <c r="CA117" s="990" t="s">
        <v>171</v>
      </c>
      <c r="CB117" s="990"/>
      <c r="CC117" s="990"/>
      <c r="CD117" s="990"/>
      <c r="CE117" s="990"/>
      <c r="CF117" s="984" t="s">
        <v>171</v>
      </c>
      <c r="CG117" s="985"/>
      <c r="CH117" s="985"/>
      <c r="CI117" s="985"/>
      <c r="CJ117" s="985"/>
      <c r="CK117" s="1015"/>
      <c r="CL117" s="1016"/>
      <c r="CM117" s="986" t="s">
        <v>443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171</v>
      </c>
      <c r="DH117" s="1029"/>
      <c r="DI117" s="1029"/>
      <c r="DJ117" s="1029"/>
      <c r="DK117" s="1030"/>
      <c r="DL117" s="1031" t="s">
        <v>171</v>
      </c>
      <c r="DM117" s="1029"/>
      <c r="DN117" s="1029"/>
      <c r="DO117" s="1029"/>
      <c r="DP117" s="1030"/>
      <c r="DQ117" s="1031" t="s">
        <v>171</v>
      </c>
      <c r="DR117" s="1029"/>
      <c r="DS117" s="1029"/>
      <c r="DT117" s="1029"/>
      <c r="DU117" s="1030"/>
      <c r="DV117" s="1032" t="s">
        <v>171</v>
      </c>
      <c r="DW117" s="1033"/>
      <c r="DX117" s="1033"/>
      <c r="DY117" s="1033"/>
      <c r="DZ117" s="1034"/>
    </row>
    <row r="118" spans="1:130" s="226" customFormat="1" ht="26.25" customHeight="1" x14ac:dyDescent="0.15">
      <c r="A118" s="974" t="s">
        <v>415</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413</v>
      </c>
      <c r="AB118" s="955"/>
      <c r="AC118" s="955"/>
      <c r="AD118" s="955"/>
      <c r="AE118" s="956"/>
      <c r="AF118" s="954" t="s">
        <v>301</v>
      </c>
      <c r="AG118" s="955"/>
      <c r="AH118" s="955"/>
      <c r="AI118" s="955"/>
      <c r="AJ118" s="956"/>
      <c r="AK118" s="954" t="s">
        <v>300</v>
      </c>
      <c r="AL118" s="955"/>
      <c r="AM118" s="955"/>
      <c r="AN118" s="955"/>
      <c r="AO118" s="956"/>
      <c r="AP118" s="1041" t="s">
        <v>414</v>
      </c>
      <c r="AQ118" s="1042"/>
      <c r="AR118" s="1042"/>
      <c r="AS118" s="1042"/>
      <c r="AT118" s="1043"/>
      <c r="AU118" s="970"/>
      <c r="AV118" s="971"/>
      <c r="AW118" s="971"/>
      <c r="AX118" s="971"/>
      <c r="AY118" s="971"/>
      <c r="AZ118" s="1044" t="s">
        <v>444</v>
      </c>
      <c r="BA118" s="1035"/>
      <c r="BB118" s="1035"/>
      <c r="BC118" s="1035"/>
      <c r="BD118" s="1035"/>
      <c r="BE118" s="1035"/>
      <c r="BF118" s="1035"/>
      <c r="BG118" s="1035"/>
      <c r="BH118" s="1035"/>
      <c r="BI118" s="1035"/>
      <c r="BJ118" s="1035"/>
      <c r="BK118" s="1035"/>
      <c r="BL118" s="1035"/>
      <c r="BM118" s="1035"/>
      <c r="BN118" s="1035"/>
      <c r="BO118" s="1035"/>
      <c r="BP118" s="1036"/>
      <c r="BQ118" s="1067" t="s">
        <v>420</v>
      </c>
      <c r="BR118" s="1068"/>
      <c r="BS118" s="1068"/>
      <c r="BT118" s="1068"/>
      <c r="BU118" s="1068"/>
      <c r="BV118" s="1068" t="s">
        <v>171</v>
      </c>
      <c r="BW118" s="1068"/>
      <c r="BX118" s="1068"/>
      <c r="BY118" s="1068"/>
      <c r="BZ118" s="1068"/>
      <c r="CA118" s="1068" t="s">
        <v>171</v>
      </c>
      <c r="CB118" s="1068"/>
      <c r="CC118" s="1068"/>
      <c r="CD118" s="1068"/>
      <c r="CE118" s="1068"/>
      <c r="CF118" s="984" t="s">
        <v>171</v>
      </c>
      <c r="CG118" s="985"/>
      <c r="CH118" s="985"/>
      <c r="CI118" s="985"/>
      <c r="CJ118" s="985"/>
      <c r="CK118" s="1015"/>
      <c r="CL118" s="1016"/>
      <c r="CM118" s="986" t="s">
        <v>445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171</v>
      </c>
      <c r="DH118" s="1029"/>
      <c r="DI118" s="1029"/>
      <c r="DJ118" s="1029"/>
      <c r="DK118" s="1030"/>
      <c r="DL118" s="1031" t="s">
        <v>420</v>
      </c>
      <c r="DM118" s="1029"/>
      <c r="DN118" s="1029"/>
      <c r="DO118" s="1029"/>
      <c r="DP118" s="1030"/>
      <c r="DQ118" s="1031" t="s">
        <v>422</v>
      </c>
      <c r="DR118" s="1029"/>
      <c r="DS118" s="1029"/>
      <c r="DT118" s="1029"/>
      <c r="DU118" s="1030"/>
      <c r="DV118" s="1032" t="s">
        <v>171</v>
      </c>
      <c r="DW118" s="1033"/>
      <c r="DX118" s="1033"/>
      <c r="DY118" s="1033"/>
      <c r="DZ118" s="1034"/>
    </row>
    <row r="119" spans="1:130" s="226" customFormat="1" ht="26.25" customHeight="1" x14ac:dyDescent="0.15">
      <c r="A119" s="1128" t="s">
        <v>418</v>
      </c>
      <c r="B119" s="1014"/>
      <c r="C119" s="993" t="s">
        <v>419</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420</v>
      </c>
      <c r="AB119" s="962"/>
      <c r="AC119" s="962"/>
      <c r="AD119" s="962"/>
      <c r="AE119" s="963"/>
      <c r="AF119" s="964" t="s">
        <v>171</v>
      </c>
      <c r="AG119" s="962"/>
      <c r="AH119" s="962"/>
      <c r="AI119" s="962"/>
      <c r="AJ119" s="963"/>
      <c r="AK119" s="964" t="s">
        <v>422</v>
      </c>
      <c r="AL119" s="962"/>
      <c r="AM119" s="962"/>
      <c r="AN119" s="962"/>
      <c r="AO119" s="963"/>
      <c r="AP119" s="965" t="s">
        <v>171</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446</v>
      </c>
      <c r="BP119" s="1076"/>
      <c r="BQ119" s="1067">
        <v>14832369</v>
      </c>
      <c r="BR119" s="1068"/>
      <c r="BS119" s="1068"/>
      <c r="BT119" s="1068"/>
      <c r="BU119" s="1068"/>
      <c r="BV119" s="1068">
        <v>15034624</v>
      </c>
      <c r="BW119" s="1068"/>
      <c r="BX119" s="1068"/>
      <c r="BY119" s="1068"/>
      <c r="BZ119" s="1068"/>
      <c r="CA119" s="1068">
        <v>15042410</v>
      </c>
      <c r="CB119" s="1068"/>
      <c r="CC119" s="1068"/>
      <c r="CD119" s="1068"/>
      <c r="CE119" s="1068"/>
      <c r="CF119" s="1069"/>
      <c r="CG119" s="1070"/>
      <c r="CH119" s="1070"/>
      <c r="CI119" s="1070"/>
      <c r="CJ119" s="1071"/>
      <c r="CK119" s="1017"/>
      <c r="CL119" s="1018"/>
      <c r="CM119" s="1072" t="s">
        <v>447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171</v>
      </c>
      <c r="DH119" s="1054"/>
      <c r="DI119" s="1054"/>
      <c r="DJ119" s="1054"/>
      <c r="DK119" s="1055"/>
      <c r="DL119" s="1053" t="s">
        <v>171</v>
      </c>
      <c r="DM119" s="1054"/>
      <c r="DN119" s="1054"/>
      <c r="DO119" s="1054"/>
      <c r="DP119" s="1055"/>
      <c r="DQ119" s="1053" t="s">
        <v>171</v>
      </c>
      <c r="DR119" s="1054"/>
      <c r="DS119" s="1054"/>
      <c r="DT119" s="1054"/>
      <c r="DU119" s="1055"/>
      <c r="DV119" s="1056" t="s">
        <v>422</v>
      </c>
      <c r="DW119" s="1057"/>
      <c r="DX119" s="1057"/>
      <c r="DY119" s="1057"/>
      <c r="DZ119" s="1058"/>
    </row>
    <row r="120" spans="1:130" s="226" customFormat="1" ht="26.25" customHeight="1" x14ac:dyDescent="0.15">
      <c r="A120" s="1129"/>
      <c r="B120" s="1016"/>
      <c r="C120" s="986" t="s">
        <v>424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422</v>
      </c>
      <c r="AB120" s="1029"/>
      <c r="AC120" s="1029"/>
      <c r="AD120" s="1029"/>
      <c r="AE120" s="1030"/>
      <c r="AF120" s="1031" t="s">
        <v>171</v>
      </c>
      <c r="AG120" s="1029"/>
      <c r="AH120" s="1029"/>
      <c r="AI120" s="1029"/>
      <c r="AJ120" s="1030"/>
      <c r="AK120" s="1031" t="s">
        <v>422</v>
      </c>
      <c r="AL120" s="1029"/>
      <c r="AM120" s="1029"/>
      <c r="AN120" s="1029"/>
      <c r="AO120" s="1030"/>
      <c r="AP120" s="1032" t="s">
        <v>171</v>
      </c>
      <c r="AQ120" s="1033"/>
      <c r="AR120" s="1033"/>
      <c r="AS120" s="1033"/>
      <c r="AT120" s="1034"/>
      <c r="AU120" s="1059" t="s">
        <v>448</v>
      </c>
      <c r="AV120" s="1060"/>
      <c r="AW120" s="1060"/>
      <c r="AX120" s="1060"/>
      <c r="AY120" s="1061"/>
      <c r="AZ120" s="1010" t="s">
        <v>449</v>
      </c>
      <c r="BA120" s="959"/>
      <c r="BB120" s="959"/>
      <c r="BC120" s="959"/>
      <c r="BD120" s="959"/>
      <c r="BE120" s="959"/>
      <c r="BF120" s="959"/>
      <c r="BG120" s="959"/>
      <c r="BH120" s="959"/>
      <c r="BI120" s="959"/>
      <c r="BJ120" s="959"/>
      <c r="BK120" s="959"/>
      <c r="BL120" s="959"/>
      <c r="BM120" s="959"/>
      <c r="BN120" s="959"/>
      <c r="BO120" s="959"/>
      <c r="BP120" s="960"/>
      <c r="BQ120" s="996">
        <v>5227314</v>
      </c>
      <c r="BR120" s="997"/>
      <c r="BS120" s="997"/>
      <c r="BT120" s="997"/>
      <c r="BU120" s="997"/>
      <c r="BV120" s="997">
        <v>5188902</v>
      </c>
      <c r="BW120" s="997"/>
      <c r="BX120" s="997"/>
      <c r="BY120" s="997"/>
      <c r="BZ120" s="997"/>
      <c r="CA120" s="997">
        <v>4966668</v>
      </c>
      <c r="CB120" s="997"/>
      <c r="CC120" s="997"/>
      <c r="CD120" s="997"/>
      <c r="CE120" s="997"/>
      <c r="CF120" s="1011">
        <v>99.8</v>
      </c>
      <c r="CG120" s="1012"/>
      <c r="CH120" s="1012"/>
      <c r="CI120" s="1012"/>
      <c r="CJ120" s="1012"/>
      <c r="CK120" s="1077" t="s">
        <v>450</v>
      </c>
      <c r="CL120" s="1078"/>
      <c r="CM120" s="1078"/>
      <c r="CN120" s="1078"/>
      <c r="CO120" s="1079"/>
      <c r="CP120" s="1085" t="s">
        <v>451</v>
      </c>
      <c r="CQ120" s="1086"/>
      <c r="CR120" s="1086"/>
      <c r="CS120" s="1086"/>
      <c r="CT120" s="1086"/>
      <c r="CU120" s="1086"/>
      <c r="CV120" s="1086"/>
      <c r="CW120" s="1086"/>
      <c r="CX120" s="1086"/>
      <c r="CY120" s="1086"/>
      <c r="CZ120" s="1086"/>
      <c r="DA120" s="1086"/>
      <c r="DB120" s="1086"/>
      <c r="DC120" s="1086"/>
      <c r="DD120" s="1086"/>
      <c r="DE120" s="1086"/>
      <c r="DF120" s="1087"/>
      <c r="DG120" s="996">
        <v>460925</v>
      </c>
      <c r="DH120" s="997"/>
      <c r="DI120" s="997"/>
      <c r="DJ120" s="997"/>
      <c r="DK120" s="997"/>
      <c r="DL120" s="997">
        <v>500102</v>
      </c>
      <c r="DM120" s="997"/>
      <c r="DN120" s="997"/>
      <c r="DO120" s="997"/>
      <c r="DP120" s="997"/>
      <c r="DQ120" s="997">
        <v>550425</v>
      </c>
      <c r="DR120" s="997"/>
      <c r="DS120" s="997"/>
      <c r="DT120" s="997"/>
      <c r="DU120" s="997"/>
      <c r="DV120" s="998">
        <v>11.1</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171</v>
      </c>
      <c r="AB121" s="1029"/>
      <c r="AC121" s="1029"/>
      <c r="AD121" s="1029"/>
      <c r="AE121" s="1030"/>
      <c r="AF121" s="1031" t="s">
        <v>422</v>
      </c>
      <c r="AG121" s="1029"/>
      <c r="AH121" s="1029"/>
      <c r="AI121" s="1029"/>
      <c r="AJ121" s="1030"/>
      <c r="AK121" s="1031" t="s">
        <v>422</v>
      </c>
      <c r="AL121" s="1029"/>
      <c r="AM121" s="1029"/>
      <c r="AN121" s="1029"/>
      <c r="AO121" s="1030"/>
      <c r="AP121" s="1032" t="s">
        <v>171</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110897</v>
      </c>
      <c r="BR121" s="990"/>
      <c r="BS121" s="990"/>
      <c r="BT121" s="990"/>
      <c r="BU121" s="990"/>
      <c r="BV121" s="990">
        <v>93025</v>
      </c>
      <c r="BW121" s="990"/>
      <c r="BX121" s="990"/>
      <c r="BY121" s="990"/>
      <c r="BZ121" s="990"/>
      <c r="CA121" s="990">
        <v>74747</v>
      </c>
      <c r="CB121" s="990"/>
      <c r="CC121" s="990"/>
      <c r="CD121" s="990"/>
      <c r="CE121" s="990"/>
      <c r="CF121" s="984">
        <v>1.5</v>
      </c>
      <c r="CG121" s="985"/>
      <c r="CH121" s="985"/>
      <c r="CI121" s="985"/>
      <c r="CJ121" s="985"/>
      <c r="CK121" s="1080"/>
      <c r="CL121" s="1081"/>
      <c r="CM121" s="1081"/>
      <c r="CN121" s="1081"/>
      <c r="CO121" s="1082"/>
      <c r="CP121" s="1090" t="s">
        <v>454</v>
      </c>
      <c r="CQ121" s="1091"/>
      <c r="CR121" s="1091"/>
      <c r="CS121" s="1091"/>
      <c r="CT121" s="1091"/>
      <c r="CU121" s="1091"/>
      <c r="CV121" s="1091"/>
      <c r="CW121" s="1091"/>
      <c r="CX121" s="1091"/>
      <c r="CY121" s="1091"/>
      <c r="CZ121" s="1091"/>
      <c r="DA121" s="1091"/>
      <c r="DB121" s="1091"/>
      <c r="DC121" s="1091"/>
      <c r="DD121" s="1091"/>
      <c r="DE121" s="1091"/>
      <c r="DF121" s="1092"/>
      <c r="DG121" s="989" t="s">
        <v>171</v>
      </c>
      <c r="DH121" s="990"/>
      <c r="DI121" s="990"/>
      <c r="DJ121" s="990"/>
      <c r="DK121" s="990"/>
      <c r="DL121" s="990" t="s">
        <v>422</v>
      </c>
      <c r="DM121" s="990"/>
      <c r="DN121" s="990"/>
      <c r="DO121" s="990"/>
      <c r="DP121" s="990"/>
      <c r="DQ121" s="990" t="s">
        <v>171</v>
      </c>
      <c r="DR121" s="990"/>
      <c r="DS121" s="990"/>
      <c r="DT121" s="990"/>
      <c r="DU121" s="990"/>
      <c r="DV121" s="991" t="s">
        <v>171</v>
      </c>
      <c r="DW121" s="991"/>
      <c r="DX121" s="991"/>
      <c r="DY121" s="991"/>
      <c r="DZ121" s="992"/>
    </row>
    <row r="122" spans="1:130" s="226" customFormat="1" ht="26.25" customHeight="1" x14ac:dyDescent="0.15">
      <c r="A122" s="1129"/>
      <c r="B122" s="1016"/>
      <c r="C122" s="986" t="s">
        <v>434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420</v>
      </c>
      <c r="AB122" s="1029"/>
      <c r="AC122" s="1029"/>
      <c r="AD122" s="1029"/>
      <c r="AE122" s="1030"/>
      <c r="AF122" s="1031" t="s">
        <v>171</v>
      </c>
      <c r="AG122" s="1029"/>
      <c r="AH122" s="1029"/>
      <c r="AI122" s="1029"/>
      <c r="AJ122" s="1030"/>
      <c r="AK122" s="1031" t="s">
        <v>171</v>
      </c>
      <c r="AL122" s="1029"/>
      <c r="AM122" s="1029"/>
      <c r="AN122" s="1029"/>
      <c r="AO122" s="1030"/>
      <c r="AP122" s="1032" t="s">
        <v>171</v>
      </c>
      <c r="AQ122" s="1033"/>
      <c r="AR122" s="1033"/>
      <c r="AS122" s="1033"/>
      <c r="AT122" s="1034"/>
      <c r="AU122" s="1062"/>
      <c r="AV122" s="1063"/>
      <c r="AW122" s="1063"/>
      <c r="AX122" s="1063"/>
      <c r="AY122" s="1064"/>
      <c r="AZ122" s="1044" t="s">
        <v>455</v>
      </c>
      <c r="BA122" s="1035"/>
      <c r="BB122" s="1035"/>
      <c r="BC122" s="1035"/>
      <c r="BD122" s="1035"/>
      <c r="BE122" s="1035"/>
      <c r="BF122" s="1035"/>
      <c r="BG122" s="1035"/>
      <c r="BH122" s="1035"/>
      <c r="BI122" s="1035"/>
      <c r="BJ122" s="1035"/>
      <c r="BK122" s="1035"/>
      <c r="BL122" s="1035"/>
      <c r="BM122" s="1035"/>
      <c r="BN122" s="1035"/>
      <c r="BO122" s="1035"/>
      <c r="BP122" s="1036"/>
      <c r="BQ122" s="1067">
        <v>10036256</v>
      </c>
      <c r="BR122" s="1068"/>
      <c r="BS122" s="1068"/>
      <c r="BT122" s="1068"/>
      <c r="BU122" s="1068"/>
      <c r="BV122" s="1068">
        <v>10144770</v>
      </c>
      <c r="BW122" s="1068"/>
      <c r="BX122" s="1068"/>
      <c r="BY122" s="1068"/>
      <c r="BZ122" s="1068"/>
      <c r="CA122" s="1068">
        <v>10136604</v>
      </c>
      <c r="CB122" s="1068"/>
      <c r="CC122" s="1068"/>
      <c r="CD122" s="1068"/>
      <c r="CE122" s="1068"/>
      <c r="CF122" s="1088">
        <v>203.8</v>
      </c>
      <c r="CG122" s="1089"/>
      <c r="CH122" s="1089"/>
      <c r="CI122" s="1089"/>
      <c r="CJ122" s="1089"/>
      <c r="CK122" s="1080"/>
      <c r="CL122" s="1081"/>
      <c r="CM122" s="1081"/>
      <c r="CN122" s="1081"/>
      <c r="CO122" s="1082"/>
      <c r="CP122" s="1090" t="s">
        <v>395</v>
      </c>
      <c r="CQ122" s="1091"/>
      <c r="CR122" s="1091"/>
      <c r="CS122" s="1091"/>
      <c r="CT122" s="1091"/>
      <c r="CU122" s="1091"/>
      <c r="CV122" s="1091"/>
      <c r="CW122" s="1091"/>
      <c r="CX122" s="1091"/>
      <c r="CY122" s="1091"/>
      <c r="CZ122" s="1091"/>
      <c r="DA122" s="1091"/>
      <c r="DB122" s="1091"/>
      <c r="DC122" s="1091"/>
      <c r="DD122" s="1091"/>
      <c r="DE122" s="1091"/>
      <c r="DF122" s="1092"/>
      <c r="DG122" s="989" t="s">
        <v>422</v>
      </c>
      <c r="DH122" s="990"/>
      <c r="DI122" s="990"/>
      <c r="DJ122" s="990"/>
      <c r="DK122" s="990"/>
      <c r="DL122" s="990" t="s">
        <v>171</v>
      </c>
      <c r="DM122" s="990"/>
      <c r="DN122" s="990"/>
      <c r="DO122" s="990"/>
      <c r="DP122" s="990"/>
      <c r="DQ122" s="990" t="s">
        <v>171</v>
      </c>
      <c r="DR122" s="990"/>
      <c r="DS122" s="990"/>
      <c r="DT122" s="990"/>
      <c r="DU122" s="990"/>
      <c r="DV122" s="991" t="s">
        <v>171</v>
      </c>
      <c r="DW122" s="991"/>
      <c r="DX122" s="991"/>
      <c r="DY122" s="991"/>
      <c r="DZ122" s="992"/>
    </row>
    <row r="123" spans="1:130" s="226" customFormat="1" ht="26.25" customHeight="1" x14ac:dyDescent="0.15">
      <c r="A123" s="1129"/>
      <c r="B123" s="1016"/>
      <c r="C123" s="986" t="s">
        <v>440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171</v>
      </c>
      <c r="AB123" s="1029"/>
      <c r="AC123" s="1029"/>
      <c r="AD123" s="1029"/>
      <c r="AE123" s="1030"/>
      <c r="AF123" s="1031" t="s">
        <v>171</v>
      </c>
      <c r="AG123" s="1029"/>
      <c r="AH123" s="1029"/>
      <c r="AI123" s="1029"/>
      <c r="AJ123" s="1030"/>
      <c r="AK123" s="1031" t="s">
        <v>171</v>
      </c>
      <c r="AL123" s="1029"/>
      <c r="AM123" s="1029"/>
      <c r="AN123" s="1029"/>
      <c r="AO123" s="1030"/>
      <c r="AP123" s="1032" t="s">
        <v>171</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456</v>
      </c>
      <c r="BP123" s="1076"/>
      <c r="BQ123" s="1135">
        <v>15374467</v>
      </c>
      <c r="BR123" s="1136"/>
      <c r="BS123" s="1136"/>
      <c r="BT123" s="1136"/>
      <c r="BU123" s="1136"/>
      <c r="BV123" s="1136">
        <v>15426697</v>
      </c>
      <c r="BW123" s="1136"/>
      <c r="BX123" s="1136"/>
      <c r="BY123" s="1136"/>
      <c r="BZ123" s="1136"/>
      <c r="CA123" s="1136">
        <v>15178019</v>
      </c>
      <c r="CB123" s="1136"/>
      <c r="CC123" s="1136"/>
      <c r="CD123" s="1136"/>
      <c r="CE123" s="1136"/>
      <c r="CF123" s="1069"/>
      <c r="CG123" s="1070"/>
      <c r="CH123" s="1070"/>
      <c r="CI123" s="1070"/>
      <c r="CJ123" s="1071"/>
      <c r="CK123" s="1080"/>
      <c r="CL123" s="1081"/>
      <c r="CM123" s="1081"/>
      <c r="CN123" s="1081"/>
      <c r="CO123" s="1082"/>
      <c r="CP123" s="1090" t="s">
        <v>457</v>
      </c>
      <c r="CQ123" s="1091"/>
      <c r="CR123" s="1091"/>
      <c r="CS123" s="1091"/>
      <c r="CT123" s="1091"/>
      <c r="CU123" s="1091"/>
      <c r="CV123" s="1091"/>
      <c r="CW123" s="1091"/>
      <c r="CX123" s="1091"/>
      <c r="CY123" s="1091"/>
      <c r="CZ123" s="1091"/>
      <c r="DA123" s="1091"/>
      <c r="DB123" s="1091"/>
      <c r="DC123" s="1091"/>
      <c r="DD123" s="1091"/>
      <c r="DE123" s="1091"/>
      <c r="DF123" s="1092"/>
      <c r="DG123" s="1028" t="s">
        <v>171</v>
      </c>
      <c r="DH123" s="1029"/>
      <c r="DI123" s="1029"/>
      <c r="DJ123" s="1029"/>
      <c r="DK123" s="1030"/>
      <c r="DL123" s="1031" t="s">
        <v>171</v>
      </c>
      <c r="DM123" s="1029"/>
      <c r="DN123" s="1029"/>
      <c r="DO123" s="1029"/>
      <c r="DP123" s="1030"/>
      <c r="DQ123" s="1031" t="s">
        <v>171</v>
      </c>
      <c r="DR123" s="1029"/>
      <c r="DS123" s="1029"/>
      <c r="DT123" s="1029"/>
      <c r="DU123" s="1030"/>
      <c r="DV123" s="1032" t="s">
        <v>171</v>
      </c>
      <c r="DW123" s="1033"/>
      <c r="DX123" s="1033"/>
      <c r="DY123" s="1033"/>
      <c r="DZ123" s="1034"/>
    </row>
    <row r="124" spans="1:130" s="226" customFormat="1" ht="26.25" customHeight="1" thickBot="1" x14ac:dyDescent="0.2">
      <c r="A124" s="1129"/>
      <c r="B124" s="1016"/>
      <c r="C124" s="986" t="s">
        <v>443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171</v>
      </c>
      <c r="AB124" s="1029"/>
      <c r="AC124" s="1029"/>
      <c r="AD124" s="1029"/>
      <c r="AE124" s="1030"/>
      <c r="AF124" s="1031" t="s">
        <v>171</v>
      </c>
      <c r="AG124" s="1029"/>
      <c r="AH124" s="1029"/>
      <c r="AI124" s="1029"/>
      <c r="AJ124" s="1030"/>
      <c r="AK124" s="1031" t="s">
        <v>171</v>
      </c>
      <c r="AL124" s="1029"/>
      <c r="AM124" s="1029"/>
      <c r="AN124" s="1029"/>
      <c r="AO124" s="1030"/>
      <c r="AP124" s="1032" t="s">
        <v>171</v>
      </c>
      <c r="AQ124" s="1033"/>
      <c r="AR124" s="1033"/>
      <c r="AS124" s="1033"/>
      <c r="AT124" s="1034"/>
      <c r="AU124" s="1131" t="s">
        <v>458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t="s">
        <v>171</v>
      </c>
      <c r="BR124" s="1098"/>
      <c r="BS124" s="1098"/>
      <c r="BT124" s="1098"/>
      <c r="BU124" s="1098"/>
      <c r="BV124" s="1098" t="s">
        <v>422</v>
      </c>
      <c r="BW124" s="1098"/>
      <c r="BX124" s="1098"/>
      <c r="BY124" s="1098"/>
      <c r="BZ124" s="1098"/>
      <c r="CA124" s="1098" t="s">
        <v>171</v>
      </c>
      <c r="CB124" s="1098"/>
      <c r="CC124" s="1098"/>
      <c r="CD124" s="1098"/>
      <c r="CE124" s="1098"/>
      <c r="CF124" s="1099"/>
      <c r="CG124" s="1100"/>
      <c r="CH124" s="1100"/>
      <c r="CI124" s="1100"/>
      <c r="CJ124" s="1101"/>
      <c r="CK124" s="1083"/>
      <c r="CL124" s="1083"/>
      <c r="CM124" s="1083"/>
      <c r="CN124" s="1083"/>
      <c r="CO124" s="1084"/>
      <c r="CP124" s="1090" t="s">
        <v>459</v>
      </c>
      <c r="CQ124" s="1091"/>
      <c r="CR124" s="1091"/>
      <c r="CS124" s="1091"/>
      <c r="CT124" s="1091"/>
      <c r="CU124" s="1091"/>
      <c r="CV124" s="1091"/>
      <c r="CW124" s="1091"/>
      <c r="CX124" s="1091"/>
      <c r="CY124" s="1091"/>
      <c r="CZ124" s="1091"/>
      <c r="DA124" s="1091"/>
      <c r="DB124" s="1091"/>
      <c r="DC124" s="1091"/>
      <c r="DD124" s="1091"/>
      <c r="DE124" s="1091"/>
      <c r="DF124" s="1092"/>
      <c r="DG124" s="1075" t="s">
        <v>422</v>
      </c>
      <c r="DH124" s="1054"/>
      <c r="DI124" s="1054"/>
      <c r="DJ124" s="1054"/>
      <c r="DK124" s="1055"/>
      <c r="DL124" s="1053" t="s">
        <v>171</v>
      </c>
      <c r="DM124" s="1054"/>
      <c r="DN124" s="1054"/>
      <c r="DO124" s="1054"/>
      <c r="DP124" s="1055"/>
      <c r="DQ124" s="1053" t="s">
        <v>171</v>
      </c>
      <c r="DR124" s="1054"/>
      <c r="DS124" s="1054"/>
      <c r="DT124" s="1054"/>
      <c r="DU124" s="1055"/>
      <c r="DV124" s="1056" t="s">
        <v>171</v>
      </c>
      <c r="DW124" s="1057"/>
      <c r="DX124" s="1057"/>
      <c r="DY124" s="1057"/>
      <c r="DZ124" s="1058"/>
    </row>
    <row r="125" spans="1:130" s="226" customFormat="1" ht="26.25" customHeight="1" x14ac:dyDescent="0.15">
      <c r="A125" s="1129"/>
      <c r="B125" s="1016"/>
      <c r="C125" s="986" t="s">
        <v>445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422</v>
      </c>
      <c r="AB125" s="1029"/>
      <c r="AC125" s="1029"/>
      <c r="AD125" s="1029"/>
      <c r="AE125" s="1030"/>
      <c r="AF125" s="1031" t="s">
        <v>422</v>
      </c>
      <c r="AG125" s="1029"/>
      <c r="AH125" s="1029"/>
      <c r="AI125" s="1029"/>
      <c r="AJ125" s="1030"/>
      <c r="AK125" s="1031" t="s">
        <v>422</v>
      </c>
      <c r="AL125" s="1029"/>
      <c r="AM125" s="1029"/>
      <c r="AN125" s="1029"/>
      <c r="AO125" s="1030"/>
      <c r="AP125" s="1032" t="s">
        <v>422</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460</v>
      </c>
      <c r="CL125" s="1078"/>
      <c r="CM125" s="1078"/>
      <c r="CN125" s="1078"/>
      <c r="CO125" s="1079"/>
      <c r="CP125" s="1010" t="s">
        <v>461</v>
      </c>
      <c r="CQ125" s="959"/>
      <c r="CR125" s="959"/>
      <c r="CS125" s="959"/>
      <c r="CT125" s="959"/>
      <c r="CU125" s="959"/>
      <c r="CV125" s="959"/>
      <c r="CW125" s="959"/>
      <c r="CX125" s="959"/>
      <c r="CY125" s="959"/>
      <c r="CZ125" s="959"/>
      <c r="DA125" s="959"/>
      <c r="DB125" s="959"/>
      <c r="DC125" s="959"/>
      <c r="DD125" s="959"/>
      <c r="DE125" s="959"/>
      <c r="DF125" s="960"/>
      <c r="DG125" s="996" t="s">
        <v>422</v>
      </c>
      <c r="DH125" s="997"/>
      <c r="DI125" s="997"/>
      <c r="DJ125" s="997"/>
      <c r="DK125" s="997"/>
      <c r="DL125" s="997" t="s">
        <v>171</v>
      </c>
      <c r="DM125" s="997"/>
      <c r="DN125" s="997"/>
      <c r="DO125" s="997"/>
      <c r="DP125" s="997"/>
      <c r="DQ125" s="997" t="s">
        <v>422</v>
      </c>
      <c r="DR125" s="997"/>
      <c r="DS125" s="997"/>
      <c r="DT125" s="997"/>
      <c r="DU125" s="997"/>
      <c r="DV125" s="998" t="s">
        <v>422</v>
      </c>
      <c r="DW125" s="998"/>
      <c r="DX125" s="998"/>
      <c r="DY125" s="998"/>
      <c r="DZ125" s="999"/>
    </row>
    <row r="126" spans="1:130" s="226" customFormat="1" ht="26.25" customHeight="1" thickBot="1" x14ac:dyDescent="0.2">
      <c r="A126" s="1129"/>
      <c r="B126" s="1016"/>
      <c r="C126" s="986" t="s">
        <v>447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422</v>
      </c>
      <c r="AB126" s="1029"/>
      <c r="AC126" s="1029"/>
      <c r="AD126" s="1029"/>
      <c r="AE126" s="1030"/>
      <c r="AF126" s="1031" t="s">
        <v>422</v>
      </c>
      <c r="AG126" s="1029"/>
      <c r="AH126" s="1029"/>
      <c r="AI126" s="1029"/>
      <c r="AJ126" s="1030"/>
      <c r="AK126" s="1031" t="s">
        <v>422</v>
      </c>
      <c r="AL126" s="1029"/>
      <c r="AM126" s="1029"/>
      <c r="AN126" s="1029"/>
      <c r="AO126" s="1030"/>
      <c r="AP126" s="1032" t="s">
        <v>171</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462</v>
      </c>
      <c r="CQ126" s="1020"/>
      <c r="CR126" s="1020"/>
      <c r="CS126" s="1020"/>
      <c r="CT126" s="1020"/>
      <c r="CU126" s="1020"/>
      <c r="CV126" s="1020"/>
      <c r="CW126" s="1020"/>
      <c r="CX126" s="1020"/>
      <c r="CY126" s="1020"/>
      <c r="CZ126" s="1020"/>
      <c r="DA126" s="1020"/>
      <c r="DB126" s="1020"/>
      <c r="DC126" s="1020"/>
      <c r="DD126" s="1020"/>
      <c r="DE126" s="1020"/>
      <c r="DF126" s="1021"/>
      <c r="DG126" s="989" t="s">
        <v>171</v>
      </c>
      <c r="DH126" s="990"/>
      <c r="DI126" s="990"/>
      <c r="DJ126" s="990"/>
      <c r="DK126" s="990"/>
      <c r="DL126" s="990" t="s">
        <v>422</v>
      </c>
      <c r="DM126" s="990"/>
      <c r="DN126" s="990"/>
      <c r="DO126" s="990"/>
      <c r="DP126" s="990"/>
      <c r="DQ126" s="990" t="s">
        <v>171</v>
      </c>
      <c r="DR126" s="990"/>
      <c r="DS126" s="990"/>
      <c r="DT126" s="990"/>
      <c r="DU126" s="990"/>
      <c r="DV126" s="991" t="s">
        <v>171</v>
      </c>
      <c r="DW126" s="991"/>
      <c r="DX126" s="991"/>
      <c r="DY126" s="991"/>
      <c r="DZ126" s="992"/>
    </row>
    <row r="127" spans="1:130" s="226" customFormat="1" ht="26.25" customHeight="1" x14ac:dyDescent="0.15">
      <c r="A127" s="1130"/>
      <c r="B127" s="1018"/>
      <c r="C127" s="1072" t="s">
        <v>463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3971</v>
      </c>
      <c r="AB127" s="1029"/>
      <c r="AC127" s="1029"/>
      <c r="AD127" s="1029"/>
      <c r="AE127" s="1030"/>
      <c r="AF127" s="1031">
        <v>3731</v>
      </c>
      <c r="AG127" s="1029"/>
      <c r="AH127" s="1029"/>
      <c r="AI127" s="1029"/>
      <c r="AJ127" s="1030"/>
      <c r="AK127" s="1031">
        <v>3118</v>
      </c>
      <c r="AL127" s="1029"/>
      <c r="AM127" s="1029"/>
      <c r="AN127" s="1029"/>
      <c r="AO127" s="1030"/>
      <c r="AP127" s="1032">
        <v>0.1</v>
      </c>
      <c r="AQ127" s="1033"/>
      <c r="AR127" s="1033"/>
      <c r="AS127" s="1033"/>
      <c r="AT127" s="1034"/>
      <c r="AU127" s="262"/>
      <c r="AV127" s="262"/>
      <c r="AW127" s="262"/>
      <c r="AX127" s="1102" t="s">
        <v>464</v>
      </c>
      <c r="AY127" s="1103"/>
      <c r="AZ127" s="1103"/>
      <c r="BA127" s="1103"/>
      <c r="BB127" s="1103"/>
      <c r="BC127" s="1103"/>
      <c r="BD127" s="1103"/>
      <c r="BE127" s="1104"/>
      <c r="BF127" s="1105" t="s">
        <v>465</v>
      </c>
      <c r="BG127" s="1103"/>
      <c r="BH127" s="1103"/>
      <c r="BI127" s="1103"/>
      <c r="BJ127" s="1103"/>
      <c r="BK127" s="1103"/>
      <c r="BL127" s="1104"/>
      <c r="BM127" s="1105" t="s">
        <v>466</v>
      </c>
      <c r="BN127" s="1103"/>
      <c r="BO127" s="1103"/>
      <c r="BP127" s="1103"/>
      <c r="BQ127" s="1103"/>
      <c r="BR127" s="1103"/>
      <c r="BS127" s="1104"/>
      <c r="BT127" s="1105" t="s">
        <v>467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468</v>
      </c>
      <c r="CQ127" s="1020"/>
      <c r="CR127" s="1020"/>
      <c r="CS127" s="1020"/>
      <c r="CT127" s="1020"/>
      <c r="CU127" s="1020"/>
      <c r="CV127" s="1020"/>
      <c r="CW127" s="1020"/>
      <c r="CX127" s="1020"/>
      <c r="CY127" s="1020"/>
      <c r="CZ127" s="1020"/>
      <c r="DA127" s="1020"/>
      <c r="DB127" s="1020"/>
      <c r="DC127" s="1020"/>
      <c r="DD127" s="1020"/>
      <c r="DE127" s="1020"/>
      <c r="DF127" s="1021"/>
      <c r="DG127" s="989" t="s">
        <v>171</v>
      </c>
      <c r="DH127" s="990"/>
      <c r="DI127" s="990"/>
      <c r="DJ127" s="990"/>
      <c r="DK127" s="990"/>
      <c r="DL127" s="990" t="s">
        <v>422</v>
      </c>
      <c r="DM127" s="990"/>
      <c r="DN127" s="990"/>
      <c r="DO127" s="990"/>
      <c r="DP127" s="990"/>
      <c r="DQ127" s="990" t="s">
        <v>171</v>
      </c>
      <c r="DR127" s="990"/>
      <c r="DS127" s="990"/>
      <c r="DT127" s="990"/>
      <c r="DU127" s="990"/>
      <c r="DV127" s="991" t="s">
        <v>171</v>
      </c>
      <c r="DW127" s="991"/>
      <c r="DX127" s="991"/>
      <c r="DY127" s="991"/>
      <c r="DZ127" s="992"/>
    </row>
    <row r="128" spans="1:130" s="226" customFormat="1" ht="26.25" customHeight="1" thickBot="1" x14ac:dyDescent="0.2">
      <c r="A128" s="1113" t="s">
        <v>469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470</v>
      </c>
      <c r="X128" s="1115"/>
      <c r="Y128" s="1115"/>
      <c r="Z128" s="1116"/>
      <c r="AA128" s="1117">
        <v>41793</v>
      </c>
      <c r="AB128" s="1118"/>
      <c r="AC128" s="1118"/>
      <c r="AD128" s="1118"/>
      <c r="AE128" s="1119"/>
      <c r="AF128" s="1120">
        <v>20203</v>
      </c>
      <c r="AG128" s="1118"/>
      <c r="AH128" s="1118"/>
      <c r="AI128" s="1118"/>
      <c r="AJ128" s="1119"/>
      <c r="AK128" s="1120">
        <v>20203</v>
      </c>
      <c r="AL128" s="1118"/>
      <c r="AM128" s="1118"/>
      <c r="AN128" s="1118"/>
      <c r="AO128" s="1119"/>
      <c r="AP128" s="1121"/>
      <c r="AQ128" s="1122"/>
      <c r="AR128" s="1122"/>
      <c r="AS128" s="1122"/>
      <c r="AT128" s="1123"/>
      <c r="AU128" s="262"/>
      <c r="AV128" s="262"/>
      <c r="AW128" s="262"/>
      <c r="AX128" s="958" t="s">
        <v>471</v>
      </c>
      <c r="AY128" s="959"/>
      <c r="AZ128" s="959"/>
      <c r="BA128" s="959"/>
      <c r="BB128" s="959"/>
      <c r="BC128" s="959"/>
      <c r="BD128" s="959"/>
      <c r="BE128" s="960"/>
      <c r="BF128" s="1124" t="s">
        <v>422</v>
      </c>
      <c r="BG128" s="1125"/>
      <c r="BH128" s="1125"/>
      <c r="BI128" s="1125"/>
      <c r="BJ128" s="1125"/>
      <c r="BK128" s="1125"/>
      <c r="BL128" s="1126"/>
      <c r="BM128" s="1124">
        <v>14.43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472</v>
      </c>
      <c r="CQ128" s="1107"/>
      <c r="CR128" s="1107"/>
      <c r="CS128" s="1107"/>
      <c r="CT128" s="1107"/>
      <c r="CU128" s="1107"/>
      <c r="CV128" s="1107"/>
      <c r="CW128" s="1107"/>
      <c r="CX128" s="1107"/>
      <c r="CY128" s="1107"/>
      <c r="CZ128" s="1107"/>
      <c r="DA128" s="1107"/>
      <c r="DB128" s="1107"/>
      <c r="DC128" s="1107"/>
      <c r="DD128" s="1107"/>
      <c r="DE128" s="1107"/>
      <c r="DF128" s="1108"/>
      <c r="DG128" s="1109" t="s">
        <v>473</v>
      </c>
      <c r="DH128" s="1110"/>
      <c r="DI128" s="1110"/>
      <c r="DJ128" s="1110"/>
      <c r="DK128" s="1110"/>
      <c r="DL128" s="1110" t="s">
        <v>474</v>
      </c>
      <c r="DM128" s="1110"/>
      <c r="DN128" s="1110"/>
      <c r="DO128" s="1110"/>
      <c r="DP128" s="1110"/>
      <c r="DQ128" s="1110" t="s">
        <v>474</v>
      </c>
      <c r="DR128" s="1110"/>
      <c r="DS128" s="1110"/>
      <c r="DT128" s="1110"/>
      <c r="DU128" s="1110"/>
      <c r="DV128" s="1111" t="s">
        <v>474</v>
      </c>
      <c r="DW128" s="1111"/>
      <c r="DX128" s="1111"/>
      <c r="DY128" s="1111"/>
      <c r="DZ128" s="1112"/>
    </row>
    <row r="129" spans="1:131" s="226" customFormat="1" ht="26.25" customHeight="1" x14ac:dyDescent="0.15">
      <c r="A129" s="1000" t="s">
        <v>100</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6255470</v>
      </c>
      <c r="AB129" s="1029"/>
      <c r="AC129" s="1029"/>
      <c r="AD129" s="1029"/>
      <c r="AE129" s="1030"/>
      <c r="AF129" s="1031">
        <v>6103287</v>
      </c>
      <c r="AG129" s="1029"/>
      <c r="AH129" s="1029"/>
      <c r="AI129" s="1029"/>
      <c r="AJ129" s="1030"/>
      <c r="AK129" s="1031">
        <v>6026808</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477</v>
      </c>
      <c r="BG129" s="1139"/>
      <c r="BH129" s="1139"/>
      <c r="BI129" s="1139"/>
      <c r="BJ129" s="1139"/>
      <c r="BK129" s="1139"/>
      <c r="BL129" s="1140"/>
      <c r="BM129" s="1138">
        <v>19.43</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479</v>
      </c>
      <c r="X130" s="1144"/>
      <c r="Y130" s="1144"/>
      <c r="Z130" s="1145"/>
      <c r="AA130" s="1028">
        <v>1067909</v>
      </c>
      <c r="AB130" s="1029"/>
      <c r="AC130" s="1029"/>
      <c r="AD130" s="1029"/>
      <c r="AE130" s="1030"/>
      <c r="AF130" s="1031">
        <v>1037667</v>
      </c>
      <c r="AG130" s="1029"/>
      <c r="AH130" s="1029"/>
      <c r="AI130" s="1029"/>
      <c r="AJ130" s="1030"/>
      <c r="AK130" s="1031">
        <v>1052504</v>
      </c>
      <c r="AL130" s="1029"/>
      <c r="AM130" s="1029"/>
      <c r="AN130" s="1029"/>
      <c r="AO130" s="1030"/>
      <c r="AP130" s="1146"/>
      <c r="AQ130" s="1147"/>
      <c r="AR130" s="1147"/>
      <c r="AS130" s="1147"/>
      <c r="AT130" s="1148"/>
      <c r="AU130" s="264"/>
      <c r="AV130" s="264"/>
      <c r="AW130" s="264"/>
      <c r="AX130" s="1137" t="s">
        <v>480</v>
      </c>
      <c r="AY130" s="1020"/>
      <c r="AZ130" s="1020"/>
      <c r="BA130" s="1020"/>
      <c r="BB130" s="1020"/>
      <c r="BC130" s="1020"/>
      <c r="BD130" s="1020"/>
      <c r="BE130" s="1021"/>
      <c r="BF130" s="1174">
        <v>7</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481</v>
      </c>
      <c r="X131" s="1182"/>
      <c r="Y131" s="1182"/>
      <c r="Z131" s="1183"/>
      <c r="AA131" s="1075">
        <v>5187561</v>
      </c>
      <c r="AB131" s="1054"/>
      <c r="AC131" s="1054"/>
      <c r="AD131" s="1054"/>
      <c r="AE131" s="1055"/>
      <c r="AF131" s="1053">
        <v>5065620</v>
      </c>
      <c r="AG131" s="1054"/>
      <c r="AH131" s="1054"/>
      <c r="AI131" s="1054"/>
      <c r="AJ131" s="1055"/>
      <c r="AK131" s="1053">
        <v>4974304</v>
      </c>
      <c r="AL131" s="1054"/>
      <c r="AM131" s="1054"/>
      <c r="AN131" s="1054"/>
      <c r="AO131" s="1055"/>
      <c r="AP131" s="1184"/>
      <c r="AQ131" s="1185"/>
      <c r="AR131" s="1185"/>
      <c r="AS131" s="1185"/>
      <c r="AT131" s="1186"/>
      <c r="AU131" s="264"/>
      <c r="AV131" s="264"/>
      <c r="AW131" s="264"/>
      <c r="AX131" s="1156" t="s">
        <v>482</v>
      </c>
      <c r="AY131" s="1107"/>
      <c r="AZ131" s="1107"/>
      <c r="BA131" s="1107"/>
      <c r="BB131" s="1107"/>
      <c r="BC131" s="1107"/>
      <c r="BD131" s="1107"/>
      <c r="BE131" s="1108"/>
      <c r="BF131" s="1157" t="s">
        <v>477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484</v>
      </c>
      <c r="W132" s="1167"/>
      <c r="X132" s="1167"/>
      <c r="Y132" s="1167"/>
      <c r="Z132" s="1168"/>
      <c r="AA132" s="1169">
        <v>7.8469438719999998</v>
      </c>
      <c r="AB132" s="1170"/>
      <c r="AC132" s="1170"/>
      <c r="AD132" s="1170"/>
      <c r="AE132" s="1171"/>
      <c r="AF132" s="1172">
        <v>6.8458985659999998</v>
      </c>
      <c r="AG132" s="1170"/>
      <c r="AH132" s="1170"/>
      <c r="AI132" s="1170"/>
      <c r="AJ132" s="1171"/>
      <c r="AK132" s="1172">
        <v>6.5990136509999999</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485</v>
      </c>
      <c r="W133" s="1150"/>
      <c r="X133" s="1150"/>
      <c r="Y133" s="1150"/>
      <c r="Z133" s="1151"/>
      <c r="AA133" s="1152">
        <v>8</v>
      </c>
      <c r="AB133" s="1153"/>
      <c r="AC133" s="1153"/>
      <c r="AD133" s="1153"/>
      <c r="AE133" s="1154"/>
      <c r="AF133" s="1152">
        <v>7.4</v>
      </c>
      <c r="AG133" s="1153"/>
      <c r="AH133" s="1153"/>
      <c r="AI133" s="1153"/>
      <c r="AJ133" s="1154"/>
      <c r="AK133" s="1152">
        <v>7</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yDvVOFwWeDaLwGoLS6rthcGHrwOqFYagHLsIAS6GaXCUr/iQYj7Ng0z9jUIYBSs9RC8HP+DHRI18wOZrqd4nBg==" saltValue="7HDYMPd+VzlPwiCRq+h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73" zoomScaleNormal="85" zoomScaleSheetLayoutView="100" workbookViewId="0">
      <selection activeCell="AX24" sqref="AX24"/>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c/oWHD5OSyUKcdZsXUQVyIpTBF8sbnxzgwPI06qyQ4P19hWkNCYbfa05OugaW2ZmFrrEsL5DQUMJRRCeTYhcw==" saltValue="dVQHgwhDkuvqi1HEmaeeh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D1T0s/vFHP/Hr8ZQ4EBJJ3+RswA3MPcLku4O6b95fRDAOsnjTu+z69UJ8cCfRSwoNiJr2PfZmg9N1VKzulIPg==" saltValue="LTvY89OHoXLhReUUSdwQF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494</v>
      </c>
      <c r="AL9" s="1193"/>
      <c r="AM9" s="1193"/>
      <c r="AN9" s="1194"/>
      <c r="AO9" s="292">
        <v>1432898</v>
      </c>
      <c r="AP9" s="292">
        <v>86921</v>
      </c>
      <c r="AQ9" s="293">
        <v>79889</v>
      </c>
      <c r="AR9" s="294">
        <v>8.8000000000000007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495</v>
      </c>
      <c r="AL10" s="1193"/>
      <c r="AM10" s="1193"/>
      <c r="AN10" s="1194"/>
      <c r="AO10" s="295">
        <v>302310</v>
      </c>
      <c r="AP10" s="295">
        <v>18338</v>
      </c>
      <c r="AQ10" s="296">
        <v>8108</v>
      </c>
      <c r="AR10" s="297">
        <v>126.2</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496</v>
      </c>
      <c r="AL11" s="1193"/>
      <c r="AM11" s="1193"/>
      <c r="AN11" s="1194"/>
      <c r="AO11" s="295">
        <v>392032</v>
      </c>
      <c r="AP11" s="295">
        <v>23781</v>
      </c>
      <c r="AQ11" s="296">
        <v>12080</v>
      </c>
      <c r="AR11" s="297">
        <v>96.9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497</v>
      </c>
      <c r="AL12" s="1193"/>
      <c r="AM12" s="1193"/>
      <c r="AN12" s="1194"/>
      <c r="AO12" s="295" t="s">
        <v>498</v>
      </c>
      <c r="AP12" s="295" t="s">
        <v>498</v>
      </c>
      <c r="AQ12" s="296">
        <v>646</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499</v>
      </c>
      <c r="AL13" s="1193"/>
      <c r="AM13" s="1193"/>
      <c r="AN13" s="1194"/>
      <c r="AO13" s="295" t="s">
        <v>498</v>
      </c>
      <c r="AP13" s="295" t="s">
        <v>498</v>
      </c>
      <c r="AQ13" s="296">
        <v>5</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500</v>
      </c>
      <c r="AL14" s="1193"/>
      <c r="AM14" s="1193"/>
      <c r="AN14" s="1194"/>
      <c r="AO14" s="295">
        <v>85679</v>
      </c>
      <c r="AP14" s="295">
        <v>5197</v>
      </c>
      <c r="AQ14" s="296">
        <v>3864</v>
      </c>
      <c r="AR14" s="297">
        <v>34.5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501</v>
      </c>
      <c r="AL15" s="1193"/>
      <c r="AM15" s="1193"/>
      <c r="AN15" s="1194"/>
      <c r="AO15" s="295">
        <v>7851</v>
      </c>
      <c r="AP15" s="295">
        <v>476</v>
      </c>
      <c r="AQ15" s="296">
        <v>1710</v>
      </c>
      <c r="AR15" s="297">
        <v>-72.2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502</v>
      </c>
      <c r="AL16" s="1196"/>
      <c r="AM16" s="1196"/>
      <c r="AN16" s="1197"/>
      <c r="AO16" s="295">
        <v>-126325</v>
      </c>
      <c r="AP16" s="295">
        <v>-7663</v>
      </c>
      <c r="AQ16" s="296">
        <v>-7653</v>
      </c>
      <c r="AR16" s="297">
        <v>0.1</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2094445</v>
      </c>
      <c r="AP17" s="295">
        <v>127052</v>
      </c>
      <c r="AQ17" s="296">
        <v>98649</v>
      </c>
      <c r="AR17" s="297">
        <v>28.8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507</v>
      </c>
      <c r="AL21" s="1188"/>
      <c r="AM21" s="1188"/>
      <c r="AN21" s="1189"/>
      <c r="AO21" s="307">
        <v>10.56</v>
      </c>
      <c r="AP21" s="308">
        <v>9.08</v>
      </c>
      <c r="AQ21" s="309">
        <v>1.48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508</v>
      </c>
      <c r="AL22" s="1188"/>
      <c r="AM22" s="1188"/>
      <c r="AN22" s="1189"/>
      <c r="AO22" s="312">
        <v>97.4</v>
      </c>
      <c r="AP22" s="313">
        <v>97.3</v>
      </c>
      <c r="AQ22" s="314">
        <v>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513</v>
      </c>
      <c r="AL32" s="1204"/>
      <c r="AM32" s="1204"/>
      <c r="AN32" s="1205"/>
      <c r="AO32" s="322">
        <v>1327993</v>
      </c>
      <c r="AP32" s="322">
        <v>80558</v>
      </c>
      <c r="AQ32" s="323">
        <v>48423</v>
      </c>
      <c r="AR32" s="324">
        <v>66.400000000000006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514</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515</v>
      </c>
      <c r="AL34" s="1204"/>
      <c r="AM34" s="1204"/>
      <c r="AN34" s="1205"/>
      <c r="AO34" s="322" t="s">
        <v>498</v>
      </c>
      <c r="AP34" s="322" t="s">
        <v>498</v>
      </c>
      <c r="AQ34" s="323">
        <v>13</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516</v>
      </c>
      <c r="AL35" s="1204"/>
      <c r="AM35" s="1204"/>
      <c r="AN35" s="1205"/>
      <c r="AO35" s="322">
        <v>57454</v>
      </c>
      <c r="AP35" s="322">
        <v>3485</v>
      </c>
      <c r="AQ35" s="323">
        <v>14651</v>
      </c>
      <c r="AR35" s="324">
        <v>-76.2</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517</v>
      </c>
      <c r="AL36" s="1204"/>
      <c r="AM36" s="1204"/>
      <c r="AN36" s="1205"/>
      <c r="AO36" s="322">
        <v>12397</v>
      </c>
      <c r="AP36" s="322">
        <v>752</v>
      </c>
      <c r="AQ36" s="323">
        <v>3601</v>
      </c>
      <c r="AR36" s="324">
        <v>-79.099999999999994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518</v>
      </c>
      <c r="AL37" s="1204"/>
      <c r="AM37" s="1204"/>
      <c r="AN37" s="1205"/>
      <c r="AO37" s="322">
        <v>3118</v>
      </c>
      <c r="AP37" s="322">
        <v>189</v>
      </c>
      <c r="AQ37" s="323">
        <v>938</v>
      </c>
      <c r="AR37" s="324">
        <v>-79.900000000000006</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519</v>
      </c>
      <c r="AL38" s="1207"/>
      <c r="AM38" s="1207"/>
      <c r="AN38" s="1208"/>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520</v>
      </c>
      <c r="AL39" s="1207"/>
      <c r="AM39" s="1207"/>
      <c r="AN39" s="1208"/>
      <c r="AO39" s="322">
        <v>-20203</v>
      </c>
      <c r="AP39" s="322">
        <v>-1226</v>
      </c>
      <c r="AQ39" s="323">
        <v>-3765</v>
      </c>
      <c r="AR39" s="324">
        <v>-67.400000000000006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521</v>
      </c>
      <c r="AL40" s="1204"/>
      <c r="AM40" s="1204"/>
      <c r="AN40" s="1205"/>
      <c r="AO40" s="322">
        <v>-1052504</v>
      </c>
      <c r="AP40" s="322">
        <v>-63846</v>
      </c>
      <c r="AQ40" s="323">
        <v>-44033</v>
      </c>
      <c r="AR40" s="324">
        <v>45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328255</v>
      </c>
      <c r="AP41" s="322">
        <v>19912</v>
      </c>
      <c r="AQ41" s="323">
        <v>19832</v>
      </c>
      <c r="AR41" s="324">
        <v>0.4</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489</v>
      </c>
      <c r="AN49" s="1200" t="s">
        <v>525</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1161026</v>
      </c>
      <c r="AN51" s="344">
        <v>64266</v>
      </c>
      <c r="AO51" s="345">
        <v>-50.6</v>
      </c>
      <c r="AP51" s="346">
        <v>74444</v>
      </c>
      <c r="AQ51" s="347">
        <v>6.6</v>
      </c>
      <c r="AR51" s="348">
        <v>-57.2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677362</v>
      </c>
      <c r="AN52" s="352">
        <v>37494</v>
      </c>
      <c r="AO52" s="353">
        <v>-52.4</v>
      </c>
      <c r="AP52" s="354">
        <v>34175</v>
      </c>
      <c r="AQ52" s="355">
        <v>4.0999999999999996</v>
      </c>
      <c r="AR52" s="356">
        <v>-56.5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1186447</v>
      </c>
      <c r="AN53" s="344">
        <v>67187</v>
      </c>
      <c r="AO53" s="345">
        <v>4.5</v>
      </c>
      <c r="AP53" s="346">
        <v>85205</v>
      </c>
      <c r="AQ53" s="347">
        <v>14.5</v>
      </c>
      <c r="AR53" s="348">
        <v>-10</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920504</v>
      </c>
      <c r="AN54" s="352">
        <v>52127</v>
      </c>
      <c r="AO54" s="353">
        <v>39</v>
      </c>
      <c r="AP54" s="354">
        <v>38847</v>
      </c>
      <c r="AQ54" s="355">
        <v>13.7</v>
      </c>
      <c r="AR54" s="356">
        <v>25.3</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931872</v>
      </c>
      <c r="AN55" s="344">
        <v>54028</v>
      </c>
      <c r="AO55" s="345">
        <v>-19.600000000000001</v>
      </c>
      <c r="AP55" s="346">
        <v>69469</v>
      </c>
      <c r="AQ55" s="347">
        <v>-18.5</v>
      </c>
      <c r="AR55" s="348">
        <v>-1.1000000000000001</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549623</v>
      </c>
      <c r="AN56" s="352">
        <v>31866</v>
      </c>
      <c r="AO56" s="353">
        <v>-38.9</v>
      </c>
      <c r="AP56" s="354">
        <v>38215</v>
      </c>
      <c r="AQ56" s="355">
        <v>-1.6</v>
      </c>
      <c r="AR56" s="356">
        <v>-37.299999999999997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1299536</v>
      </c>
      <c r="AN57" s="344">
        <v>77128</v>
      </c>
      <c r="AO57" s="345">
        <v>42.8</v>
      </c>
      <c r="AP57" s="346">
        <v>67293</v>
      </c>
      <c r="AQ57" s="347">
        <v>-3.1</v>
      </c>
      <c r="AR57" s="348">
        <v>45.9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522724</v>
      </c>
      <c r="AN58" s="352">
        <v>31024</v>
      </c>
      <c r="AO58" s="353">
        <v>-2.6</v>
      </c>
      <c r="AP58" s="354">
        <v>35076</v>
      </c>
      <c r="AQ58" s="355">
        <v>-8.1999999999999993</v>
      </c>
      <c r="AR58" s="356">
        <v>5.6</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1549283</v>
      </c>
      <c r="AN59" s="344">
        <v>93981</v>
      </c>
      <c r="AO59" s="345">
        <v>21.9</v>
      </c>
      <c r="AP59" s="346">
        <v>67343</v>
      </c>
      <c r="AQ59" s="347">
        <v>0.1</v>
      </c>
      <c r="AR59" s="348">
        <v>21.8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718149</v>
      </c>
      <c r="AN60" s="352">
        <v>43564</v>
      </c>
      <c r="AO60" s="353">
        <v>40.4</v>
      </c>
      <c r="AP60" s="354">
        <v>32865</v>
      </c>
      <c r="AQ60" s="355">
        <v>-6.3</v>
      </c>
      <c r="AR60" s="356">
        <v>46.7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1225633</v>
      </c>
      <c r="AN61" s="359">
        <v>71318</v>
      </c>
      <c r="AO61" s="360">
        <v>-0.2</v>
      </c>
      <c r="AP61" s="361">
        <v>72751</v>
      </c>
      <c r="AQ61" s="362">
        <v>-0.1</v>
      </c>
      <c r="AR61" s="348">
        <v>-0.1</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677672</v>
      </c>
      <c r="AN62" s="352">
        <v>39215</v>
      </c>
      <c r="AO62" s="353">
        <v>-2.9</v>
      </c>
      <c r="AP62" s="354">
        <v>35836</v>
      </c>
      <c r="AQ62" s="355">
        <v>0.3</v>
      </c>
      <c r="AR62" s="356">
        <v>-3.2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w8Z+IHmjpd1tfkXFGbiTeQGH9V/7BxQAWgQrpEtx6SaFQY2SyQc16i0+IUBFrTHvi0h+aSQkC4NEx+xZi26Ag==" saltValue="9YS3Cgav+UFCZcEQEj5CI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97" zoomScaleNormal="100" zoomScaleSheetLayoutView="55" workbookViewId="0">
      <selection activeCell="BJ76" sqref="BJ76"/>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CQsOq0vHz3PrGMDxYthsJVzoGehMJYzXQwT+kegKGwFoV9C5kydGzjgT15wHppNOavvWZWu3eKtSJCG+JkJWQ==" saltValue="rXNj06WMvnOct5Zx8cEFD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election activeCell="BJ87" sqref="BJ8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AAPLZY1ufyaDo79QPVSgWDxBM+5e6UeQeBAqG1c42np40pc1F15RyQoZfPXltyBMSpmAz0oruJc+hx7WN6xg==" saltValue="J+pUTO0KXEo6tExTJII/z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43.93</v>
      </c>
      <c r="G47" s="12">
        <v>43.97</v>
      </c>
      <c r="H47" s="12">
        <v>42.39</v>
      </c>
      <c r="I47" s="12">
        <v>39.69</v>
      </c>
      <c r="J47" s="13">
        <v>33.5</v>
      </c>
    </row>
    <row r="48" spans="2:10" ht="57.75" customHeight="1" x14ac:dyDescent="0.15">
      <c r="B48" s="14"/>
      <c r="C48" s="1214" t="s">
        <v>4</v>
      </c>
      <c r="D48" s="1214"/>
      <c r="E48" s="1215"/>
      <c r="F48" s="15">
        <v>7.22</v>
      </c>
      <c r="G48" s="16">
        <v>7.24</v>
      </c>
      <c r="H48" s="16">
        <v>8.99</v>
      </c>
      <c r="I48" s="16">
        <v>8.8000000000000007</v>
      </c>
      <c r="J48" s="17">
        <v>7.62</v>
      </c>
    </row>
    <row r="49" spans="2:10" ht="57.75" customHeight="1" thickBot="1" x14ac:dyDescent="0.2">
      <c r="B49" s="18"/>
      <c r="C49" s="1216" t="s">
        <v>5</v>
      </c>
      <c r="D49" s="1216"/>
      <c r="E49" s="1217"/>
      <c r="F49" s="19">
        <v>6.34</v>
      </c>
      <c r="G49" s="20" t="s">
        <v>545</v>
      </c>
      <c r="H49" s="20">
        <v>1.52</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7E6PvC+maS+GAmQmYFSNN6hW8oWSIxH9sivqosUDQ9hR5jkqtV5KGDDa5i0zHzomhkwilo9qP3miPcCon0noA==" saltValue="DGfx2BhD+SVGY4v6kf38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2019-11-14T04:14:37Z</cp:lastPrinted>
  <dcterms:created xsi:type="dcterms:W3CDTF">2019-02-14T03:30:14Z</dcterms:created>
  <dcterms:modified xsi:type="dcterms:W3CDTF">2019-11-21T02:19:04Z</dcterms:modified>
  <cp:category/>
</cp:coreProperties>
</file>