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ss190071\10☆管理部$\11_総務企画課（事務）\32_医薬品関係\01 単価契約\R01（2020年度）\01 当初\03 執行伺い\"/>
    </mc:Choice>
  </mc:AlternateContent>
  <workbookProtection lockStructure="1"/>
  <bookViews>
    <workbookView xWindow="-120" yWindow="-120" windowWidth="29040" windowHeight="15840"/>
  </bookViews>
  <sheets>
    <sheet name="入札内訳書" sheetId="44" r:id="rId1"/>
  </sheets>
  <definedNames>
    <definedName name="_xlnm._FilterDatabase" localSheetId="0" hidden="1">入札内訳書!$A$7:$N$7</definedName>
    <definedName name="_xlnm.Print_Area" localSheetId="0">入札内訳書!$A$1:$N$320</definedName>
    <definedName name="_xlnm.Print_Titles" localSheetId="0">入札内訳書!$7:$7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20" i="44" l="1"/>
  <c r="L318" i="44"/>
  <c r="L316" i="44"/>
  <c r="L313" i="44"/>
  <c r="L309" i="44"/>
  <c r="L307" i="44"/>
  <c r="L305" i="44"/>
  <c r="L303" i="44"/>
  <c r="L300" i="44"/>
  <c r="L298" i="44"/>
  <c r="L295" i="44"/>
  <c r="L289" i="44"/>
  <c r="L287" i="44"/>
  <c r="L284" i="44"/>
  <c r="L282" i="44"/>
  <c r="L278" i="44"/>
  <c r="L276" i="44"/>
  <c r="L268" i="44"/>
  <c r="L265" i="44"/>
  <c r="L263" i="44"/>
  <c r="L261" i="44"/>
  <c r="L258" i="44"/>
  <c r="L256" i="44"/>
  <c r="L250" i="44"/>
  <c r="L248" i="44"/>
  <c r="L244" i="44"/>
  <c r="L239" i="44"/>
  <c r="L236" i="44"/>
  <c r="L231" i="44"/>
  <c r="L229" i="44"/>
  <c r="L224" i="44"/>
  <c r="L222" i="44"/>
  <c r="L217" i="44"/>
  <c r="L214" i="44"/>
  <c r="L202" i="44"/>
  <c r="L197" i="44"/>
  <c r="L192" i="44"/>
  <c r="L189" i="44"/>
  <c r="L185" i="44"/>
  <c r="L182" i="44"/>
  <c r="L175" i="44"/>
  <c r="L173" i="44"/>
  <c r="L170" i="44"/>
  <c r="L164" i="44"/>
  <c r="L160" i="44"/>
  <c r="L152" i="44"/>
  <c r="L142" i="44"/>
  <c r="L139" i="44"/>
  <c r="L126" i="44"/>
  <c r="L123" i="44"/>
  <c r="L120" i="44"/>
  <c r="L106" i="44"/>
  <c r="L97" i="44"/>
  <c r="L94" i="44"/>
  <c r="L91" i="44"/>
  <c r="L87" i="44"/>
  <c r="L83" i="44"/>
  <c r="L81" i="44"/>
  <c r="L66" i="44"/>
  <c r="L53" i="44"/>
  <c r="L44" i="44"/>
  <c r="L41" i="44"/>
  <c r="N42" i="44"/>
  <c r="L34" i="44"/>
  <c r="L31" i="44"/>
  <c r="L29" i="44"/>
  <c r="L22" i="44"/>
  <c r="L16" i="44"/>
  <c r="L9" i="44"/>
  <c r="N8" i="44"/>
  <c r="N9" i="44" s="1"/>
  <c r="N10" i="44"/>
  <c r="N11" i="44" l="1"/>
  <c r="N12" i="44"/>
  <c r="N13" i="44"/>
  <c r="N14" i="44"/>
  <c r="N15" i="44"/>
  <c r="N17" i="44"/>
  <c r="N18" i="44"/>
  <c r="N19" i="44"/>
  <c r="N20" i="44"/>
  <c r="N21" i="44"/>
  <c r="N23" i="44"/>
  <c r="N24" i="44"/>
  <c r="N25" i="44"/>
  <c r="N26" i="44"/>
  <c r="N27" i="44"/>
  <c r="N28" i="44"/>
  <c r="N30" i="44"/>
  <c r="N31" i="44" s="1"/>
  <c r="N32" i="44"/>
  <c r="N33" i="44"/>
  <c r="N35" i="44"/>
  <c r="N36" i="44"/>
  <c r="N37" i="44"/>
  <c r="N38" i="44"/>
  <c r="N39" i="44"/>
  <c r="N40" i="44"/>
  <c r="N43" i="44"/>
  <c r="N44" i="44" s="1"/>
  <c r="N45" i="44"/>
  <c r="N46" i="44"/>
  <c r="N47" i="44"/>
  <c r="N48" i="44"/>
  <c r="N49" i="44"/>
  <c r="N50" i="44"/>
  <c r="N51" i="44"/>
  <c r="N52" i="44"/>
  <c r="N54" i="44"/>
  <c r="N55" i="44"/>
  <c r="N56" i="44"/>
  <c r="N57" i="44"/>
  <c r="N58" i="44"/>
  <c r="N59" i="44"/>
  <c r="N60" i="44"/>
  <c r="N61" i="44"/>
  <c r="N62" i="44"/>
  <c r="N63" i="44"/>
  <c r="N64" i="44"/>
  <c r="N65" i="44"/>
  <c r="N67" i="44"/>
  <c r="N68" i="44"/>
  <c r="N69" i="44"/>
  <c r="N70" i="44"/>
  <c r="N71" i="44"/>
  <c r="N72" i="44"/>
  <c r="N73" i="44"/>
  <c r="N74" i="44"/>
  <c r="N75" i="44"/>
  <c r="N76" i="44"/>
  <c r="N77" i="44"/>
  <c r="N78" i="44"/>
  <c r="N79" i="44"/>
  <c r="N80" i="44"/>
  <c r="N82" i="44"/>
  <c r="N83" i="44" s="1"/>
  <c r="N84" i="44"/>
  <c r="N85" i="44"/>
  <c r="N86" i="44"/>
  <c r="N88" i="44"/>
  <c r="N89" i="44"/>
  <c r="N90" i="44"/>
  <c r="N92" i="44"/>
  <c r="N93" i="44"/>
  <c r="N95" i="44"/>
  <c r="N96" i="44"/>
  <c r="N98" i="44"/>
  <c r="N99" i="44"/>
  <c r="N100" i="44"/>
  <c r="N101" i="44"/>
  <c r="N102" i="44"/>
  <c r="N103" i="44"/>
  <c r="N104" i="44"/>
  <c r="N105" i="44"/>
  <c r="N107" i="44"/>
  <c r="N108" i="44"/>
  <c r="N109" i="44"/>
  <c r="N110" i="44"/>
  <c r="N111" i="44"/>
  <c r="N112" i="44"/>
  <c r="N113" i="44"/>
  <c r="N114" i="44"/>
  <c r="N115" i="44"/>
  <c r="N116" i="44"/>
  <c r="N117" i="44"/>
  <c r="N118" i="44"/>
  <c r="N119" i="44"/>
  <c r="N121" i="44"/>
  <c r="N123" i="44" s="1"/>
  <c r="N122" i="44"/>
  <c r="N124" i="44"/>
  <c r="N125" i="44"/>
  <c r="N127" i="44"/>
  <c r="N128" i="44"/>
  <c r="N129" i="44"/>
  <c r="N130" i="44"/>
  <c r="N131" i="44"/>
  <c r="N132" i="44"/>
  <c r="N133" i="44"/>
  <c r="N134" i="44"/>
  <c r="N135" i="44"/>
  <c r="N136" i="44"/>
  <c r="N137" i="44"/>
  <c r="N138" i="44"/>
  <c r="N140" i="44"/>
  <c r="N142" i="44" s="1"/>
  <c r="N141" i="44"/>
  <c r="N143" i="44"/>
  <c r="N144" i="44"/>
  <c r="N145" i="44"/>
  <c r="N146" i="44"/>
  <c r="N147" i="44"/>
  <c r="N148" i="44"/>
  <c r="N149" i="44"/>
  <c r="N150" i="44"/>
  <c r="N151" i="44"/>
  <c r="N153" i="44"/>
  <c r="N154" i="44"/>
  <c r="N155" i="44"/>
  <c r="N156" i="44"/>
  <c r="N157" i="44"/>
  <c r="N158" i="44"/>
  <c r="N159" i="44"/>
  <c r="N161" i="44"/>
  <c r="N162" i="44"/>
  <c r="N163" i="44"/>
  <c r="N165" i="44"/>
  <c r="N166" i="44"/>
  <c r="N167" i="44"/>
  <c r="N168" i="44"/>
  <c r="N169" i="44"/>
  <c r="N171" i="44"/>
  <c r="N172" i="44"/>
  <c r="N174" i="44"/>
  <c r="N175" i="44" s="1"/>
  <c r="N176" i="44"/>
  <c r="N177" i="44"/>
  <c r="N178" i="44"/>
  <c r="N179" i="44"/>
  <c r="N180" i="44"/>
  <c r="N181" i="44"/>
  <c r="N183" i="44"/>
  <c r="N184" i="44"/>
  <c r="N186" i="44"/>
  <c r="N187" i="44"/>
  <c r="N188" i="44"/>
  <c r="N190" i="44"/>
  <c r="N192" i="44" s="1"/>
  <c r="N191" i="44"/>
  <c r="N193" i="44"/>
  <c r="N194" i="44"/>
  <c r="N195" i="44"/>
  <c r="N196" i="44"/>
  <c r="N198" i="44"/>
  <c r="N199" i="44"/>
  <c r="N200" i="44"/>
  <c r="N201" i="44"/>
  <c r="N203" i="44"/>
  <c r="N204" i="44"/>
  <c r="N205" i="44"/>
  <c r="N206" i="44"/>
  <c r="N207" i="44"/>
  <c r="N208" i="44"/>
  <c r="N209" i="44"/>
  <c r="N210" i="44"/>
  <c r="N211" i="44"/>
  <c r="N212" i="44"/>
  <c r="N213" i="44"/>
  <c r="N215" i="44"/>
  <c r="N216" i="44"/>
  <c r="N218" i="44"/>
  <c r="N219" i="44"/>
  <c r="N220" i="44"/>
  <c r="N221" i="44"/>
  <c r="N223" i="44"/>
  <c r="N224" i="44" s="1"/>
  <c r="N225" i="44"/>
  <c r="N226" i="44"/>
  <c r="N227" i="44"/>
  <c r="N228" i="44"/>
  <c r="N230" i="44"/>
  <c r="N231" i="44" s="1"/>
  <c r="N232" i="44"/>
  <c r="N233" i="44"/>
  <c r="N234" i="44"/>
  <c r="N235" i="44"/>
  <c r="N237" i="44"/>
  <c r="N238" i="44"/>
  <c r="N240" i="44"/>
  <c r="N241" i="44"/>
  <c r="N242" i="44"/>
  <c r="N243" i="44"/>
  <c r="N245" i="44"/>
  <c r="N246" i="44"/>
  <c r="N247" i="44"/>
  <c r="N249" i="44"/>
  <c r="N250" i="44" s="1"/>
  <c r="N251" i="44"/>
  <c r="N252" i="44"/>
  <c r="N253" i="44"/>
  <c r="N254" i="44"/>
  <c r="N255" i="44"/>
  <c r="N257" i="44"/>
  <c r="N258" i="44" s="1"/>
  <c r="N259" i="44"/>
  <c r="N260" i="44"/>
  <c r="N262" i="44"/>
  <c r="N263" i="44" s="1"/>
  <c r="N264" i="44"/>
  <c r="N265" i="44" s="1"/>
  <c r="N266" i="44"/>
  <c r="N267" i="44"/>
  <c r="N269" i="44"/>
  <c r="N270" i="44"/>
  <c r="N271" i="44"/>
  <c r="N272" i="44"/>
  <c r="N273" i="44"/>
  <c r="N274" i="44"/>
  <c r="N275" i="44"/>
  <c r="N277" i="44"/>
  <c r="N278" i="44" s="1"/>
  <c r="N279" i="44"/>
  <c r="N280" i="44"/>
  <c r="N281" i="44"/>
  <c r="N283" i="44"/>
  <c r="N284" i="44" s="1"/>
  <c r="N285" i="44"/>
  <c r="N286" i="44"/>
  <c r="N288" i="44"/>
  <c r="N289" i="44" s="1"/>
  <c r="N290" i="44"/>
  <c r="N291" i="44"/>
  <c r="N292" i="44"/>
  <c r="N293" i="44"/>
  <c r="N294" i="44"/>
  <c r="N296" i="44"/>
  <c r="N297" i="44"/>
  <c r="N299" i="44"/>
  <c r="N300" i="44" s="1"/>
  <c r="N301" i="44"/>
  <c r="N302" i="44"/>
  <c r="N304" i="44"/>
  <c r="N305" i="44" s="1"/>
  <c r="N306" i="44"/>
  <c r="N307" i="44" s="1"/>
  <c r="N308" i="44"/>
  <c r="N309" i="44" s="1"/>
  <c r="N310" i="44"/>
  <c r="N311" i="44"/>
  <c r="N312" i="44"/>
  <c r="N314" i="44"/>
  <c r="N315" i="44"/>
  <c r="N317" i="44"/>
  <c r="N318" i="44" s="1"/>
  <c r="N319" i="44"/>
  <c r="N320" i="44" s="1"/>
  <c r="N34" i="44" l="1"/>
  <c r="N229" i="44"/>
  <c r="N91" i="44"/>
  <c r="N16" i="44"/>
  <c r="N282" i="44"/>
  <c r="N244" i="44"/>
  <c r="N185" i="44"/>
  <c r="N160" i="44"/>
  <c r="N106" i="44"/>
  <c r="N316" i="44"/>
  <c r="N303" i="44"/>
  <c r="N214" i="44"/>
  <c r="N202" i="44"/>
  <c r="N197" i="44"/>
  <c r="N173" i="44"/>
  <c r="N164" i="44"/>
  <c r="N152" i="44"/>
  <c r="N126" i="44"/>
  <c r="N81" i="44"/>
  <c r="N66" i="44"/>
  <c r="N53" i="44"/>
  <c r="N29" i="44"/>
  <c r="N139" i="44"/>
  <c r="N313" i="44"/>
  <c r="N298" i="44"/>
  <c r="N287" i="44"/>
  <c r="N276" i="44"/>
  <c r="N256" i="44"/>
  <c r="N248" i="44"/>
  <c r="N222" i="44"/>
  <c r="N120" i="44"/>
  <c r="N94" i="44"/>
  <c r="N41" i="44"/>
  <c r="N295" i="44"/>
  <c r="N268" i="44"/>
  <c r="N261" i="44"/>
  <c r="N239" i="44"/>
  <c r="N236" i="44"/>
  <c r="N217" i="44"/>
  <c r="N189" i="44"/>
  <c r="N182" i="44"/>
  <c r="N170" i="44"/>
  <c r="N97" i="44"/>
  <c r="N87" i="44"/>
  <c r="N22" i="44"/>
  <c r="N321" i="44" l="1"/>
</calcChain>
</file>

<file path=xl/sharedStrings.xml><?xml version="1.0" encoding="utf-8"?>
<sst xmlns="http://schemas.openxmlformats.org/spreadsheetml/2006/main" count="1499" uniqueCount="523">
  <si>
    <t>注射</t>
  </si>
  <si>
    <t>外用</t>
  </si>
  <si>
    <t>種別</t>
    <rPh sb="0" eb="2">
      <t>シュベツ</t>
    </rPh>
    <phoneticPr fontId="7"/>
  </si>
  <si>
    <t>品　　目</t>
    <rPh sb="0" eb="1">
      <t>ヒン</t>
    </rPh>
    <rPh sb="3" eb="4">
      <t>メ</t>
    </rPh>
    <phoneticPr fontId="7"/>
  </si>
  <si>
    <t>ボトックス注用１００単位</t>
  </si>
  <si>
    <t>ＧＳＫ</t>
  </si>
  <si>
    <t>インチュニブ錠３ｍｇ（140錠）</t>
  </si>
  <si>
    <t>塩野義</t>
  </si>
  <si>
    <t>インチュニブ錠１ｍｇ(140錠）</t>
  </si>
  <si>
    <t>ボトックス注用５０単位</t>
  </si>
  <si>
    <t>ストラテラカプセル２５ｍｇ</t>
  </si>
  <si>
    <t>日本イーライリリー</t>
  </si>
  <si>
    <t>ストラテラカプセル１０ｍｇ</t>
  </si>
  <si>
    <t>コンサータ錠２７ｍｇ</t>
  </si>
  <si>
    <t>ヤンセンファーマ</t>
  </si>
  <si>
    <t>コンサータ錠１８ｍｇ</t>
  </si>
  <si>
    <t>コンサータ錠３６ｍｇ</t>
  </si>
  <si>
    <t>ストラテラ内用液０．４％(100ＭＬ)</t>
  </si>
  <si>
    <t>ジェイゾロフト錠２５ｍｇ</t>
  </si>
  <si>
    <t>ファイザー</t>
  </si>
  <si>
    <t>ストラテラカプセル５ｍｇ</t>
  </si>
  <si>
    <t>エビリファイ錠６ｍｇ</t>
  </si>
  <si>
    <t>大塚製薬</t>
  </si>
  <si>
    <t>エビリファイ錠３ｍｇ(100T)</t>
  </si>
  <si>
    <t>ロナセン錠２ｍｇ</t>
  </si>
  <si>
    <t>大日本住友製薬</t>
  </si>
  <si>
    <t>リスパダールＯＤ錠１ｍｇ</t>
  </si>
  <si>
    <t>パルミコート吸入液０．５ｍｇ</t>
  </si>
  <si>
    <t>アストラゼネカ</t>
  </si>
  <si>
    <t>セロクエル２５ｍｇ錠(100T)</t>
  </si>
  <si>
    <t>アステラス製薬</t>
  </si>
  <si>
    <t>ルボックス錠５０</t>
  </si>
  <si>
    <t>アッヴィ</t>
  </si>
  <si>
    <t>キプレスチュアブル錠５ｍｇ</t>
  </si>
  <si>
    <t>杏林製薬</t>
  </si>
  <si>
    <t>イーケプラ錠２５０ｍｇ</t>
  </si>
  <si>
    <t>ジルテックドライシロップ１．２５％(100Ｇ)</t>
  </si>
  <si>
    <t>第一三共</t>
  </si>
  <si>
    <t>セロクエル細粒５０％(100Ｇ)</t>
  </si>
  <si>
    <t>リスパダール細粒１％(100Ｇ)</t>
  </si>
  <si>
    <t>アレロックＯＤ錠５</t>
  </si>
  <si>
    <t>協和発酵キリン</t>
  </si>
  <si>
    <t>ジプレキサ錠１０ｍｇ</t>
  </si>
  <si>
    <t>ビプレッソ徐放錠１５０ｍｇ(100錠)</t>
  </si>
  <si>
    <t>共和薬工</t>
  </si>
  <si>
    <t>オノンドライシロップ１０％(100Ｇ)</t>
  </si>
  <si>
    <t>小野薬品</t>
  </si>
  <si>
    <t>モーラステープＬ４０ｍｇ</t>
  </si>
  <si>
    <t>久光製薬</t>
  </si>
  <si>
    <t>アラミスト点鼻液２７．５μｇ５６噴霧用</t>
  </si>
  <si>
    <t>エルカルチンＦＦ内用液１０％</t>
  </si>
  <si>
    <t>ヒルドイドローション０．３％(25Ｇ)</t>
  </si>
  <si>
    <t>マルホ</t>
  </si>
  <si>
    <t>サインバルタカプセル２０ｍｇ</t>
  </si>
  <si>
    <t>セレニカＲ顆粒４０％(100g)</t>
  </si>
  <si>
    <t>田辺三菱製薬</t>
  </si>
  <si>
    <t>アレグラ錠６０ｍｇ</t>
  </si>
  <si>
    <t>サノフィ</t>
  </si>
  <si>
    <t>トピナ細粒１０％</t>
  </si>
  <si>
    <t>ロゼレム錠８ｍｇ</t>
  </si>
  <si>
    <t>武田薬品</t>
  </si>
  <si>
    <t>イーケプラドライシロップ５０％(100Ｇ)</t>
  </si>
  <si>
    <t>リスパダールＯＤ錠０．５ｍｇ</t>
  </si>
  <si>
    <t>テルネリン錠１ｍｇ</t>
  </si>
  <si>
    <t>アドエア１００ディスカス６０吸入用</t>
  </si>
  <si>
    <t>デパケンＲ錠２００ｍｇ</t>
  </si>
  <si>
    <t>ヘパリン類似物質外用泡状スプレー０．３％「日本臓器」</t>
  </si>
  <si>
    <t>日本臓器</t>
  </si>
  <si>
    <t>ミニリンメルトＯＤ錠１２０μｇ</t>
  </si>
  <si>
    <t>ジプレキサ錠２．５ｍｇ</t>
  </si>
  <si>
    <t>エビリファイ散１％(100Ｇ)</t>
  </si>
  <si>
    <t>リスパダール錠１ｍｇ</t>
  </si>
  <si>
    <t>ロキソニン錠６０ｍｇ</t>
  </si>
  <si>
    <t>モビコール配合内用剤(100包）</t>
  </si>
  <si>
    <t>ＥＡファーマ</t>
  </si>
  <si>
    <t>マイスリー錠５ｍｇ</t>
  </si>
  <si>
    <t>エビリファイ錠１ｍｇ</t>
  </si>
  <si>
    <t>メチコバール錠２５０μｇ</t>
  </si>
  <si>
    <t>エーザイ</t>
  </si>
  <si>
    <t>コートロシンＺ筋注０．５ｍｇ</t>
  </si>
  <si>
    <t>ルボックス錠２５</t>
  </si>
  <si>
    <t>ヒルドイドソフト軟膏０．３％(25Ｇ)</t>
  </si>
  <si>
    <t>ベルソムラ錠１０ｍｇ(100錠)</t>
  </si>
  <si>
    <t>ＭＳＤ</t>
  </si>
  <si>
    <t>ソロン錠５０</t>
  </si>
  <si>
    <t>大正製薬</t>
  </si>
  <si>
    <t>ダントリウムカプセル２５ｍｇ</t>
  </si>
  <si>
    <t>リスペリドン錠０．５ｍｇ「ＮＰ」</t>
  </si>
  <si>
    <t>ニプロ</t>
  </si>
  <si>
    <t>グリセリン浣腸「オヲタ」６０</t>
  </si>
  <si>
    <t>日医工</t>
  </si>
  <si>
    <t>セロクエル１００ｍｇ錠(100T)</t>
  </si>
  <si>
    <t>アレジオンドライシロップ１％(100Ｇ)</t>
  </si>
  <si>
    <t>日本ベーリンガー</t>
  </si>
  <si>
    <t>ジプレキサ細粒１％(100Ｇ)</t>
  </si>
  <si>
    <t>リフレックス錠１５ｍｇ</t>
  </si>
  <si>
    <t>ＭｅｉｊｉＳｅｉｋａファルマ</t>
  </si>
  <si>
    <t>リスペリドン内用液１ｍｇ／ｍＬ「ＭＥＥＫ」(0.5ＭＬ)</t>
  </si>
  <si>
    <t>グリセリン浣腸「オヲタ」小児用３０</t>
  </si>
  <si>
    <t>ボルタレン錠２５ｍｇ</t>
  </si>
  <si>
    <t>ノバルティスＰ</t>
  </si>
  <si>
    <t>レキサルティ錠１ｍｇ</t>
  </si>
  <si>
    <t>リンラキサー錠１２５ｍｇ(100T)</t>
  </si>
  <si>
    <t>モーラステープ２０ｍｇ</t>
  </si>
  <si>
    <t>ムコスタ錠１００ｍｇ</t>
  </si>
  <si>
    <t>ペンレステープ１８ｍｇ</t>
  </si>
  <si>
    <t>ラキソベロン内用液０．７５％(10ＭＬ)</t>
  </si>
  <si>
    <t>帝人ファーマ</t>
  </si>
  <si>
    <t>リスペリドン内用液１ｍｇ／ｍＬ「ＭＥＥＫ」(1ＭＬ)</t>
  </si>
  <si>
    <t>トリクロリールシロップ１０％(500ＭＬ)</t>
  </si>
  <si>
    <t>アルフレッサ　ファーマ</t>
  </si>
  <si>
    <t>ロドピン錠２５ｍｇ</t>
  </si>
  <si>
    <t>ＬＴＬファーマ</t>
  </si>
  <si>
    <t>メトリジン錠２ｍｇ</t>
  </si>
  <si>
    <t>ナゾネックス点鼻液５０μｇ５６噴霧用</t>
  </si>
  <si>
    <t>エビリファイ内用液０．１％(3ＭＬ)</t>
  </si>
  <si>
    <t>テグレトール錠２００ｍｇ</t>
  </si>
  <si>
    <t>ケフラールカプセル２５０ｍｇ</t>
  </si>
  <si>
    <t>エクセグラン散２０％(100Ｇ)</t>
  </si>
  <si>
    <t>トレドミン錠１５ｍｇ</t>
  </si>
  <si>
    <t>ヒアレイン点眼液０．１％</t>
  </si>
  <si>
    <t>参天製薬</t>
  </si>
  <si>
    <t>ビプレッソ徐放錠５０ｍｇ(100錠)</t>
  </si>
  <si>
    <t>アクアチムクリーム１％(10Ｇ)</t>
  </si>
  <si>
    <t>フロモックス錠１００ｍｇ</t>
  </si>
  <si>
    <t>ホクナリンテープ１ｍｇ</t>
  </si>
  <si>
    <t>マイランＥＰＤ</t>
  </si>
  <si>
    <t>テグレトール細粒５０％(100Ｇ)</t>
  </si>
  <si>
    <t>ムコダインＤＳ５０％(100Ｇ)</t>
  </si>
  <si>
    <t>アスペンジャパン</t>
  </si>
  <si>
    <t>ロドピン細粒１０％</t>
  </si>
  <si>
    <t>リボスチン点眼液０．０２５％(5ＭＬ)</t>
  </si>
  <si>
    <t>ツムラ防風通聖散エキス顆粒（医療用）(42包）</t>
  </si>
  <si>
    <t>ツムラ</t>
  </si>
  <si>
    <t>ユベラＮカプセル１００ｍｇ</t>
  </si>
  <si>
    <t>バリコンミール(300Ｇ)</t>
  </si>
  <si>
    <t>レクサプロ錠１０ｍｇ</t>
  </si>
  <si>
    <t>持田製薬</t>
  </si>
  <si>
    <t>ヒルナミン錠（２５ｍｇ）</t>
  </si>
  <si>
    <t>ミヤＢＭ錠</t>
  </si>
  <si>
    <t>アルファロールカプセル１μｇ</t>
  </si>
  <si>
    <t>中外製薬</t>
  </si>
  <si>
    <t>ムコダイン錠２５０ｍｇ</t>
  </si>
  <si>
    <t>アドフィードパップ４０ｍｇ</t>
  </si>
  <si>
    <t>ドグマチールカプセル５０ｍｇ</t>
  </si>
  <si>
    <t>デパケンＲ錠１００ｍｇ</t>
  </si>
  <si>
    <t>エディロールカプセル０．７５μｇ</t>
  </si>
  <si>
    <t>パタノール点眼液０．１％(5ＭＬ)</t>
  </si>
  <si>
    <t>マグミット錠３３０ｍｇ</t>
  </si>
  <si>
    <t>日本新薬</t>
  </si>
  <si>
    <t>ミオナール錠５０ｍｇ</t>
  </si>
  <si>
    <t>５ｍｇセルシン錠</t>
  </si>
  <si>
    <t>ツムラ抑肝散エキス顆粒（医療用）(42包)</t>
  </si>
  <si>
    <t>スミルスチック３％(40Ｇ)</t>
  </si>
  <si>
    <t>リオレサール錠５ｍｇ</t>
  </si>
  <si>
    <t>生理食塩液ＰＬ「フソー」(２０ｍＬ１管)</t>
  </si>
  <si>
    <t>扶桑薬品</t>
  </si>
  <si>
    <t>インタール点鼻液２％</t>
  </si>
  <si>
    <t>セチリジン塩酸塩錠５ｍｇ「サワイ」</t>
  </si>
  <si>
    <t>クラリス錠２００</t>
  </si>
  <si>
    <t>ラミシールクリーム１％(10Ｇ)</t>
  </si>
  <si>
    <t>テグレトール錠１００ｍｇ</t>
  </si>
  <si>
    <t>アナフラニール錠１０ｍｇ</t>
  </si>
  <si>
    <t>リンデロン－ＶＧ軟膏０．１２％(5Ｇ)</t>
  </si>
  <si>
    <t>デスモプレシン・スプレー１０協和</t>
  </si>
  <si>
    <t>ケナコルト－Ａ皮内用関節腔内用水懸注５０ｍｇ／５ｍＬ(25ML)</t>
  </si>
  <si>
    <t>ＢＭＳ</t>
  </si>
  <si>
    <t>メプチン吸入液ユニット０．３ｍＬ</t>
  </si>
  <si>
    <t>ツムラ小青竜湯エキス顆粒（医療用）(3Ｇ)</t>
  </si>
  <si>
    <t>ＧＳプラスターＣ「ユートク」</t>
  </si>
  <si>
    <t>シナール配合顆粒(1Ｇ)</t>
  </si>
  <si>
    <t>セルシン散１％(100Ｇ)</t>
  </si>
  <si>
    <t>レンドルミンＤ錠０．２５ｍｇ</t>
  </si>
  <si>
    <t>ケフラール細粒小児用１００ｍｇ(100Ｇ)</t>
  </si>
  <si>
    <t>フルコート軟膏０．０２５％</t>
  </si>
  <si>
    <t>デパケン細粒４０％(100Ｇ)</t>
  </si>
  <si>
    <t>テレミンソフト坐薬１０ｍｇ</t>
  </si>
  <si>
    <t>ロコイド軟膏０．１％(100g)</t>
  </si>
  <si>
    <t>鳥居薬品</t>
  </si>
  <si>
    <t>コントール散１０％(100g)</t>
  </si>
  <si>
    <t>ソル・コーテフ静注用５００ｍｇ</t>
  </si>
  <si>
    <t>アフタシール２５μｇ</t>
  </si>
  <si>
    <t>セレネース錠１．５ｍｇ</t>
  </si>
  <si>
    <t>フェノバルビタール散１０％「ホエイ」</t>
  </si>
  <si>
    <t>デパス錠１ｍｇ</t>
  </si>
  <si>
    <t>リンデロンシロップ０．０１％(500ＭＬ)</t>
  </si>
  <si>
    <t>ゲンタシン軟膏０．１％(10Ｇ)</t>
  </si>
  <si>
    <t>リスペリドン内用液１ｍｇ／ｍＬ「ＭＥＥＫ」(2ＭＬ)</t>
  </si>
  <si>
    <t>ムコサールドライシロップ１．５％(100g)</t>
  </si>
  <si>
    <t>カロナール錠３００</t>
  </si>
  <si>
    <t>あゆみ製薬</t>
  </si>
  <si>
    <t>ソリタ－Ｔ３号輸液</t>
  </si>
  <si>
    <t>陽進堂</t>
  </si>
  <si>
    <t>トランサミン錠２５０ｍｇ PTP100T</t>
  </si>
  <si>
    <t>乳糖水和物</t>
  </si>
  <si>
    <t>ヒルナミン錠（５ｍｇ）(100錠）</t>
  </si>
  <si>
    <t>エスクレ坐剤「５００」</t>
  </si>
  <si>
    <t>ツムラ葛根湯エキス顆粒（医療用）(2.5Ｇ)</t>
  </si>
  <si>
    <t>２ｍｇセルシン錠</t>
  </si>
  <si>
    <t>白色ワセリン(500Ｇ)(ファイザー)</t>
  </si>
  <si>
    <t>セファメジンα注射用０．５ｇ</t>
  </si>
  <si>
    <t>酸化マグネシウム錠５００ｍｇ「ヨシダ」</t>
  </si>
  <si>
    <t>吉田製薬</t>
  </si>
  <si>
    <t>ボルタレンサポ２５ｍｇ</t>
  </si>
  <si>
    <t>テレミンソフト坐薬２ｍｇ</t>
  </si>
  <si>
    <t>ミノマイシン錠５０ｍｇ</t>
  </si>
  <si>
    <t>デパス錠０．５ｍｇ</t>
  </si>
  <si>
    <t>ナウゼリン錠５</t>
  </si>
  <si>
    <t>ブドウ糖注２０％シリンジ「ＮＰ」</t>
  </si>
  <si>
    <t>ピレチア錠（５ｍｇ）</t>
  </si>
  <si>
    <t>高田製薬</t>
  </si>
  <si>
    <t>ドグマチール錠１００ｍｇ</t>
  </si>
  <si>
    <t>ボルタレンゲル１％(25Ｇ)</t>
  </si>
  <si>
    <t>インテバンクリーム１％</t>
  </si>
  <si>
    <t>帝國製薬</t>
  </si>
  <si>
    <t>ツムラ芍薬甘草湯エキス顆粒（医療用）(2.5Ｇ)</t>
  </si>
  <si>
    <t>カロナール錠２００</t>
  </si>
  <si>
    <t>重質酸化マグネシウム「ニッコー」(500Ｇ)</t>
  </si>
  <si>
    <t>中北薬品</t>
  </si>
  <si>
    <t>ゾビラックス軟膏５％(5Ｇ)</t>
  </si>
  <si>
    <t>アンヒバ坐剤小児用２００ｍｇ</t>
  </si>
  <si>
    <t>アタラックス－Ｐカプセル２５ｍｇ</t>
  </si>
  <si>
    <t>ブドウ糖注５０％シリンジ「テルモ」</t>
  </si>
  <si>
    <t>キシロカイン注ポリアンプ(１％５ｍＬ１管)</t>
  </si>
  <si>
    <t>エキザルベ(5Ｇ)</t>
  </si>
  <si>
    <t>キシロカインゼリー２％(30ＭＬ)</t>
  </si>
  <si>
    <t>ナウゼリン坐剤１０</t>
  </si>
  <si>
    <t>ミドリンＭ点眼液０．４％</t>
  </si>
  <si>
    <t>ベンザリン錠５</t>
  </si>
  <si>
    <t>メイロン静注７％</t>
  </si>
  <si>
    <t>アスベリン散１０％</t>
  </si>
  <si>
    <t>マイザー軟膏０．０５％(5Ｇ)</t>
  </si>
  <si>
    <t>ユベラ軟膏(56Ｇ)</t>
  </si>
  <si>
    <t>消毒用エタノール「ヤクハン」500ml</t>
  </si>
  <si>
    <t>滅菌精製水「ヨシダ」(500ＭＬ)</t>
  </si>
  <si>
    <t>ロコイド軟膏０．１％(5Ｇ)</t>
  </si>
  <si>
    <t>ＰＬ配合顆粒</t>
  </si>
  <si>
    <t>ピレチア細粒１０％(100Ｇ)</t>
  </si>
  <si>
    <t>新レシカルボン坐剤</t>
  </si>
  <si>
    <t>トラベルミン配合錠</t>
  </si>
  <si>
    <t>オラドールトローチ０．５ｍｇ</t>
  </si>
  <si>
    <t>アタラックス－Ｐ注射液（２５ｍｇ／ｍｌ）</t>
  </si>
  <si>
    <t>アズノール軟膏０．０３３％</t>
  </si>
  <si>
    <t>ソフラチュール貼付剤１０ｃｍ</t>
  </si>
  <si>
    <t>スピール膏Ｍ</t>
  </si>
  <si>
    <t>プロスタンディン軟膏０．００３％(10Ｇ)</t>
  </si>
  <si>
    <t>ダイアップ坐剤６</t>
  </si>
  <si>
    <t>ダイアップ坐剤１０</t>
  </si>
  <si>
    <t>デキサルチン口腔用軟膏１ｍｇ／ｇ(5Ｇ)</t>
  </si>
  <si>
    <t>GS1コード</t>
    <phoneticPr fontId="7"/>
  </si>
  <si>
    <t>029</t>
  </si>
  <si>
    <t>01</t>
  </si>
  <si>
    <t>002</t>
  </si>
  <si>
    <t>105</t>
  </si>
  <si>
    <t>12</t>
  </si>
  <si>
    <t>散剤</t>
  </si>
  <si>
    <t>11</t>
  </si>
  <si>
    <t>錠剤</t>
  </si>
  <si>
    <t>ゾフルーザ錠１０ｍｇ</t>
  </si>
  <si>
    <t>015</t>
  </si>
  <si>
    <t>ゾフルーザ錠２０ｍｇ</t>
  </si>
  <si>
    <t>006</t>
  </si>
  <si>
    <t>03</t>
  </si>
  <si>
    <t>012</t>
  </si>
  <si>
    <t>003</t>
  </si>
  <si>
    <t>060</t>
  </si>
  <si>
    <t>070</t>
  </si>
  <si>
    <t>005</t>
  </si>
  <si>
    <t>017</t>
  </si>
  <si>
    <t>001</t>
  </si>
  <si>
    <t>045</t>
  </si>
  <si>
    <t>032</t>
  </si>
  <si>
    <t>043</t>
  </si>
  <si>
    <t>052</t>
  </si>
  <si>
    <t>055</t>
  </si>
  <si>
    <t>094</t>
  </si>
  <si>
    <t>049</t>
  </si>
  <si>
    <t>061</t>
  </si>
  <si>
    <t>024</t>
  </si>
  <si>
    <t>ハイボン細粒１０％</t>
  </si>
  <si>
    <t>103</t>
  </si>
  <si>
    <t>ビジパーク２７０注２０ｍＬ</t>
  </si>
  <si>
    <t>025</t>
  </si>
  <si>
    <t>036</t>
  </si>
  <si>
    <t>085</t>
  </si>
  <si>
    <t>093</t>
  </si>
  <si>
    <t>ユーパスタコーワ軟膏</t>
  </si>
  <si>
    <t>サイレース錠１ｍｇ(PTP100T）</t>
  </si>
  <si>
    <t>009</t>
  </si>
  <si>
    <t>アフタッチ口腔用貼付剤２５μｇ</t>
  </si>
  <si>
    <t>073</t>
  </si>
  <si>
    <t>014</t>
  </si>
  <si>
    <t>14</t>
  </si>
  <si>
    <t>液剤</t>
  </si>
  <si>
    <t>062</t>
  </si>
  <si>
    <t>054</t>
  </si>
  <si>
    <t>ゼスラン錠３ｍｇ</t>
  </si>
  <si>
    <t>079</t>
  </si>
  <si>
    <t>040</t>
  </si>
  <si>
    <t>091</t>
  </si>
  <si>
    <t>クラシエ</t>
  </si>
  <si>
    <t>031</t>
  </si>
  <si>
    <t>048</t>
  </si>
  <si>
    <t>020</t>
  </si>
  <si>
    <t>ＭＳ温シップ「タイホウ」</t>
  </si>
  <si>
    <t>038</t>
  </si>
  <si>
    <t>096</t>
  </si>
  <si>
    <t>063</t>
  </si>
  <si>
    <t>023</t>
  </si>
  <si>
    <t>066</t>
  </si>
  <si>
    <t>097</t>
  </si>
  <si>
    <t>034</t>
  </si>
  <si>
    <t>ストラテラカプセル４０ｍｇ</t>
  </si>
  <si>
    <t>042</t>
  </si>
  <si>
    <t>クラビット錠５００ｍｇ</t>
  </si>
  <si>
    <t>フロモックス小児用細粒１００ｍｇ(100Ｇ)</t>
  </si>
  <si>
    <t>050</t>
  </si>
  <si>
    <t>108</t>
  </si>
  <si>
    <t>022</t>
  </si>
  <si>
    <t>クラリスドライシロップ１０％小児用(100Ｇ)</t>
  </si>
  <si>
    <t>033</t>
  </si>
  <si>
    <t>ネオヨジン外用液１０％(250ＭＬ)</t>
  </si>
  <si>
    <t>090</t>
  </si>
  <si>
    <t>クラシエ桂枝加芍薬湯エキス錠</t>
  </si>
  <si>
    <t>クラシエ四物湯エキス錠</t>
  </si>
  <si>
    <t>092</t>
  </si>
  <si>
    <t>010</t>
  </si>
  <si>
    <t>068</t>
  </si>
  <si>
    <t>069</t>
  </si>
  <si>
    <t>095</t>
  </si>
  <si>
    <t>マーズレンＳ配合顆粒(0.5Ｇ)</t>
  </si>
  <si>
    <t>ユーロジン２ｍｇ錠</t>
  </si>
  <si>
    <t>ハイアラージン軟膏２％(10Ｇ)</t>
  </si>
  <si>
    <t>087</t>
  </si>
  <si>
    <t>ポステリザン（軟膏）(25Ｇ)</t>
  </si>
  <si>
    <t>エンシュア・リキッド(コーヒー味)</t>
  </si>
  <si>
    <t>089</t>
  </si>
  <si>
    <t>アボットジャパン</t>
  </si>
  <si>
    <t>エンシュア・リキッド(ストロベリー味)</t>
  </si>
  <si>
    <t>アンヒバ坐剤小児用１００ｍｇ</t>
  </si>
  <si>
    <t>083</t>
  </si>
  <si>
    <t>047</t>
  </si>
  <si>
    <t>酸化マグネシウム錠２５０ｍｇ「ヨシダ」</t>
  </si>
  <si>
    <t>007</t>
  </si>
  <si>
    <t>インタール点眼液２％</t>
  </si>
  <si>
    <t>クラビット点眼液０．５％(5ＭＬ)</t>
  </si>
  <si>
    <t>フルナーゼ点鼻液５０μｇ２８噴霧用</t>
  </si>
  <si>
    <t>メジコン錠１５ｍｇ</t>
  </si>
  <si>
    <t>イソジンガーグル液７％(30ＭＬ)</t>
  </si>
  <si>
    <t>104</t>
  </si>
  <si>
    <t>051</t>
  </si>
  <si>
    <t>072</t>
  </si>
  <si>
    <t>ナウゼリン坐剤３０</t>
  </si>
  <si>
    <t>レスタミンコーワクリーム１％(500Ｇ)</t>
  </si>
  <si>
    <t>リンデロン－ＶＧローション(10ＭＬ)</t>
  </si>
  <si>
    <t>セルタッチパップ７０</t>
  </si>
  <si>
    <t>２５ｍｇアリナミンＦ糖衣錠</t>
  </si>
  <si>
    <t>エンシュア・リキッド(バニラ味)</t>
  </si>
  <si>
    <t>エホチール注１０ｍｇ</t>
  </si>
  <si>
    <t>106</t>
  </si>
  <si>
    <t>ソリタ－Ｔ１号輸液</t>
  </si>
  <si>
    <t>084</t>
  </si>
  <si>
    <t>ソル・コーテフ注射用１００ｍｇ</t>
  </si>
  <si>
    <t>ノイロトロピン注射液３．６単位</t>
  </si>
  <si>
    <t>強力ネオミノファーゲンシーＰ静注２０ｍＬ</t>
  </si>
  <si>
    <t>注射用水ＰＬ「フソー」</t>
  </si>
  <si>
    <t>エスクレ坐剤「２５０」</t>
  </si>
  <si>
    <t>ボルタレンＳＲカプセル３７．５ｍｇ</t>
  </si>
  <si>
    <t>059</t>
  </si>
  <si>
    <t>030</t>
    <phoneticPr fontId="7"/>
  </si>
  <si>
    <t>興和</t>
    <phoneticPr fontId="7"/>
  </si>
  <si>
    <t>030</t>
    <phoneticPr fontId="7"/>
  </si>
  <si>
    <t>興和</t>
    <phoneticPr fontId="7"/>
  </si>
  <si>
    <t>鳥居薬品</t>
    <phoneticPr fontId="7"/>
  </si>
  <si>
    <t>田辺三菱製薬</t>
    <phoneticPr fontId="7"/>
  </si>
  <si>
    <t>アッヴィ</t>
    <phoneticPr fontId="7"/>
  </si>
  <si>
    <t>日本イーライリリー</t>
    <phoneticPr fontId="7"/>
  </si>
  <si>
    <t>帝國製薬</t>
    <phoneticPr fontId="7"/>
  </si>
  <si>
    <t>小野薬品</t>
    <phoneticPr fontId="7"/>
  </si>
  <si>
    <t>第一三共</t>
    <phoneticPr fontId="7"/>
  </si>
  <si>
    <t>中外製薬</t>
    <phoneticPr fontId="7"/>
  </si>
  <si>
    <t>久光製薬</t>
    <phoneticPr fontId="7"/>
  </si>
  <si>
    <t>高田製薬</t>
    <phoneticPr fontId="7"/>
  </si>
  <si>
    <t>協和発酵キリン</t>
    <phoneticPr fontId="7"/>
  </si>
  <si>
    <t>あゆみ製薬</t>
    <phoneticPr fontId="7"/>
  </si>
  <si>
    <t>オーファンパシフィック</t>
    <phoneticPr fontId="7"/>
  </si>
  <si>
    <t>参天製薬</t>
    <phoneticPr fontId="7"/>
  </si>
  <si>
    <t>ゼリア新薬</t>
    <phoneticPr fontId="7"/>
  </si>
  <si>
    <t>ＭＳＤ</t>
    <phoneticPr fontId="7"/>
  </si>
  <si>
    <t>杏林製薬</t>
    <phoneticPr fontId="7"/>
  </si>
  <si>
    <t>吉田製薬</t>
    <phoneticPr fontId="7"/>
  </si>
  <si>
    <t>ミヤリサン製薬</t>
    <phoneticPr fontId="7"/>
  </si>
  <si>
    <t>ＥＡファーマ</t>
    <phoneticPr fontId="7"/>
  </si>
  <si>
    <t>日本化薬</t>
    <phoneticPr fontId="7"/>
  </si>
  <si>
    <t>帝人ファーマ</t>
    <phoneticPr fontId="7"/>
  </si>
  <si>
    <t>旭化成ファーマ</t>
    <phoneticPr fontId="7"/>
  </si>
  <si>
    <t>ニチバン</t>
    <phoneticPr fontId="7"/>
  </si>
  <si>
    <t>陽進堂</t>
    <phoneticPr fontId="7"/>
  </si>
  <si>
    <t>共和薬工</t>
    <phoneticPr fontId="7"/>
  </si>
  <si>
    <t>日本ジェネリック</t>
    <phoneticPr fontId="7"/>
  </si>
  <si>
    <t>アボットジャパン</t>
    <phoneticPr fontId="7"/>
  </si>
  <si>
    <t>岩城製薬</t>
    <phoneticPr fontId="7"/>
  </si>
  <si>
    <t>沢井製薬</t>
    <phoneticPr fontId="7"/>
  </si>
  <si>
    <t>ツムラ</t>
    <phoneticPr fontId="7"/>
  </si>
  <si>
    <t>日本新薬</t>
    <phoneticPr fontId="7"/>
  </si>
  <si>
    <t>堀井薬品工業</t>
    <phoneticPr fontId="7"/>
  </si>
  <si>
    <t>中北薬品</t>
    <phoneticPr fontId="7"/>
  </si>
  <si>
    <t>日興製販</t>
    <phoneticPr fontId="7"/>
  </si>
  <si>
    <t>ニプロＥＳファーマ</t>
    <phoneticPr fontId="7"/>
  </si>
  <si>
    <t>テイカ製薬</t>
    <phoneticPr fontId="7"/>
  </si>
  <si>
    <t>ＬＴＬファーマ</t>
    <phoneticPr fontId="7"/>
  </si>
  <si>
    <t>アスペンジャパン</t>
    <phoneticPr fontId="7"/>
  </si>
  <si>
    <t>祐徳薬品工業</t>
    <phoneticPr fontId="7"/>
  </si>
  <si>
    <t>テルモ</t>
    <phoneticPr fontId="7"/>
  </si>
  <si>
    <t>109</t>
    <phoneticPr fontId="7"/>
  </si>
  <si>
    <t>大正製薬</t>
    <phoneticPr fontId="7"/>
  </si>
  <si>
    <t>科研製薬</t>
    <phoneticPr fontId="7"/>
  </si>
  <si>
    <t>クラシエ</t>
    <phoneticPr fontId="7"/>
  </si>
  <si>
    <t>包装小　1本</t>
  </si>
  <si>
    <t>包装小　10瓶</t>
  </si>
  <si>
    <t>包装小　50本</t>
  </si>
  <si>
    <t>ＰＴＰ　100錠</t>
  </si>
  <si>
    <t>ＰＴＰ　100CP</t>
  </si>
  <si>
    <t>バラ　100錠</t>
  </si>
  <si>
    <t>バラ　100ｇ</t>
  </si>
  <si>
    <t>ＰＴＰ　300錠</t>
  </si>
  <si>
    <t>ＰＴＰ　1000CP</t>
  </si>
  <si>
    <t>調剤用　500ｇ</t>
  </si>
  <si>
    <t>包装小　100ｇ</t>
  </si>
  <si>
    <t>ＰＴＰ　1000錠</t>
  </si>
  <si>
    <t>ＰＴＰ　500錠</t>
  </si>
  <si>
    <t>バラ　500錠</t>
  </si>
  <si>
    <t>ＰＴＰ　10錠</t>
  </si>
  <si>
    <t>ＰＴＰ　140錠</t>
  </si>
  <si>
    <t>調剤用　50本</t>
  </si>
  <si>
    <t>包装小　10本</t>
  </si>
  <si>
    <t>ＰＴＰ　140CP</t>
  </si>
  <si>
    <t>ＰＴＰ　100枚</t>
  </si>
  <si>
    <t>包装小　10袋</t>
  </si>
  <si>
    <t>包装小　300枚</t>
  </si>
  <si>
    <t>包装小　20個</t>
  </si>
  <si>
    <t>包装小　70舞</t>
  </si>
  <si>
    <t>包装小　50個</t>
  </si>
  <si>
    <t>包装小　350枚</t>
  </si>
  <si>
    <t>ＰＴＰ　30個</t>
  </si>
  <si>
    <t>包装小　250本</t>
  </si>
  <si>
    <t>包装小　5瓶</t>
  </si>
  <si>
    <t>包装小　12個</t>
  </si>
  <si>
    <t>ＰＴＰ　28錠</t>
  </si>
  <si>
    <t>分包　100包</t>
  </si>
  <si>
    <t>包装小　100枚</t>
  </si>
  <si>
    <t>包装小　25本</t>
  </si>
  <si>
    <t>包装小　24管</t>
  </si>
  <si>
    <t>ＳＰ　252錠</t>
  </si>
  <si>
    <t>分包　42包</t>
  </si>
  <si>
    <t>分包(105g)　42包</t>
  </si>
  <si>
    <t>バラ　500ｇ</t>
  </si>
  <si>
    <t>包装小　5本</t>
  </si>
  <si>
    <t>包装小　1キット</t>
  </si>
  <si>
    <t>ＰＴＰ　1200錠</t>
  </si>
  <si>
    <t>包装小　30管</t>
  </si>
  <si>
    <t>調剤用　500mL</t>
  </si>
  <si>
    <t>バラ　1000錠</t>
  </si>
  <si>
    <t>分包　105包</t>
  </si>
  <si>
    <t>ＰＴＰ(100T)　100錠</t>
  </si>
  <si>
    <t>包装小（バラ100ML）　100ｍL</t>
  </si>
  <si>
    <t>包装小　56個</t>
  </si>
  <si>
    <t>分包　28包</t>
  </si>
  <si>
    <t>調剤用　1箱</t>
  </si>
  <si>
    <t>ＰＴＰ（100T）　100錠</t>
  </si>
  <si>
    <t>ＨＳ　100mL</t>
  </si>
  <si>
    <t>包装小　50枚</t>
  </si>
  <si>
    <t>包装小　600枚</t>
  </si>
  <si>
    <t>ＰＴＰ　50錠</t>
  </si>
  <si>
    <t>包装小　10個</t>
  </si>
  <si>
    <t>包装小　560枚</t>
  </si>
  <si>
    <t>包装小　1瓶</t>
  </si>
  <si>
    <t>ＳＰ　500錠</t>
  </si>
  <si>
    <t>分包　1050包</t>
  </si>
  <si>
    <t>包装小　6枚</t>
  </si>
  <si>
    <t>調剤用　1本</t>
  </si>
  <si>
    <t>バラ　24本</t>
  </si>
  <si>
    <t>包装小　10枚</t>
  </si>
  <si>
    <t>バラ(100g）　100ｇ</t>
  </si>
  <si>
    <t>リンデロン－ＶＧクリーム０．１２％(5Ｇ)</t>
    <phoneticPr fontId="7"/>
  </si>
  <si>
    <t>日医工</t>
    <phoneticPr fontId="7"/>
  </si>
  <si>
    <t>マイランＥＰＤ</t>
    <phoneticPr fontId="7"/>
  </si>
  <si>
    <t>ノバルティスＰ</t>
    <phoneticPr fontId="7"/>
  </si>
  <si>
    <t>サノフィ</t>
    <phoneticPr fontId="7"/>
  </si>
  <si>
    <t>メーカー名</t>
    <rPh sb="4" eb="5">
      <t>メイ</t>
    </rPh>
    <phoneticPr fontId="7"/>
  </si>
  <si>
    <t>JANコード</t>
    <phoneticPr fontId="7"/>
  </si>
  <si>
    <t>5V</t>
    <phoneticPr fontId="7"/>
  </si>
  <si>
    <t>1瓶</t>
    <phoneticPr fontId="7"/>
  </si>
  <si>
    <t>10筒</t>
    <phoneticPr fontId="7"/>
  </si>
  <si>
    <t>10管</t>
    <phoneticPr fontId="7"/>
  </si>
  <si>
    <t>5瓶</t>
    <phoneticPr fontId="7"/>
  </si>
  <si>
    <t>10管</t>
    <phoneticPr fontId="7"/>
  </si>
  <si>
    <t>1管</t>
    <phoneticPr fontId="7"/>
  </si>
  <si>
    <t>20袋</t>
    <phoneticPr fontId="7"/>
  </si>
  <si>
    <t>20袋</t>
    <phoneticPr fontId="7"/>
  </si>
  <si>
    <t>10瓶</t>
    <phoneticPr fontId="7"/>
  </si>
  <si>
    <t>包装（規格）</t>
    <rPh sb="0" eb="2">
      <t>ホウソウ</t>
    </rPh>
    <rPh sb="3" eb="5">
      <t>キカク</t>
    </rPh>
    <phoneticPr fontId="7"/>
  </si>
  <si>
    <t>メーカー
コード</t>
    <phoneticPr fontId="7"/>
  </si>
  <si>
    <t>ＳＰトローチ０．２５ｍｇ「明治」</t>
    <phoneticPr fontId="7"/>
  </si>
  <si>
    <t>新JANコード</t>
    <rPh sb="0" eb="1">
      <t>シン</t>
    </rPh>
    <phoneticPr fontId="7"/>
  </si>
  <si>
    <t>新GS1コード</t>
    <rPh sb="0" eb="1">
      <t>シン</t>
    </rPh>
    <phoneticPr fontId="7"/>
  </si>
  <si>
    <t>購入予定
数量
(A)</t>
    <rPh sb="0" eb="2">
      <t>コウニュウ</t>
    </rPh>
    <rPh sb="2" eb="4">
      <t>ヨテイ</t>
    </rPh>
    <rPh sb="5" eb="7">
      <t>スウリョウ</t>
    </rPh>
    <phoneticPr fontId="7"/>
  </si>
  <si>
    <t>令和２年度三重県立子ども心身発達医療センター医薬品の購入（単価契約）</t>
    <rPh sb="0" eb="2">
      <t>レイワ</t>
    </rPh>
    <rPh sb="3" eb="5">
      <t>ネンド</t>
    </rPh>
    <phoneticPr fontId="7"/>
  </si>
  <si>
    <t>入札内訳書</t>
    <rPh sb="0" eb="5">
      <t>ニュウサツウチワケショ</t>
    </rPh>
    <phoneticPr fontId="7"/>
  </si>
  <si>
    <t>案件名：</t>
    <rPh sb="0" eb="3">
      <t>アンケンメイ</t>
    </rPh>
    <phoneticPr fontId="7"/>
  </si>
  <si>
    <t>商号又は名称：</t>
    <rPh sb="0" eb="2">
      <t>ショウゴウ</t>
    </rPh>
    <rPh sb="2" eb="3">
      <t>マタ</t>
    </rPh>
    <rPh sb="4" eb="6">
      <t>メイショウ</t>
    </rPh>
    <phoneticPr fontId="2"/>
  </si>
  <si>
    <t>代表者職氏名：</t>
    <rPh sb="0" eb="3">
      <t>ダイヒョウシャ</t>
    </rPh>
    <rPh sb="3" eb="4">
      <t>ショク</t>
    </rPh>
    <rPh sb="4" eb="6">
      <t>シメイ</t>
    </rPh>
    <phoneticPr fontId="2"/>
  </si>
  <si>
    <t>住所（所在地）：</t>
    <rPh sb="0" eb="2">
      <t>ジュウショ</t>
    </rPh>
    <rPh sb="3" eb="6">
      <t>ショザイチ</t>
    </rPh>
    <phoneticPr fontId="2"/>
  </si>
  <si>
    <t>【注意事項】</t>
    <rPh sb="1" eb="5">
      <t>チュウイジコウ</t>
    </rPh>
    <phoneticPr fontId="7"/>
  </si>
  <si>
    <t>※</t>
    <phoneticPr fontId="7"/>
  </si>
  <si>
    <t>本書を作成するときは、「入札に際しての注意事項」３を必ず確認してください。</t>
    <rPh sb="0" eb="2">
      <t>ホンショ</t>
    </rPh>
    <rPh sb="3" eb="5">
      <t>サクセイ</t>
    </rPh>
    <rPh sb="12" eb="14">
      <t>ニュウサツ</t>
    </rPh>
    <rPh sb="15" eb="16">
      <t>サイ</t>
    </rPh>
    <rPh sb="19" eb="21">
      <t>チュウイ</t>
    </rPh>
    <rPh sb="21" eb="23">
      <t>ジコウ</t>
    </rPh>
    <rPh sb="26" eb="27">
      <t>カナラ</t>
    </rPh>
    <rPh sb="28" eb="30">
      <t>カクニン</t>
    </rPh>
    <phoneticPr fontId="2"/>
  </si>
  <si>
    <t>着色セル（黄色）に必要事項を入力してください。</t>
    <rPh sb="0" eb="2">
      <t>チャクショク</t>
    </rPh>
    <rPh sb="5" eb="7">
      <t>キイロ</t>
    </rPh>
    <rPh sb="9" eb="11">
      <t>ヒツヨウ</t>
    </rPh>
    <rPh sb="11" eb="13">
      <t>ジコウ</t>
    </rPh>
    <rPh sb="14" eb="16">
      <t>ニュウリョク</t>
    </rPh>
    <phoneticPr fontId="2"/>
  </si>
  <si>
    <t>入札価格の欄には、計算式が入力してありますが、正しい金額が表示されているか確認してください。</t>
    <rPh sb="0" eb="2">
      <t>ニュウサツ</t>
    </rPh>
    <rPh sb="2" eb="4">
      <t>カカク</t>
    </rPh>
    <rPh sb="5" eb="6">
      <t>ラン</t>
    </rPh>
    <rPh sb="9" eb="12">
      <t>ケイサンシキ</t>
    </rPh>
    <rPh sb="13" eb="15">
      <t>ニュウリョク</t>
    </rPh>
    <rPh sb="23" eb="24">
      <t>タダ</t>
    </rPh>
    <rPh sb="26" eb="28">
      <t>キンガク</t>
    </rPh>
    <rPh sb="29" eb="31">
      <t>ヒョウジ</t>
    </rPh>
    <rPh sb="37" eb="39">
      <t>カクニン</t>
    </rPh>
    <phoneticPr fontId="2"/>
  </si>
  <si>
    <t>JANコード又はGS1コードが変わっているときは、新JANコード又は新GS1コードの欄に変更後のコードを入力してください。</t>
    <rPh sb="6" eb="7">
      <t>マタ</t>
    </rPh>
    <rPh sb="15" eb="16">
      <t>カ</t>
    </rPh>
    <rPh sb="25" eb="26">
      <t>シン</t>
    </rPh>
    <rPh sb="32" eb="33">
      <t>マタ</t>
    </rPh>
    <rPh sb="34" eb="35">
      <t>シン</t>
    </rPh>
    <rPh sb="42" eb="43">
      <t>ラン</t>
    </rPh>
    <rPh sb="44" eb="46">
      <t>ヘンコウ</t>
    </rPh>
    <rPh sb="46" eb="47">
      <t>ゴ</t>
    </rPh>
    <rPh sb="52" eb="54">
      <t>ニュウリョク</t>
    </rPh>
    <phoneticPr fontId="2"/>
  </si>
  <si>
    <t>入札単価
(B)
（単位：円）</t>
    <rPh sb="0" eb="4">
      <t>ニュウサツタンカ</t>
    </rPh>
    <rPh sb="10" eb="12">
      <t>タンイ</t>
    </rPh>
    <rPh sb="13" eb="14">
      <t>エン</t>
    </rPh>
    <phoneticPr fontId="7"/>
  </si>
  <si>
    <t>入札価格
(A)×(B)
（単位：円）</t>
    <rPh sb="0" eb="2">
      <t>ニュウサツ</t>
    </rPh>
    <rPh sb="2" eb="4">
      <t>カカク</t>
    </rPh>
    <phoneticPr fontId="7"/>
  </si>
  <si>
    <t>包装薬価
（単位：円）</t>
    <rPh sb="0" eb="2">
      <t>ホウソウ</t>
    </rPh>
    <rPh sb="2" eb="4">
      <t>ヤッカ</t>
    </rPh>
    <phoneticPr fontId="7"/>
  </si>
  <si>
    <t>種別
コード</t>
    <rPh sb="0" eb="2">
      <t>シュベツ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</si>
</sst>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3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A7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1" borderId="1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0" fontId="6" fillId="23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4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4" applyNumberFormat="0" applyAlignment="0" applyProtection="0">
      <alignment vertical="center"/>
    </xf>
    <xf numFmtId="0" fontId="18" fillId="0" borderId="0"/>
    <xf numFmtId="0" fontId="12" fillId="0" borderId="0"/>
    <xf numFmtId="0" fontId="12" fillId="0" borderId="0"/>
    <xf numFmtId="0" fontId="6" fillId="0" borderId="0">
      <alignment vertical="center"/>
    </xf>
    <xf numFmtId="0" fontId="12" fillId="0" borderId="0"/>
    <xf numFmtId="0" fontId="18" fillId="0" borderId="0"/>
    <xf numFmtId="0" fontId="17" fillId="0" borderId="0"/>
    <xf numFmtId="0" fontId="12" fillId="0" borderId="0"/>
    <xf numFmtId="0" fontId="12" fillId="0" borderId="0"/>
    <xf numFmtId="0" fontId="18" fillId="0" borderId="0">
      <alignment vertical="center"/>
    </xf>
    <xf numFmtId="0" fontId="18" fillId="0" borderId="0">
      <alignment vertical="center"/>
    </xf>
    <xf numFmtId="0" fontId="6" fillId="0" borderId="0">
      <alignment vertical="center"/>
    </xf>
    <xf numFmtId="0" fontId="18" fillId="0" borderId="0">
      <alignment vertical="center"/>
    </xf>
    <xf numFmtId="0" fontId="5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7" fillId="0" borderId="0"/>
    <xf numFmtId="0" fontId="2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18" fillId="0" borderId="0" xfId="0" applyFont="1">
      <alignment vertical="center"/>
    </xf>
    <xf numFmtId="0" fontId="28" fillId="0" borderId="0" xfId="0" applyFont="1" applyFill="1">
      <alignment vertical="center"/>
    </xf>
    <xf numFmtId="176" fontId="18" fillId="0" borderId="0" xfId="0" applyNumberFormat="1" applyFont="1">
      <alignment vertical="center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176" fontId="18" fillId="0" borderId="0" xfId="0" applyNumberFormat="1" applyFont="1" applyFill="1">
      <alignment vertical="center"/>
    </xf>
    <xf numFmtId="0" fontId="28" fillId="0" borderId="0" xfId="0" applyFont="1" applyFill="1" applyAlignment="1">
      <alignment horizontal="center" vertical="center"/>
    </xf>
    <xf numFmtId="0" fontId="18" fillId="2" borderId="10" xfId="0" applyFont="1" applyFill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wrapText="1"/>
    </xf>
    <xf numFmtId="0" fontId="28" fillId="0" borderId="10" xfId="0" applyFont="1" applyFill="1" applyBorder="1">
      <alignment vertical="center"/>
    </xf>
    <xf numFmtId="0" fontId="18" fillId="0" borderId="10" xfId="0" applyFont="1" applyFill="1" applyBorder="1" applyAlignment="1">
      <alignment vertical="center" shrinkToFit="1"/>
    </xf>
    <xf numFmtId="176" fontId="18" fillId="0" borderId="10" xfId="1" applyNumberFormat="1" applyFont="1" applyFill="1" applyBorder="1" applyAlignment="1">
      <alignment vertical="center" shrinkToFit="1"/>
    </xf>
    <xf numFmtId="0" fontId="28" fillId="0" borderId="10" xfId="0" applyFont="1" applyFill="1" applyBorder="1" applyAlignment="1">
      <alignment vertical="center" shrinkToFit="1"/>
    </xf>
    <xf numFmtId="0" fontId="28" fillId="0" borderId="10" xfId="0" applyFont="1" applyFill="1" applyBorder="1" applyAlignment="1">
      <alignment horizontal="left" vertical="center" shrinkToFit="1"/>
    </xf>
    <xf numFmtId="40" fontId="28" fillId="0" borderId="10" xfId="1" applyNumberFormat="1" applyFont="1" applyFill="1" applyBorder="1" applyAlignment="1">
      <alignment vertical="center" shrinkToFit="1"/>
    </xf>
    <xf numFmtId="49" fontId="28" fillId="0" borderId="10" xfId="0" applyNumberFormat="1" applyFont="1" applyFill="1" applyBorder="1">
      <alignment vertical="center"/>
    </xf>
    <xf numFmtId="38" fontId="18" fillId="0" borderId="10" xfId="1" applyFont="1" applyFill="1" applyBorder="1" applyAlignment="1">
      <alignment vertical="center" shrinkToFit="1"/>
    </xf>
    <xf numFmtId="176" fontId="18" fillId="0" borderId="10" xfId="1" applyNumberFormat="1" applyFont="1" applyFill="1" applyBorder="1" applyAlignment="1">
      <alignment horizontal="center" vertical="center" shrinkToFit="1"/>
    </xf>
    <xf numFmtId="0" fontId="28" fillId="0" borderId="0" xfId="0" applyFont="1" applyBorder="1" applyAlignment="1">
      <alignment vertical="center" wrapText="1"/>
    </xf>
    <xf numFmtId="0" fontId="28" fillId="0" borderId="11" xfId="0" applyFont="1" applyBorder="1" applyAlignment="1">
      <alignment horizontal="right" vertical="center"/>
    </xf>
    <xf numFmtId="0" fontId="28" fillId="0" borderId="12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38" fontId="28" fillId="25" borderId="10" xfId="1" applyNumberFormat="1" applyFont="1" applyFill="1" applyBorder="1" applyAlignment="1">
      <alignment vertical="center" shrinkToFit="1"/>
    </xf>
    <xf numFmtId="176" fontId="18" fillId="0" borderId="13" xfId="1" applyNumberFormat="1" applyFont="1" applyFill="1" applyBorder="1" applyAlignment="1">
      <alignment horizontal="center" vertical="center" shrinkToFit="1"/>
    </xf>
    <xf numFmtId="38" fontId="28" fillId="25" borderId="13" xfId="1" applyNumberFormat="1" applyFont="1" applyFill="1" applyBorder="1" applyAlignment="1">
      <alignment vertical="center" shrinkToFit="1"/>
    </xf>
    <xf numFmtId="176" fontId="18" fillId="0" borderId="14" xfId="1" applyNumberFormat="1" applyFont="1" applyFill="1" applyBorder="1" applyAlignment="1">
      <alignment horizontal="center" vertical="center" shrinkToFit="1"/>
    </xf>
    <xf numFmtId="38" fontId="28" fillId="25" borderId="14" xfId="1" applyNumberFormat="1" applyFont="1" applyFill="1" applyBorder="1" applyAlignment="1">
      <alignment vertical="center" shrinkToFit="1"/>
    </xf>
    <xf numFmtId="0" fontId="28" fillId="0" borderId="15" xfId="0" applyFont="1" applyBorder="1">
      <alignment vertical="center"/>
    </xf>
    <xf numFmtId="0" fontId="28" fillId="0" borderId="16" xfId="0" applyFont="1" applyBorder="1">
      <alignment vertical="center"/>
    </xf>
    <xf numFmtId="38" fontId="30" fillId="25" borderId="17" xfId="0" applyNumberFormat="1" applyFont="1" applyFill="1" applyBorder="1">
      <alignment vertical="center"/>
    </xf>
    <xf numFmtId="0" fontId="28" fillId="0" borderId="18" xfId="0" applyFont="1" applyBorder="1">
      <alignment vertical="center"/>
    </xf>
    <xf numFmtId="0" fontId="28" fillId="0" borderId="0" xfId="0" applyFont="1" applyBorder="1">
      <alignment vertical="center"/>
    </xf>
    <xf numFmtId="0" fontId="28" fillId="0" borderId="0" xfId="0" applyFont="1" applyBorder="1" applyAlignment="1">
      <alignment horizontal="left" vertical="center"/>
    </xf>
    <xf numFmtId="38" fontId="30" fillId="0" borderId="18" xfId="0" applyNumberFormat="1" applyFont="1" applyFill="1" applyBorder="1">
      <alignment vertical="center"/>
    </xf>
    <xf numFmtId="0" fontId="28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center" vertical="center"/>
    </xf>
    <xf numFmtId="0" fontId="28" fillId="25" borderId="11" xfId="0" applyFont="1" applyFill="1" applyBorder="1" applyAlignment="1">
      <alignment vertical="center" wrapText="1"/>
    </xf>
    <xf numFmtId="0" fontId="28" fillId="25" borderId="12" xfId="0" applyFont="1" applyFill="1" applyBorder="1" applyAlignment="1">
      <alignment vertical="center" wrapText="1"/>
    </xf>
    <xf numFmtId="176" fontId="18" fillId="0" borderId="11" xfId="0" applyNumberFormat="1" applyFont="1" applyBorder="1" applyAlignment="1">
      <alignment vertical="center"/>
    </xf>
  </cellXfs>
  <cellStyles count="78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パーセント 2" xfId="30"/>
    <cellStyle name="パーセント 3" xfId="31"/>
    <cellStyle name="メモ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37"/>
    <cellStyle name="桁区切り 2 2" xfId="38"/>
    <cellStyle name="桁区切り 2 3" xfId="39"/>
    <cellStyle name="桁区切り 2 4" xfId="40"/>
    <cellStyle name="桁区切り 3" xfId="41"/>
    <cellStyle name="桁区切り 3 2" xfId="42"/>
    <cellStyle name="桁区切り 4" xfId="43"/>
    <cellStyle name="桁区切り 4 2" xfId="44"/>
    <cellStyle name="桁区切り 5" xfId="45"/>
    <cellStyle name="桁区切り 6" xfId="46"/>
    <cellStyle name="桁区切り 7" xfId="72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10" xfId="71"/>
    <cellStyle name="標準 11" xfId="70"/>
    <cellStyle name="標準 12" xfId="75"/>
    <cellStyle name="標準 13" xfId="76"/>
    <cellStyle name="標準 13 2" xfId="77"/>
    <cellStyle name="標準 2" xfId="2"/>
    <cellStyle name="標準 2 2" xfId="55"/>
    <cellStyle name="標準 2 2 2" xfId="56"/>
    <cellStyle name="標準 2 2 3" xfId="57"/>
    <cellStyle name="標準 2 3" xfId="58"/>
    <cellStyle name="標準 2 4" xfId="59"/>
    <cellStyle name="標準 2 5" xfId="73"/>
    <cellStyle name="標準 2 6" xfId="74"/>
    <cellStyle name="標準 3" xfId="60"/>
    <cellStyle name="標準 4" xfId="61"/>
    <cellStyle name="標準 5" xfId="62"/>
    <cellStyle name="標準 5 2" xfId="63"/>
    <cellStyle name="標準 6" xfId="64"/>
    <cellStyle name="標準 6 2" xfId="65"/>
    <cellStyle name="標準 7" xfId="66"/>
    <cellStyle name="標準 8" xfId="67"/>
    <cellStyle name="標準 9" xfId="68"/>
    <cellStyle name="良い 2" xfId="69"/>
  </cellStyles>
  <dxfs count="0"/>
  <tableStyles count="0" defaultTableStyle="TableStyleMedium2" defaultPivotStyle="PivotStyleLight16"/>
  <colors>
    <mruColors>
      <color rgb="FFFFFFA7"/>
      <color rgb="FFFFFFCC"/>
      <color rgb="FFFFFF99"/>
      <color rgb="FFFFCCCC"/>
      <color rgb="FFFFCC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2"/>
  <sheetViews>
    <sheetView tabSelected="1" view="pageBreakPreview" zoomScale="85" zoomScaleNormal="80" zoomScaleSheetLayoutView="85" workbookViewId="0">
      <selection sqref="A1:N1"/>
    </sheetView>
  </sheetViews>
  <sheetFormatPr defaultRowHeight="19.5" customHeight="1"/>
  <cols>
    <col min="1" max="1" width="8.25" style="2" customWidth="1"/>
    <col min="2" max="2" width="20.125" style="1" customWidth="1"/>
    <col min="3" max="3" width="15.625" style="3" bestFit="1" customWidth="1"/>
    <col min="4" max="4" width="16.75" style="3" bestFit="1" customWidth="1"/>
    <col min="5" max="5" width="6.125" style="1" bestFit="1" customWidth="1"/>
    <col min="6" max="6" width="6.625" style="4" bestFit="1" customWidth="1"/>
    <col min="7" max="7" width="54.875" style="4" bestFit="1" customWidth="1"/>
    <col min="8" max="8" width="26.375" style="5" bestFit="1" customWidth="1"/>
    <col min="9" max="9" width="13.125" style="5" customWidth="1"/>
    <col min="10" max="10" width="8.5" style="4" bestFit="1" customWidth="1"/>
    <col min="11" max="12" width="15.625" style="4" customWidth="1"/>
    <col min="13" max="14" width="13.125" style="5" customWidth="1"/>
    <col min="15" max="16384" width="9" style="2"/>
  </cols>
  <sheetData>
    <row r="1" spans="1:14" ht="24.95" customHeight="1">
      <c r="A1" s="37" t="s">
        <v>508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24.95" customHeight="1">
      <c r="B2" s="22" t="s">
        <v>509</v>
      </c>
      <c r="C2" s="40" t="s">
        <v>507</v>
      </c>
      <c r="D2" s="40"/>
      <c r="E2" s="40"/>
      <c r="F2" s="40"/>
      <c r="G2" s="40"/>
      <c r="I2" s="2" t="s">
        <v>513</v>
      </c>
      <c r="J2" s="19"/>
      <c r="K2" s="19"/>
      <c r="L2" s="19"/>
      <c r="M2" s="19"/>
      <c r="N2" s="19"/>
    </row>
    <row r="3" spans="1:14" ht="24.95" customHeight="1">
      <c r="B3" s="20" t="s">
        <v>512</v>
      </c>
      <c r="C3" s="38"/>
      <c r="D3" s="38"/>
      <c r="E3" s="38"/>
      <c r="F3" s="38"/>
      <c r="G3" s="38"/>
      <c r="H3" s="23" t="s">
        <v>514</v>
      </c>
      <c r="I3" s="36" t="s">
        <v>515</v>
      </c>
      <c r="J3" s="36"/>
      <c r="K3" s="36"/>
      <c r="L3" s="36"/>
      <c r="M3" s="36"/>
      <c r="N3" s="36"/>
    </row>
    <row r="4" spans="1:14" ht="24.95" customHeight="1">
      <c r="B4" s="21" t="s">
        <v>510</v>
      </c>
      <c r="C4" s="39"/>
      <c r="D4" s="39"/>
      <c r="E4" s="39"/>
      <c r="F4" s="39"/>
      <c r="G4" s="39"/>
      <c r="H4" s="23" t="s">
        <v>514</v>
      </c>
      <c r="I4" s="36" t="s">
        <v>516</v>
      </c>
      <c r="J4" s="36"/>
      <c r="K4" s="36"/>
      <c r="L4" s="36"/>
      <c r="M4" s="36"/>
      <c r="N4" s="36"/>
    </row>
    <row r="5" spans="1:14" ht="24.95" customHeight="1">
      <c r="B5" s="21" t="s">
        <v>511</v>
      </c>
      <c r="C5" s="39"/>
      <c r="D5" s="39"/>
      <c r="E5" s="39"/>
      <c r="F5" s="39"/>
      <c r="G5" s="39"/>
      <c r="H5" s="23" t="s">
        <v>514</v>
      </c>
      <c r="I5" s="36" t="s">
        <v>517</v>
      </c>
      <c r="J5" s="36"/>
      <c r="K5" s="36"/>
      <c r="L5" s="36"/>
      <c r="M5" s="36"/>
      <c r="N5" s="36"/>
    </row>
    <row r="6" spans="1:14" ht="24.95" customHeight="1">
      <c r="C6" s="6"/>
      <c r="H6" s="23" t="s">
        <v>514</v>
      </c>
      <c r="I6" s="36" t="s">
        <v>518</v>
      </c>
      <c r="J6" s="36"/>
      <c r="K6" s="36"/>
      <c r="L6" s="36"/>
      <c r="M6" s="36"/>
      <c r="N6" s="36"/>
    </row>
    <row r="7" spans="1:14" s="7" customFormat="1" ht="45" customHeight="1">
      <c r="A7" s="9" t="s">
        <v>502</v>
      </c>
      <c r="B7" s="8" t="s">
        <v>489</v>
      </c>
      <c r="C7" s="8" t="s">
        <v>490</v>
      </c>
      <c r="D7" s="8" t="s">
        <v>249</v>
      </c>
      <c r="E7" s="9" t="s">
        <v>522</v>
      </c>
      <c r="F7" s="8" t="s">
        <v>2</v>
      </c>
      <c r="G7" s="8" t="s">
        <v>3</v>
      </c>
      <c r="H7" s="8" t="s">
        <v>501</v>
      </c>
      <c r="I7" s="9" t="s">
        <v>521</v>
      </c>
      <c r="J7" s="9" t="s">
        <v>506</v>
      </c>
      <c r="K7" s="9" t="s">
        <v>504</v>
      </c>
      <c r="L7" s="9" t="s">
        <v>505</v>
      </c>
      <c r="M7" s="9" t="s">
        <v>519</v>
      </c>
      <c r="N7" s="9" t="s">
        <v>520</v>
      </c>
    </row>
    <row r="8" spans="1:14" ht="19.5" customHeight="1" thickBot="1">
      <c r="A8" s="10" t="s">
        <v>269</v>
      </c>
      <c r="B8" s="11" t="s">
        <v>166</v>
      </c>
      <c r="C8" s="18">
        <v>4987279115030</v>
      </c>
      <c r="D8" s="18">
        <v>14987279115037</v>
      </c>
      <c r="E8" s="12" t="s">
        <v>251</v>
      </c>
      <c r="F8" s="10" t="s">
        <v>0</v>
      </c>
      <c r="G8" s="13" t="s">
        <v>165</v>
      </c>
      <c r="H8" s="14" t="s">
        <v>491</v>
      </c>
      <c r="I8" s="15">
        <v>5225</v>
      </c>
      <c r="J8" s="17">
        <v>1</v>
      </c>
      <c r="K8" s="18"/>
      <c r="L8" s="25"/>
      <c r="M8" s="26"/>
      <c r="N8" s="26">
        <f>J8*M8</f>
        <v>0</v>
      </c>
    </row>
    <row r="9" spans="1:14" s="4" customFormat="1" ht="24.95" customHeight="1" thickBot="1">
      <c r="L9" s="29" t="str">
        <f>CONCATENATE(A8," ",B8,"　計")</f>
        <v>001 ＢＭＳ　計</v>
      </c>
      <c r="M9" s="30"/>
      <c r="N9" s="31">
        <f>SUM(N8)</f>
        <v>0</v>
      </c>
    </row>
    <row r="10" spans="1:14" ht="19.5" customHeight="1">
      <c r="A10" s="10" t="s">
        <v>252</v>
      </c>
      <c r="B10" s="11" t="s">
        <v>5</v>
      </c>
      <c r="C10" s="18">
        <v>4987246745208</v>
      </c>
      <c r="D10" s="18">
        <v>14987246745205</v>
      </c>
      <c r="E10" s="12" t="s">
        <v>262</v>
      </c>
      <c r="F10" s="10" t="s">
        <v>1</v>
      </c>
      <c r="G10" s="13" t="s">
        <v>64</v>
      </c>
      <c r="H10" s="14" t="s">
        <v>458</v>
      </c>
      <c r="I10" s="15">
        <v>6351.1</v>
      </c>
      <c r="J10" s="17">
        <v>13</v>
      </c>
      <c r="K10" s="18"/>
      <c r="L10" s="27"/>
      <c r="M10" s="28"/>
      <c r="N10" s="28">
        <f t="shared" ref="N10:N84" si="0">J10*M10</f>
        <v>0</v>
      </c>
    </row>
    <row r="11" spans="1:14" ht="19.5" customHeight="1">
      <c r="A11" s="10" t="s">
        <v>252</v>
      </c>
      <c r="B11" s="11" t="s">
        <v>5</v>
      </c>
      <c r="C11" s="18">
        <v>4987246022071</v>
      </c>
      <c r="D11" s="18">
        <v>14987246022078</v>
      </c>
      <c r="E11" s="12" t="s">
        <v>262</v>
      </c>
      <c r="F11" s="10" t="s">
        <v>1</v>
      </c>
      <c r="G11" s="13" t="s">
        <v>219</v>
      </c>
      <c r="H11" s="14" t="s">
        <v>457</v>
      </c>
      <c r="I11" s="15">
        <v>1350.5</v>
      </c>
      <c r="J11" s="17">
        <v>1</v>
      </c>
      <c r="K11" s="18"/>
      <c r="L11" s="18"/>
      <c r="M11" s="24"/>
      <c r="N11" s="24">
        <f t="shared" si="0"/>
        <v>0</v>
      </c>
    </row>
    <row r="12" spans="1:14" ht="19.5" customHeight="1">
      <c r="A12" s="10" t="s">
        <v>252</v>
      </c>
      <c r="B12" s="11" t="s">
        <v>5</v>
      </c>
      <c r="C12" s="18">
        <v>4987246721110</v>
      </c>
      <c r="D12" s="18">
        <v>14987246721117</v>
      </c>
      <c r="E12" s="12" t="s">
        <v>262</v>
      </c>
      <c r="F12" s="10" t="s">
        <v>1</v>
      </c>
      <c r="G12" s="13" t="s">
        <v>346</v>
      </c>
      <c r="H12" s="14" t="s">
        <v>419</v>
      </c>
      <c r="I12" s="15">
        <v>6379</v>
      </c>
      <c r="J12" s="17">
        <v>1</v>
      </c>
      <c r="K12" s="18"/>
      <c r="L12" s="18"/>
      <c r="M12" s="24"/>
      <c r="N12" s="24">
        <f t="shared" si="0"/>
        <v>0</v>
      </c>
    </row>
    <row r="13" spans="1:14" ht="19.5" customHeight="1">
      <c r="A13" s="10" t="s">
        <v>252</v>
      </c>
      <c r="B13" s="11" t="s">
        <v>5</v>
      </c>
      <c r="C13" s="18">
        <v>4987246752022</v>
      </c>
      <c r="D13" s="18">
        <v>14987246752029</v>
      </c>
      <c r="E13" s="12" t="s">
        <v>262</v>
      </c>
      <c r="F13" s="10" t="s">
        <v>1</v>
      </c>
      <c r="G13" s="13" t="s">
        <v>49</v>
      </c>
      <c r="H13" s="14" t="s">
        <v>458</v>
      </c>
      <c r="I13" s="15">
        <v>1851.2</v>
      </c>
      <c r="J13" s="17">
        <v>54</v>
      </c>
      <c r="K13" s="18"/>
      <c r="L13" s="18"/>
      <c r="M13" s="24"/>
      <c r="N13" s="24">
        <f t="shared" si="0"/>
        <v>0</v>
      </c>
    </row>
    <row r="14" spans="1:14" ht="19.5" customHeight="1">
      <c r="A14" s="10" t="s">
        <v>252</v>
      </c>
      <c r="B14" s="11" t="s">
        <v>5</v>
      </c>
      <c r="C14" s="18">
        <v>4987246742061</v>
      </c>
      <c r="D14" s="18">
        <v>14987246742068</v>
      </c>
      <c r="E14" s="12" t="s">
        <v>251</v>
      </c>
      <c r="F14" s="10" t="s">
        <v>0</v>
      </c>
      <c r="G14" s="13" t="s">
        <v>4</v>
      </c>
      <c r="H14" s="14" t="s">
        <v>492</v>
      </c>
      <c r="I14" s="15">
        <v>69694</v>
      </c>
      <c r="J14" s="17">
        <v>165</v>
      </c>
      <c r="K14" s="18"/>
      <c r="L14" s="18"/>
      <c r="M14" s="24"/>
      <c r="N14" s="24">
        <f t="shared" si="0"/>
        <v>0</v>
      </c>
    </row>
    <row r="15" spans="1:14" ht="19.5" customHeight="1" thickBot="1">
      <c r="A15" s="10" t="s">
        <v>252</v>
      </c>
      <c r="B15" s="11" t="s">
        <v>5</v>
      </c>
      <c r="C15" s="18">
        <v>4987246742054</v>
      </c>
      <c r="D15" s="18">
        <v>14987246742051</v>
      </c>
      <c r="E15" s="12" t="s">
        <v>251</v>
      </c>
      <c r="F15" s="10" t="s">
        <v>0</v>
      </c>
      <c r="G15" s="13" t="s">
        <v>9</v>
      </c>
      <c r="H15" s="14" t="s">
        <v>492</v>
      </c>
      <c r="I15" s="15">
        <v>38706</v>
      </c>
      <c r="J15" s="17">
        <v>74</v>
      </c>
      <c r="K15" s="18"/>
      <c r="L15" s="18"/>
      <c r="M15" s="24"/>
      <c r="N15" s="24">
        <f t="shared" si="0"/>
        <v>0</v>
      </c>
    </row>
    <row r="16" spans="1:14" s="4" customFormat="1" ht="24.95" customHeight="1" thickBot="1">
      <c r="L16" s="29" t="str">
        <f>CONCATENATE(A15," ",B15,"　計")</f>
        <v>002 ＧＳＫ　計</v>
      </c>
      <c r="M16" s="30"/>
      <c r="N16" s="31">
        <f>SUM(N10:N15)</f>
        <v>0</v>
      </c>
    </row>
    <row r="17" spans="1:14" ht="19.5" customHeight="1">
      <c r="A17" s="10" t="s">
        <v>264</v>
      </c>
      <c r="B17" s="11" t="s">
        <v>96</v>
      </c>
      <c r="C17" s="18">
        <v>4987222705660</v>
      </c>
      <c r="D17" s="18">
        <v>14987222705667</v>
      </c>
      <c r="E17" s="12" t="s">
        <v>254</v>
      </c>
      <c r="F17" s="10" t="s">
        <v>255</v>
      </c>
      <c r="G17" s="13" t="s">
        <v>187</v>
      </c>
      <c r="H17" s="14" t="s">
        <v>420</v>
      </c>
      <c r="I17" s="15">
        <v>3010</v>
      </c>
      <c r="J17" s="17">
        <v>1</v>
      </c>
      <c r="K17" s="18"/>
      <c r="L17" s="18"/>
      <c r="M17" s="24"/>
      <c r="N17" s="24">
        <f t="shared" si="0"/>
        <v>0</v>
      </c>
    </row>
    <row r="18" spans="1:14" ht="19.5" customHeight="1">
      <c r="A18" s="10" t="s">
        <v>264</v>
      </c>
      <c r="B18" s="11" t="s">
        <v>96</v>
      </c>
      <c r="C18" s="18">
        <v>4987222697415</v>
      </c>
      <c r="D18" s="18">
        <v>14987222697412</v>
      </c>
      <c r="E18" s="12" t="s">
        <v>262</v>
      </c>
      <c r="F18" s="10" t="s">
        <v>1</v>
      </c>
      <c r="G18" s="13" t="s">
        <v>503</v>
      </c>
      <c r="H18" s="14" t="s">
        <v>459</v>
      </c>
      <c r="I18" s="15">
        <v>6840</v>
      </c>
      <c r="J18" s="17">
        <v>1</v>
      </c>
      <c r="K18" s="18"/>
      <c r="L18" s="18"/>
      <c r="M18" s="24"/>
      <c r="N18" s="24">
        <f t="shared" si="0"/>
        <v>0</v>
      </c>
    </row>
    <row r="19" spans="1:14" ht="19.5" customHeight="1">
      <c r="A19" s="10" t="s">
        <v>264</v>
      </c>
      <c r="B19" s="11" t="s">
        <v>96</v>
      </c>
      <c r="C19" s="18">
        <v>4987222705417</v>
      </c>
      <c r="D19" s="18">
        <v>14987222705414</v>
      </c>
      <c r="E19" s="12" t="s">
        <v>292</v>
      </c>
      <c r="F19" s="10" t="s">
        <v>293</v>
      </c>
      <c r="G19" s="13" t="s">
        <v>97</v>
      </c>
      <c r="H19" s="14" t="s">
        <v>420</v>
      </c>
      <c r="I19" s="15">
        <v>752.5</v>
      </c>
      <c r="J19" s="17">
        <v>50</v>
      </c>
      <c r="K19" s="18"/>
      <c r="L19" s="18"/>
      <c r="M19" s="24"/>
      <c r="N19" s="24">
        <f t="shared" si="0"/>
        <v>0</v>
      </c>
    </row>
    <row r="20" spans="1:14" ht="19.5" customHeight="1">
      <c r="A20" s="10" t="s">
        <v>264</v>
      </c>
      <c r="B20" s="11" t="s">
        <v>96</v>
      </c>
      <c r="C20" s="18">
        <v>4987222705561</v>
      </c>
      <c r="D20" s="18">
        <v>14987222705568</v>
      </c>
      <c r="E20" s="12" t="s">
        <v>292</v>
      </c>
      <c r="F20" s="10" t="s">
        <v>293</v>
      </c>
      <c r="G20" s="13" t="s">
        <v>108</v>
      </c>
      <c r="H20" s="14" t="s">
        <v>420</v>
      </c>
      <c r="I20" s="15">
        <v>1505</v>
      </c>
      <c r="J20" s="17">
        <v>18</v>
      </c>
      <c r="K20" s="18"/>
      <c r="L20" s="18"/>
      <c r="M20" s="24"/>
      <c r="N20" s="24">
        <f t="shared" si="0"/>
        <v>0</v>
      </c>
    </row>
    <row r="21" spans="1:14" ht="19.5" customHeight="1" thickBot="1">
      <c r="A21" s="10" t="s">
        <v>264</v>
      </c>
      <c r="B21" s="11" t="s">
        <v>96</v>
      </c>
      <c r="C21" s="18">
        <v>4987222682879</v>
      </c>
      <c r="D21" s="18">
        <v>14987222682876</v>
      </c>
      <c r="E21" s="12" t="s">
        <v>256</v>
      </c>
      <c r="F21" s="10" t="s">
        <v>257</v>
      </c>
      <c r="G21" s="13" t="s">
        <v>95</v>
      </c>
      <c r="H21" s="14" t="s">
        <v>421</v>
      </c>
      <c r="I21" s="15">
        <v>15480</v>
      </c>
      <c r="J21" s="17">
        <v>2</v>
      </c>
      <c r="K21" s="18"/>
      <c r="L21" s="18"/>
      <c r="M21" s="24"/>
      <c r="N21" s="24">
        <f t="shared" si="0"/>
        <v>0</v>
      </c>
    </row>
    <row r="22" spans="1:14" s="4" customFormat="1" ht="24.95" customHeight="1" thickBot="1">
      <c r="L22" s="29" t="str">
        <f>CONCATENATE(A21," ",B21,"　計")</f>
        <v>003 ＭｅｉｊｉＳｅｉｋａファルマ　計</v>
      </c>
      <c r="M22" s="30"/>
      <c r="N22" s="31">
        <f>SUM(N17:N21)</f>
        <v>0</v>
      </c>
    </row>
    <row r="23" spans="1:14" ht="19.5" customHeight="1">
      <c r="A23" s="10" t="s">
        <v>267</v>
      </c>
      <c r="B23" s="11" t="s">
        <v>30</v>
      </c>
      <c r="C23" s="18">
        <v>4987233100607</v>
      </c>
      <c r="D23" s="18">
        <v>14987233100604</v>
      </c>
      <c r="E23" s="12" t="s">
        <v>256</v>
      </c>
      <c r="F23" s="10" t="s">
        <v>257</v>
      </c>
      <c r="G23" s="13" t="s">
        <v>29</v>
      </c>
      <c r="H23" s="14" t="s">
        <v>421</v>
      </c>
      <c r="I23" s="15">
        <v>3250</v>
      </c>
      <c r="J23" s="17">
        <v>65</v>
      </c>
      <c r="K23" s="18"/>
      <c r="L23" s="18"/>
      <c r="M23" s="24"/>
      <c r="N23" s="24">
        <f t="shared" si="0"/>
        <v>0</v>
      </c>
    </row>
    <row r="24" spans="1:14" ht="19.5" customHeight="1">
      <c r="A24" s="10" t="s">
        <v>267</v>
      </c>
      <c r="B24" s="11" t="s">
        <v>30</v>
      </c>
      <c r="C24" s="18">
        <v>4987233100645</v>
      </c>
      <c r="D24" s="18">
        <v>14987233100642</v>
      </c>
      <c r="E24" s="12" t="s">
        <v>256</v>
      </c>
      <c r="F24" s="10" t="s">
        <v>257</v>
      </c>
      <c r="G24" s="13" t="s">
        <v>91</v>
      </c>
      <c r="H24" s="14" t="s">
        <v>421</v>
      </c>
      <c r="I24" s="15">
        <v>10950</v>
      </c>
      <c r="J24" s="17">
        <v>3</v>
      </c>
      <c r="K24" s="18"/>
      <c r="L24" s="18"/>
      <c r="M24" s="24"/>
      <c r="N24" s="24">
        <f t="shared" si="0"/>
        <v>0</v>
      </c>
    </row>
    <row r="25" spans="1:14" ht="19.5" customHeight="1">
      <c r="A25" s="10" t="s">
        <v>267</v>
      </c>
      <c r="B25" s="11" t="s">
        <v>30</v>
      </c>
      <c r="C25" s="18">
        <v>4987233177609</v>
      </c>
      <c r="D25" s="18">
        <v>14987233177606</v>
      </c>
      <c r="E25" s="12" t="s">
        <v>256</v>
      </c>
      <c r="F25" s="10" t="s">
        <v>257</v>
      </c>
      <c r="G25" s="13" t="s">
        <v>144</v>
      </c>
      <c r="H25" s="14" t="s">
        <v>422</v>
      </c>
      <c r="I25" s="15">
        <v>1260</v>
      </c>
      <c r="J25" s="17">
        <v>9</v>
      </c>
      <c r="K25" s="18"/>
      <c r="L25" s="18"/>
      <c r="M25" s="24"/>
      <c r="N25" s="24">
        <f t="shared" si="0"/>
        <v>0</v>
      </c>
    </row>
    <row r="26" spans="1:14" ht="19.5" customHeight="1">
      <c r="A26" s="10" t="s">
        <v>267</v>
      </c>
      <c r="B26" s="11" t="s">
        <v>30</v>
      </c>
      <c r="C26" s="18">
        <v>4987233178279</v>
      </c>
      <c r="D26" s="18">
        <v>14987233178276</v>
      </c>
      <c r="E26" s="12" t="s">
        <v>256</v>
      </c>
      <c r="F26" s="10" t="s">
        <v>257</v>
      </c>
      <c r="G26" s="13" t="s">
        <v>211</v>
      </c>
      <c r="H26" s="14" t="s">
        <v>421</v>
      </c>
      <c r="I26" s="15">
        <v>1500</v>
      </c>
      <c r="J26" s="17">
        <v>1</v>
      </c>
      <c r="K26" s="18"/>
      <c r="L26" s="18"/>
      <c r="M26" s="24"/>
      <c r="N26" s="24">
        <f t="shared" si="0"/>
        <v>0</v>
      </c>
    </row>
    <row r="27" spans="1:14" ht="19.5" customHeight="1">
      <c r="A27" s="10" t="s">
        <v>267</v>
      </c>
      <c r="B27" s="11" t="s">
        <v>30</v>
      </c>
      <c r="C27" s="18">
        <v>4987233100683</v>
      </c>
      <c r="D27" s="18">
        <v>14987233100680</v>
      </c>
      <c r="E27" s="12" t="s">
        <v>254</v>
      </c>
      <c r="F27" s="10" t="s">
        <v>255</v>
      </c>
      <c r="G27" s="13" t="s">
        <v>38</v>
      </c>
      <c r="H27" s="14" t="s">
        <v>424</v>
      </c>
      <c r="I27" s="15">
        <v>54500</v>
      </c>
      <c r="J27" s="17">
        <v>3</v>
      </c>
      <c r="K27" s="18"/>
      <c r="L27" s="18"/>
      <c r="M27" s="24"/>
      <c r="N27" s="24">
        <f t="shared" si="0"/>
        <v>0</v>
      </c>
    </row>
    <row r="28" spans="1:14" ht="19.5" customHeight="1" thickBot="1">
      <c r="A28" s="10" t="s">
        <v>267</v>
      </c>
      <c r="B28" s="11" t="s">
        <v>30</v>
      </c>
      <c r="C28" s="18">
        <v>4987233131762</v>
      </c>
      <c r="D28" s="18">
        <v>14987233131769</v>
      </c>
      <c r="E28" s="12" t="s">
        <v>256</v>
      </c>
      <c r="F28" s="10" t="s">
        <v>257</v>
      </c>
      <c r="G28" s="13" t="s">
        <v>75</v>
      </c>
      <c r="H28" s="14" t="s">
        <v>421</v>
      </c>
      <c r="I28" s="15">
        <v>3510</v>
      </c>
      <c r="J28" s="17">
        <v>18</v>
      </c>
      <c r="K28" s="18"/>
      <c r="L28" s="18"/>
      <c r="M28" s="24"/>
      <c r="N28" s="24">
        <f t="shared" si="0"/>
        <v>0</v>
      </c>
    </row>
    <row r="29" spans="1:14" s="4" customFormat="1" ht="24.95" customHeight="1" thickBot="1">
      <c r="L29" s="29" t="str">
        <f>CONCATENATE(A28," ",B28,"　計")</f>
        <v>005 アステラス製薬　計</v>
      </c>
      <c r="M29" s="30"/>
      <c r="N29" s="31">
        <f>SUM(N23:N28)</f>
        <v>0</v>
      </c>
    </row>
    <row r="30" spans="1:14" ht="19.5" customHeight="1" thickBot="1">
      <c r="A30" s="10" t="s">
        <v>261</v>
      </c>
      <c r="B30" s="11" t="s">
        <v>28</v>
      </c>
      <c r="C30" s="18">
        <v>4987650655100</v>
      </c>
      <c r="D30" s="18">
        <v>14987650655107</v>
      </c>
      <c r="E30" s="12" t="s">
        <v>262</v>
      </c>
      <c r="F30" s="10" t="s">
        <v>1</v>
      </c>
      <c r="G30" s="13" t="s">
        <v>27</v>
      </c>
      <c r="H30" s="14" t="s">
        <v>460</v>
      </c>
      <c r="I30" s="15">
        <v>10404</v>
      </c>
      <c r="J30" s="17">
        <v>22</v>
      </c>
      <c r="K30" s="18"/>
      <c r="L30" s="18"/>
      <c r="M30" s="24"/>
      <c r="N30" s="24">
        <f t="shared" si="0"/>
        <v>0</v>
      </c>
    </row>
    <row r="31" spans="1:14" s="4" customFormat="1" ht="24.95" customHeight="1" thickBot="1">
      <c r="L31" s="29" t="str">
        <f>CONCATENATE(A30," ",B30,"　計")</f>
        <v>006 アストラゼネカ　計</v>
      </c>
      <c r="M31" s="30"/>
      <c r="N31" s="31">
        <f>SUM(N30)</f>
        <v>0</v>
      </c>
    </row>
    <row r="32" spans="1:14" ht="19.5" customHeight="1">
      <c r="A32" s="10" t="s">
        <v>343</v>
      </c>
      <c r="B32" s="11" t="s">
        <v>110</v>
      </c>
      <c r="C32" s="18">
        <v>4987274044656</v>
      </c>
      <c r="D32" s="18">
        <v>14987274044653</v>
      </c>
      <c r="E32" s="12" t="s">
        <v>256</v>
      </c>
      <c r="F32" s="10" t="s">
        <v>257</v>
      </c>
      <c r="G32" s="13" t="s">
        <v>162</v>
      </c>
      <c r="H32" s="14" t="s">
        <v>425</v>
      </c>
      <c r="I32" s="15">
        <v>2880</v>
      </c>
      <c r="J32" s="17">
        <v>1</v>
      </c>
      <c r="K32" s="18"/>
      <c r="L32" s="18"/>
      <c r="M32" s="24"/>
      <c r="N32" s="24">
        <f t="shared" si="0"/>
        <v>0</v>
      </c>
    </row>
    <row r="33" spans="1:14" ht="19.5" customHeight="1" thickBot="1">
      <c r="A33" s="10" t="s">
        <v>343</v>
      </c>
      <c r="B33" s="11" t="s">
        <v>110</v>
      </c>
      <c r="C33" s="18">
        <v>4987274057199</v>
      </c>
      <c r="D33" s="18">
        <v>14987274057196</v>
      </c>
      <c r="E33" s="12" t="s">
        <v>292</v>
      </c>
      <c r="F33" s="10" t="s">
        <v>293</v>
      </c>
      <c r="G33" s="13" t="s">
        <v>109</v>
      </c>
      <c r="H33" s="14" t="s">
        <v>461</v>
      </c>
      <c r="I33" s="15">
        <v>5400</v>
      </c>
      <c r="J33" s="17">
        <v>4</v>
      </c>
      <c r="K33" s="18"/>
      <c r="L33" s="18"/>
      <c r="M33" s="24"/>
      <c r="N33" s="24">
        <f t="shared" si="0"/>
        <v>0</v>
      </c>
    </row>
    <row r="34" spans="1:14" s="4" customFormat="1" ht="24.95" customHeight="1" thickBot="1">
      <c r="L34" s="29" t="str">
        <f>CONCATENATE(A33," ",B33,"　計")</f>
        <v>007 アルフレッサ　ファーマ　計</v>
      </c>
      <c r="M34" s="30"/>
      <c r="N34" s="31">
        <f>SUM(N32:N33)</f>
        <v>0</v>
      </c>
    </row>
    <row r="35" spans="1:14" ht="19.5" customHeight="1">
      <c r="A35" s="10" t="s">
        <v>288</v>
      </c>
      <c r="B35" s="11" t="s">
        <v>78</v>
      </c>
      <c r="C35" s="18">
        <v>4987028234784</v>
      </c>
      <c r="D35" s="18">
        <v>14987028234781</v>
      </c>
      <c r="E35" s="12" t="s">
        <v>256</v>
      </c>
      <c r="F35" s="10" t="s">
        <v>257</v>
      </c>
      <c r="G35" s="13" t="s">
        <v>287</v>
      </c>
      <c r="H35" s="14" t="s">
        <v>421</v>
      </c>
      <c r="I35" s="15">
        <v>1240</v>
      </c>
      <c r="J35" s="17">
        <v>1</v>
      </c>
      <c r="K35" s="18"/>
      <c r="L35" s="18"/>
      <c r="M35" s="24"/>
      <c r="N35" s="24">
        <f t="shared" si="0"/>
        <v>0</v>
      </c>
    </row>
    <row r="36" spans="1:14" ht="19.5" customHeight="1">
      <c r="A36" s="10" t="s">
        <v>288</v>
      </c>
      <c r="B36" s="11" t="s">
        <v>78</v>
      </c>
      <c r="C36" s="18">
        <v>4987028225539</v>
      </c>
      <c r="D36" s="18">
        <v>14987028225536</v>
      </c>
      <c r="E36" s="12" t="s">
        <v>256</v>
      </c>
      <c r="F36" s="10" t="s">
        <v>257</v>
      </c>
      <c r="G36" s="13" t="s">
        <v>134</v>
      </c>
      <c r="H36" s="14" t="s">
        <v>426</v>
      </c>
      <c r="I36" s="15">
        <v>5900</v>
      </c>
      <c r="J36" s="17">
        <v>3</v>
      </c>
      <c r="K36" s="18"/>
      <c r="L36" s="18"/>
      <c r="M36" s="24"/>
      <c r="N36" s="24">
        <f t="shared" si="0"/>
        <v>0</v>
      </c>
    </row>
    <row r="37" spans="1:14" ht="19.5" customHeight="1">
      <c r="A37" s="10" t="s">
        <v>288</v>
      </c>
      <c r="B37" s="11" t="s">
        <v>78</v>
      </c>
      <c r="C37" s="18">
        <v>4987028233220</v>
      </c>
      <c r="D37" s="18">
        <v>14987028233227</v>
      </c>
      <c r="E37" s="12" t="s">
        <v>256</v>
      </c>
      <c r="F37" s="10" t="s">
        <v>257</v>
      </c>
      <c r="G37" s="13" t="s">
        <v>150</v>
      </c>
      <c r="H37" s="14" t="s">
        <v>421</v>
      </c>
      <c r="I37" s="15">
        <v>1410</v>
      </c>
      <c r="J37" s="17">
        <v>8</v>
      </c>
      <c r="K37" s="18"/>
      <c r="L37" s="18"/>
      <c r="M37" s="24"/>
      <c r="N37" s="24">
        <f t="shared" si="0"/>
        <v>0</v>
      </c>
    </row>
    <row r="38" spans="1:14" ht="19.5" customHeight="1">
      <c r="A38" s="10" t="s">
        <v>288</v>
      </c>
      <c r="B38" s="11" t="s">
        <v>78</v>
      </c>
      <c r="C38" s="18">
        <v>4987028266365</v>
      </c>
      <c r="D38" s="18">
        <v>14987028266362</v>
      </c>
      <c r="E38" s="12" t="s">
        <v>256</v>
      </c>
      <c r="F38" s="10" t="s">
        <v>257</v>
      </c>
      <c r="G38" s="13" t="s">
        <v>77</v>
      </c>
      <c r="H38" s="14" t="s">
        <v>421</v>
      </c>
      <c r="I38" s="15">
        <v>1090</v>
      </c>
      <c r="J38" s="17">
        <v>52</v>
      </c>
      <c r="K38" s="18"/>
      <c r="L38" s="18"/>
      <c r="M38" s="24"/>
      <c r="N38" s="24">
        <f t="shared" si="0"/>
        <v>0</v>
      </c>
    </row>
    <row r="39" spans="1:14" ht="19.5" customHeight="1">
      <c r="A39" s="10" t="s">
        <v>288</v>
      </c>
      <c r="B39" s="11" t="s">
        <v>78</v>
      </c>
      <c r="C39" s="18">
        <v>4987028203063</v>
      </c>
      <c r="D39" s="18">
        <v>14987028203060</v>
      </c>
      <c r="E39" s="12" t="s">
        <v>256</v>
      </c>
      <c r="F39" s="10" t="s">
        <v>257</v>
      </c>
      <c r="G39" s="13" t="s">
        <v>239</v>
      </c>
      <c r="H39" s="14" t="s">
        <v>421</v>
      </c>
      <c r="I39" s="15">
        <v>590</v>
      </c>
      <c r="J39" s="17">
        <v>1</v>
      </c>
      <c r="K39" s="18"/>
      <c r="L39" s="18"/>
      <c r="M39" s="24"/>
      <c r="N39" s="24">
        <f t="shared" si="0"/>
        <v>0</v>
      </c>
    </row>
    <row r="40" spans="1:14" ht="19.5" customHeight="1" thickBot="1">
      <c r="A40" s="10" t="s">
        <v>288</v>
      </c>
      <c r="B40" s="11" t="s">
        <v>78</v>
      </c>
      <c r="C40" s="18">
        <v>4987028209812</v>
      </c>
      <c r="D40" s="18">
        <v>14987028209819</v>
      </c>
      <c r="E40" s="12" t="s">
        <v>262</v>
      </c>
      <c r="F40" s="10" t="s">
        <v>1</v>
      </c>
      <c r="G40" s="13" t="s">
        <v>232</v>
      </c>
      <c r="H40" s="14" t="s">
        <v>457</v>
      </c>
      <c r="I40" s="15">
        <v>924</v>
      </c>
      <c r="J40" s="17">
        <v>1</v>
      </c>
      <c r="K40" s="18"/>
      <c r="L40" s="18"/>
      <c r="M40" s="24"/>
      <c r="N40" s="24">
        <f t="shared" si="0"/>
        <v>0</v>
      </c>
    </row>
    <row r="41" spans="1:14" s="4" customFormat="1" ht="24.95" customHeight="1" thickBot="1">
      <c r="L41" s="29" t="str">
        <f>CONCATENATE(A40," ",B40,"　計")</f>
        <v>009 エーザイ　計</v>
      </c>
      <c r="M41" s="30"/>
      <c r="N41" s="31">
        <f>SUM(N35:N40)</f>
        <v>0</v>
      </c>
    </row>
    <row r="42" spans="1:14" ht="19.5" customHeight="1">
      <c r="A42" s="10" t="s">
        <v>326</v>
      </c>
      <c r="B42" s="11" t="s">
        <v>88</v>
      </c>
      <c r="C42" s="18">
        <v>4987190035103</v>
      </c>
      <c r="D42" s="18">
        <v>14987190035100</v>
      </c>
      <c r="E42" s="12" t="s">
        <v>256</v>
      </c>
      <c r="F42" s="10" t="s">
        <v>257</v>
      </c>
      <c r="G42" s="13" t="s">
        <v>87</v>
      </c>
      <c r="H42" s="14" t="s">
        <v>421</v>
      </c>
      <c r="I42" s="15">
        <v>1010</v>
      </c>
      <c r="J42" s="17">
        <v>47</v>
      </c>
      <c r="K42" s="18"/>
      <c r="L42" s="18"/>
      <c r="M42" s="24"/>
      <c r="N42" s="24">
        <f t="shared" si="0"/>
        <v>0</v>
      </c>
    </row>
    <row r="43" spans="1:14" ht="19.5" customHeight="1" thickBot="1">
      <c r="A43" s="10" t="s">
        <v>326</v>
      </c>
      <c r="B43" s="11" t="s">
        <v>88</v>
      </c>
      <c r="C43" s="18">
        <v>4987458122026</v>
      </c>
      <c r="D43" s="18">
        <v>14987458122023</v>
      </c>
      <c r="E43" s="12" t="s">
        <v>251</v>
      </c>
      <c r="F43" s="10" t="s">
        <v>0</v>
      </c>
      <c r="G43" s="13" t="s">
        <v>208</v>
      </c>
      <c r="H43" s="14" t="s">
        <v>493</v>
      </c>
      <c r="I43" s="15">
        <v>1750</v>
      </c>
      <c r="J43" s="17">
        <v>1</v>
      </c>
      <c r="K43" s="18"/>
      <c r="L43" s="18"/>
      <c r="M43" s="24"/>
      <c r="N43" s="24">
        <f t="shared" si="0"/>
        <v>0</v>
      </c>
    </row>
    <row r="44" spans="1:14" s="4" customFormat="1" ht="24.95" customHeight="1" thickBot="1">
      <c r="L44" s="29" t="str">
        <f>CONCATENATE(A43," ",B43,"　計")</f>
        <v>010 ニプロ　計</v>
      </c>
      <c r="M44" s="30"/>
      <c r="N44" s="31">
        <f>SUM(N42:N43)</f>
        <v>0</v>
      </c>
    </row>
    <row r="45" spans="1:14" ht="19.5" customHeight="1">
      <c r="A45" s="10" t="s">
        <v>263</v>
      </c>
      <c r="B45" s="11" t="s">
        <v>19</v>
      </c>
      <c r="C45" s="18">
        <v>4987114021106</v>
      </c>
      <c r="D45" s="18">
        <v>14987114021103</v>
      </c>
      <c r="E45" s="12" t="s">
        <v>254</v>
      </c>
      <c r="F45" s="10" t="s">
        <v>255</v>
      </c>
      <c r="G45" s="13" t="s">
        <v>183</v>
      </c>
      <c r="H45" s="14" t="s">
        <v>456</v>
      </c>
      <c r="I45" s="15">
        <v>3650</v>
      </c>
      <c r="J45" s="17">
        <v>1</v>
      </c>
      <c r="K45" s="18"/>
      <c r="L45" s="18"/>
      <c r="M45" s="24"/>
      <c r="N45" s="24">
        <f t="shared" si="0"/>
        <v>0</v>
      </c>
    </row>
    <row r="46" spans="1:14" ht="19.5" customHeight="1">
      <c r="A46" s="10" t="s">
        <v>263</v>
      </c>
      <c r="B46" s="11" t="s">
        <v>19</v>
      </c>
      <c r="C46" s="18">
        <v>4987114015402</v>
      </c>
      <c r="D46" s="18">
        <v>14987114015409</v>
      </c>
      <c r="E46" s="12" t="s">
        <v>262</v>
      </c>
      <c r="F46" s="10" t="s">
        <v>1</v>
      </c>
      <c r="G46" s="13" t="s">
        <v>199</v>
      </c>
      <c r="H46" s="14" t="s">
        <v>427</v>
      </c>
      <c r="I46" s="15">
        <v>11900</v>
      </c>
      <c r="J46" s="17">
        <v>2</v>
      </c>
      <c r="K46" s="18"/>
      <c r="L46" s="18"/>
      <c r="M46" s="24"/>
      <c r="N46" s="24">
        <f t="shared" si="0"/>
        <v>0</v>
      </c>
    </row>
    <row r="47" spans="1:14" ht="19.5" customHeight="1">
      <c r="A47" s="10" t="s">
        <v>263</v>
      </c>
      <c r="B47" s="11" t="s">
        <v>19</v>
      </c>
      <c r="C47" s="18">
        <v>4987114230102</v>
      </c>
      <c r="D47" s="18">
        <v>14987114230109</v>
      </c>
      <c r="E47" s="12" t="s">
        <v>256</v>
      </c>
      <c r="F47" s="10" t="s">
        <v>257</v>
      </c>
      <c r="G47" s="13" t="s">
        <v>18</v>
      </c>
      <c r="H47" s="14" t="s">
        <v>421</v>
      </c>
      <c r="I47" s="15">
        <v>8060</v>
      </c>
      <c r="J47" s="17">
        <v>52</v>
      </c>
      <c r="K47" s="18"/>
      <c r="L47" s="18"/>
      <c r="M47" s="24"/>
      <c r="N47" s="24">
        <f t="shared" si="0"/>
        <v>0</v>
      </c>
    </row>
    <row r="48" spans="1:14" ht="19.5" customHeight="1">
      <c r="A48" s="10" t="s">
        <v>263</v>
      </c>
      <c r="B48" s="11" t="s">
        <v>19</v>
      </c>
      <c r="C48" s="18">
        <v>4987114074409</v>
      </c>
      <c r="D48" s="18">
        <v>14987114074406</v>
      </c>
      <c r="E48" s="12" t="s">
        <v>256</v>
      </c>
      <c r="F48" s="10" t="s">
        <v>257</v>
      </c>
      <c r="G48" s="13" t="s">
        <v>205</v>
      </c>
      <c r="H48" s="14" t="s">
        <v>421</v>
      </c>
      <c r="I48" s="15">
        <v>1960</v>
      </c>
      <c r="J48" s="17">
        <v>1</v>
      </c>
      <c r="K48" s="18"/>
      <c r="L48" s="18"/>
      <c r="M48" s="24"/>
      <c r="N48" s="24">
        <f t="shared" si="0"/>
        <v>0</v>
      </c>
    </row>
    <row r="49" spans="1:14" ht="19.5" customHeight="1">
      <c r="A49" s="10" t="s">
        <v>263</v>
      </c>
      <c r="B49" s="11" t="s">
        <v>19</v>
      </c>
      <c r="C49" s="18">
        <v>4987114347107</v>
      </c>
      <c r="D49" s="18">
        <v>14987114347104</v>
      </c>
      <c r="E49" s="12" t="s">
        <v>256</v>
      </c>
      <c r="F49" s="10" t="s">
        <v>257</v>
      </c>
      <c r="G49" s="13" t="s">
        <v>221</v>
      </c>
      <c r="H49" s="14" t="s">
        <v>422</v>
      </c>
      <c r="I49" s="15">
        <v>590</v>
      </c>
      <c r="J49" s="17">
        <v>3</v>
      </c>
      <c r="K49" s="18"/>
      <c r="L49" s="18"/>
      <c r="M49" s="24"/>
      <c r="N49" s="24">
        <f t="shared" si="0"/>
        <v>0</v>
      </c>
    </row>
    <row r="50" spans="1:14" ht="19.5" customHeight="1">
      <c r="A50" s="10" t="s">
        <v>263</v>
      </c>
      <c r="B50" s="11" t="s">
        <v>19</v>
      </c>
      <c r="C50" s="18">
        <v>4987114352200</v>
      </c>
      <c r="D50" s="18">
        <v>14987114352207</v>
      </c>
      <c r="E50" s="12" t="s">
        <v>251</v>
      </c>
      <c r="F50" s="10" t="s">
        <v>0</v>
      </c>
      <c r="G50" s="13" t="s">
        <v>241</v>
      </c>
      <c r="H50" s="14" t="s">
        <v>494</v>
      </c>
      <c r="I50" s="15">
        <v>570</v>
      </c>
      <c r="J50" s="17">
        <v>1</v>
      </c>
      <c r="K50" s="18"/>
      <c r="L50" s="18"/>
      <c r="M50" s="24"/>
      <c r="N50" s="24">
        <f t="shared" si="0"/>
        <v>0</v>
      </c>
    </row>
    <row r="51" spans="1:14" ht="19.5" customHeight="1">
      <c r="A51" s="10" t="s">
        <v>263</v>
      </c>
      <c r="B51" s="11" t="s">
        <v>19</v>
      </c>
      <c r="C51" s="18">
        <v>4987114787507</v>
      </c>
      <c r="D51" s="18">
        <v>14987114787504</v>
      </c>
      <c r="E51" s="12" t="s">
        <v>251</v>
      </c>
      <c r="F51" s="10" t="s">
        <v>0</v>
      </c>
      <c r="G51" s="13" t="s">
        <v>180</v>
      </c>
      <c r="H51" s="14" t="s">
        <v>492</v>
      </c>
      <c r="I51" s="15">
        <v>1236</v>
      </c>
      <c r="J51" s="17">
        <v>4</v>
      </c>
      <c r="K51" s="18"/>
      <c r="L51" s="18"/>
      <c r="M51" s="24"/>
      <c r="N51" s="24">
        <f t="shared" si="0"/>
        <v>0</v>
      </c>
    </row>
    <row r="52" spans="1:14" ht="19.5" customHeight="1" thickBot="1">
      <c r="A52" s="10" t="s">
        <v>263</v>
      </c>
      <c r="B52" s="11" t="s">
        <v>19</v>
      </c>
      <c r="C52" s="18">
        <v>4987114787200</v>
      </c>
      <c r="D52" s="18">
        <v>14987114787207</v>
      </c>
      <c r="E52" s="12" t="s">
        <v>251</v>
      </c>
      <c r="F52" s="10" t="s">
        <v>0</v>
      </c>
      <c r="G52" s="13" t="s">
        <v>362</v>
      </c>
      <c r="H52" s="14" t="s">
        <v>495</v>
      </c>
      <c r="I52" s="15">
        <v>1520</v>
      </c>
      <c r="J52" s="17">
        <v>1</v>
      </c>
      <c r="K52" s="18"/>
      <c r="L52" s="18"/>
      <c r="M52" s="24"/>
      <c r="N52" s="24">
        <f t="shared" si="0"/>
        <v>0</v>
      </c>
    </row>
    <row r="53" spans="1:14" s="4" customFormat="1" ht="24.95" customHeight="1" thickBot="1">
      <c r="L53" s="29" t="str">
        <f>CONCATENATE(A52," ",B52,"　計")</f>
        <v>012 ファイザー　計</v>
      </c>
      <c r="M53" s="30"/>
      <c r="N53" s="31">
        <f>SUM(N45:N52)</f>
        <v>0</v>
      </c>
    </row>
    <row r="54" spans="1:14" ht="19.5" customHeight="1">
      <c r="A54" s="10" t="s">
        <v>291</v>
      </c>
      <c r="B54" s="11" t="s">
        <v>14</v>
      </c>
      <c r="C54" s="18">
        <v>4987672135529</v>
      </c>
      <c r="D54" s="18">
        <v>14987672135526</v>
      </c>
      <c r="E54" s="12" t="s">
        <v>256</v>
      </c>
      <c r="F54" s="10" t="s">
        <v>257</v>
      </c>
      <c r="G54" s="13" t="s">
        <v>16</v>
      </c>
      <c r="H54" s="14" t="s">
        <v>421</v>
      </c>
      <c r="I54" s="15">
        <v>41010</v>
      </c>
      <c r="J54" s="17">
        <v>17</v>
      </c>
      <c r="K54" s="18"/>
      <c r="L54" s="18"/>
      <c r="M54" s="24"/>
      <c r="N54" s="24">
        <f t="shared" si="0"/>
        <v>0</v>
      </c>
    </row>
    <row r="55" spans="1:14" ht="19.5" customHeight="1">
      <c r="A55" s="10" t="s">
        <v>291</v>
      </c>
      <c r="B55" s="11" t="s">
        <v>14</v>
      </c>
      <c r="C55" s="18">
        <v>4987672393127</v>
      </c>
      <c r="D55" s="18">
        <v>14987672393124</v>
      </c>
      <c r="E55" s="12" t="s">
        <v>256</v>
      </c>
      <c r="F55" s="10" t="s">
        <v>257</v>
      </c>
      <c r="G55" s="13" t="s">
        <v>71</v>
      </c>
      <c r="H55" s="14" t="s">
        <v>421</v>
      </c>
      <c r="I55" s="15">
        <v>2490</v>
      </c>
      <c r="J55" s="17">
        <v>1</v>
      </c>
      <c r="K55" s="18"/>
      <c r="L55" s="18"/>
      <c r="M55" s="24"/>
      <c r="N55" s="24">
        <f t="shared" si="0"/>
        <v>0</v>
      </c>
    </row>
    <row r="56" spans="1:14" ht="19.5" customHeight="1">
      <c r="A56" s="10" t="s">
        <v>291</v>
      </c>
      <c r="B56" s="11" t="s">
        <v>14</v>
      </c>
      <c r="C56" s="18">
        <v>4987672393141</v>
      </c>
      <c r="D56" s="18">
        <v>14987672393148</v>
      </c>
      <c r="E56" s="12" t="s">
        <v>256</v>
      </c>
      <c r="F56" s="10" t="s">
        <v>257</v>
      </c>
      <c r="G56" s="13" t="s">
        <v>71</v>
      </c>
      <c r="H56" s="14" t="s">
        <v>462</v>
      </c>
      <c r="I56" s="15">
        <v>24900</v>
      </c>
      <c r="J56" s="17">
        <v>3</v>
      </c>
      <c r="K56" s="18"/>
      <c r="L56" s="18"/>
      <c r="M56" s="24"/>
      <c r="N56" s="24">
        <f t="shared" si="0"/>
        <v>0</v>
      </c>
    </row>
    <row r="57" spans="1:14" ht="19.5" customHeight="1">
      <c r="A57" s="10" t="s">
        <v>291</v>
      </c>
      <c r="B57" s="11" t="s">
        <v>14</v>
      </c>
      <c r="C57" s="18">
        <v>4987672830172</v>
      </c>
      <c r="D57" s="18">
        <v>14987672830179</v>
      </c>
      <c r="E57" s="12" t="s">
        <v>256</v>
      </c>
      <c r="F57" s="10" t="s">
        <v>257</v>
      </c>
      <c r="G57" s="13" t="s">
        <v>26</v>
      </c>
      <c r="H57" s="14" t="s">
        <v>421</v>
      </c>
      <c r="I57" s="15">
        <v>2490</v>
      </c>
      <c r="J57" s="17">
        <v>1</v>
      </c>
      <c r="K57" s="18"/>
      <c r="L57" s="18"/>
      <c r="M57" s="24"/>
      <c r="N57" s="24">
        <f t="shared" si="0"/>
        <v>0</v>
      </c>
    </row>
    <row r="58" spans="1:14" ht="19.5" customHeight="1">
      <c r="A58" s="10" t="s">
        <v>291</v>
      </c>
      <c r="B58" s="11" t="s">
        <v>14</v>
      </c>
      <c r="C58" s="18">
        <v>4987672830196</v>
      </c>
      <c r="D58" s="18">
        <v>14987672830193</v>
      </c>
      <c r="E58" s="12" t="s">
        <v>256</v>
      </c>
      <c r="F58" s="10" t="s">
        <v>257</v>
      </c>
      <c r="G58" s="13" t="s">
        <v>26</v>
      </c>
      <c r="H58" s="14" t="s">
        <v>462</v>
      </c>
      <c r="I58" s="15">
        <v>24900</v>
      </c>
      <c r="J58" s="17">
        <v>9</v>
      </c>
      <c r="K58" s="18"/>
      <c r="L58" s="18"/>
      <c r="M58" s="24"/>
      <c r="N58" s="24">
        <f t="shared" si="0"/>
        <v>0</v>
      </c>
    </row>
    <row r="59" spans="1:14" ht="19.5" customHeight="1">
      <c r="A59" s="10" t="s">
        <v>291</v>
      </c>
      <c r="B59" s="11" t="s">
        <v>14</v>
      </c>
      <c r="C59" s="18">
        <v>4987672865785</v>
      </c>
      <c r="D59" s="18">
        <v>14987672865782</v>
      </c>
      <c r="E59" s="12" t="s">
        <v>256</v>
      </c>
      <c r="F59" s="10" t="s">
        <v>257</v>
      </c>
      <c r="G59" s="13" t="s">
        <v>62</v>
      </c>
      <c r="H59" s="14" t="s">
        <v>421</v>
      </c>
      <c r="I59" s="15">
        <v>1370</v>
      </c>
      <c r="J59" s="17">
        <v>1</v>
      </c>
      <c r="K59" s="18"/>
      <c r="L59" s="18"/>
      <c r="M59" s="24"/>
      <c r="N59" s="24">
        <f t="shared" si="0"/>
        <v>0</v>
      </c>
    </row>
    <row r="60" spans="1:14" ht="19.5" customHeight="1">
      <c r="A60" s="10" t="s">
        <v>291</v>
      </c>
      <c r="B60" s="11" t="s">
        <v>14</v>
      </c>
      <c r="C60" s="18">
        <v>4987672868199</v>
      </c>
      <c r="D60" s="18">
        <v>14987672868196</v>
      </c>
      <c r="E60" s="12" t="s">
        <v>256</v>
      </c>
      <c r="F60" s="10" t="s">
        <v>257</v>
      </c>
      <c r="G60" s="13" t="s">
        <v>62</v>
      </c>
      <c r="H60" s="14" t="s">
        <v>431</v>
      </c>
      <c r="I60" s="15">
        <v>6850</v>
      </c>
      <c r="J60" s="17">
        <v>12</v>
      </c>
      <c r="K60" s="18"/>
      <c r="L60" s="18"/>
      <c r="M60" s="24"/>
      <c r="N60" s="24">
        <f t="shared" si="0"/>
        <v>0</v>
      </c>
    </row>
    <row r="61" spans="1:14" ht="19.5" customHeight="1">
      <c r="A61" s="10" t="s">
        <v>291</v>
      </c>
      <c r="B61" s="11" t="s">
        <v>14</v>
      </c>
      <c r="C61" s="18">
        <v>4987672869059</v>
      </c>
      <c r="D61" s="18">
        <v>14987672869056</v>
      </c>
      <c r="E61" s="12" t="s">
        <v>256</v>
      </c>
      <c r="F61" s="10" t="s">
        <v>257</v>
      </c>
      <c r="G61" s="13" t="s">
        <v>119</v>
      </c>
      <c r="H61" s="14" t="s">
        <v>421</v>
      </c>
      <c r="I61" s="15">
        <v>1780</v>
      </c>
      <c r="J61" s="17">
        <v>10</v>
      </c>
      <c r="K61" s="18"/>
      <c r="L61" s="18"/>
      <c r="M61" s="24"/>
      <c r="N61" s="24">
        <f t="shared" si="0"/>
        <v>0</v>
      </c>
    </row>
    <row r="62" spans="1:14" ht="19.5" customHeight="1">
      <c r="A62" s="10" t="s">
        <v>291</v>
      </c>
      <c r="B62" s="11" t="s">
        <v>14</v>
      </c>
      <c r="C62" s="18">
        <v>4987672830127</v>
      </c>
      <c r="D62" s="18">
        <v>14987672830124</v>
      </c>
      <c r="E62" s="12" t="s">
        <v>256</v>
      </c>
      <c r="F62" s="10" t="s">
        <v>257</v>
      </c>
      <c r="G62" s="13" t="s">
        <v>15</v>
      </c>
      <c r="H62" s="14" t="s">
        <v>421</v>
      </c>
      <c r="I62" s="15">
        <v>34410</v>
      </c>
      <c r="J62" s="17">
        <v>21</v>
      </c>
      <c r="K62" s="18"/>
      <c r="L62" s="18"/>
      <c r="M62" s="24"/>
      <c r="N62" s="24">
        <f t="shared" si="0"/>
        <v>0</v>
      </c>
    </row>
    <row r="63" spans="1:14" ht="19.5" customHeight="1">
      <c r="A63" s="10" t="s">
        <v>291</v>
      </c>
      <c r="B63" s="11" t="s">
        <v>14</v>
      </c>
      <c r="C63" s="18">
        <v>4987672830141</v>
      </c>
      <c r="D63" s="18">
        <v>14987672830148</v>
      </c>
      <c r="E63" s="12" t="s">
        <v>256</v>
      </c>
      <c r="F63" s="10" t="s">
        <v>257</v>
      </c>
      <c r="G63" s="13" t="s">
        <v>13</v>
      </c>
      <c r="H63" s="14" t="s">
        <v>421</v>
      </c>
      <c r="I63" s="15">
        <v>38120</v>
      </c>
      <c r="J63" s="17">
        <v>31</v>
      </c>
      <c r="K63" s="18"/>
      <c r="L63" s="18"/>
      <c r="M63" s="24"/>
      <c r="N63" s="24">
        <f t="shared" si="0"/>
        <v>0</v>
      </c>
    </row>
    <row r="64" spans="1:14" ht="19.5" customHeight="1">
      <c r="A64" s="10" t="s">
        <v>291</v>
      </c>
      <c r="B64" s="11" t="s">
        <v>14</v>
      </c>
      <c r="C64" s="18">
        <v>4987672393189</v>
      </c>
      <c r="D64" s="18">
        <v>14987672393186</v>
      </c>
      <c r="E64" s="12" t="s">
        <v>254</v>
      </c>
      <c r="F64" s="10" t="s">
        <v>255</v>
      </c>
      <c r="G64" s="13" t="s">
        <v>39</v>
      </c>
      <c r="H64" s="14" t="s">
        <v>424</v>
      </c>
      <c r="I64" s="15">
        <v>21530</v>
      </c>
      <c r="J64" s="17">
        <v>6</v>
      </c>
      <c r="K64" s="18"/>
      <c r="L64" s="18"/>
      <c r="M64" s="24"/>
      <c r="N64" s="24">
        <f t="shared" si="0"/>
        <v>0</v>
      </c>
    </row>
    <row r="65" spans="1:14" ht="19.5" customHeight="1" thickBot="1">
      <c r="A65" s="10" t="s">
        <v>291</v>
      </c>
      <c r="B65" s="11" t="s">
        <v>14</v>
      </c>
      <c r="C65" s="18">
        <v>4987672868182</v>
      </c>
      <c r="D65" s="18">
        <v>14987672868189</v>
      </c>
      <c r="E65" s="12" t="s">
        <v>256</v>
      </c>
      <c r="F65" s="10" t="s">
        <v>257</v>
      </c>
      <c r="G65" s="13" t="s">
        <v>62</v>
      </c>
      <c r="H65" s="14" t="s">
        <v>430</v>
      </c>
      <c r="I65" s="15">
        <v>6850</v>
      </c>
      <c r="J65" s="17">
        <v>6</v>
      </c>
      <c r="K65" s="18"/>
      <c r="L65" s="18"/>
      <c r="M65" s="24"/>
      <c r="N65" s="24">
        <f t="shared" si="0"/>
        <v>0</v>
      </c>
    </row>
    <row r="66" spans="1:14" s="4" customFormat="1" ht="24.95" customHeight="1" thickBot="1">
      <c r="L66" s="29" t="str">
        <f>CONCATENATE(A65," ",B65,"　計")</f>
        <v>014 ヤンセンファーマ　計</v>
      </c>
      <c r="M66" s="30"/>
      <c r="N66" s="31">
        <f>SUM(N54:N65)</f>
        <v>0</v>
      </c>
    </row>
    <row r="67" spans="1:14" ht="19.5" customHeight="1">
      <c r="A67" s="10" t="s">
        <v>259</v>
      </c>
      <c r="B67" s="11" t="s">
        <v>7</v>
      </c>
      <c r="C67" s="18">
        <v>4987087042719</v>
      </c>
      <c r="D67" s="18">
        <v>14987087042716</v>
      </c>
      <c r="E67" s="12" t="s">
        <v>256</v>
      </c>
      <c r="F67" s="10" t="s">
        <v>257</v>
      </c>
      <c r="G67" s="13" t="s">
        <v>258</v>
      </c>
      <c r="H67" s="14" t="s">
        <v>432</v>
      </c>
      <c r="I67" s="15">
        <v>15354</v>
      </c>
      <c r="J67" s="17">
        <v>1</v>
      </c>
      <c r="K67" s="18"/>
      <c r="L67" s="18"/>
      <c r="M67" s="24"/>
      <c r="N67" s="24">
        <f t="shared" si="0"/>
        <v>0</v>
      </c>
    </row>
    <row r="68" spans="1:14" ht="19.5" customHeight="1">
      <c r="A68" s="10" t="s">
        <v>259</v>
      </c>
      <c r="B68" s="11" t="s">
        <v>7</v>
      </c>
      <c r="C68" s="18">
        <v>4987087042726</v>
      </c>
      <c r="D68" s="18">
        <v>14987087042723</v>
      </c>
      <c r="E68" s="12" t="s">
        <v>256</v>
      </c>
      <c r="F68" s="10" t="s">
        <v>257</v>
      </c>
      <c r="G68" s="13" t="s">
        <v>260</v>
      </c>
      <c r="H68" s="14" t="s">
        <v>432</v>
      </c>
      <c r="I68" s="15">
        <v>24388</v>
      </c>
      <c r="J68" s="17">
        <v>1</v>
      </c>
      <c r="K68" s="18"/>
      <c r="L68" s="18"/>
      <c r="M68" s="24"/>
      <c r="N68" s="24">
        <f t="shared" si="0"/>
        <v>0</v>
      </c>
    </row>
    <row r="69" spans="1:14" ht="19.5" customHeight="1">
      <c r="A69" s="10" t="s">
        <v>259</v>
      </c>
      <c r="B69" s="11" t="s">
        <v>7</v>
      </c>
      <c r="C69" s="18">
        <v>4987087035032</v>
      </c>
      <c r="D69" s="18">
        <v>14987087035039</v>
      </c>
      <c r="E69" s="12" t="s">
        <v>254</v>
      </c>
      <c r="F69" s="10" t="s">
        <v>255</v>
      </c>
      <c r="G69" s="13" t="s">
        <v>236</v>
      </c>
      <c r="H69" s="14" t="s">
        <v>449</v>
      </c>
      <c r="I69" s="15">
        <v>650</v>
      </c>
      <c r="J69" s="17">
        <v>1</v>
      </c>
      <c r="K69" s="18"/>
      <c r="L69" s="18"/>
      <c r="M69" s="24"/>
      <c r="N69" s="24">
        <f t="shared" si="0"/>
        <v>0</v>
      </c>
    </row>
    <row r="70" spans="1:14" ht="19.5" customHeight="1">
      <c r="A70" s="10" t="s">
        <v>259</v>
      </c>
      <c r="B70" s="11" t="s">
        <v>7</v>
      </c>
      <c r="C70" s="18">
        <v>4987087042436</v>
      </c>
      <c r="D70" s="18">
        <v>14987087042433</v>
      </c>
      <c r="E70" s="12" t="s">
        <v>256</v>
      </c>
      <c r="F70" s="10" t="s">
        <v>257</v>
      </c>
      <c r="G70" s="13" t="s">
        <v>8</v>
      </c>
      <c r="H70" s="14" t="s">
        <v>433</v>
      </c>
      <c r="I70" s="15">
        <v>57624</v>
      </c>
      <c r="J70" s="17">
        <v>55</v>
      </c>
      <c r="K70" s="18"/>
      <c r="L70" s="18"/>
      <c r="M70" s="24"/>
      <c r="N70" s="24">
        <f t="shared" si="0"/>
        <v>0</v>
      </c>
    </row>
    <row r="71" spans="1:14" ht="19.5" customHeight="1">
      <c r="A71" s="10" t="s">
        <v>259</v>
      </c>
      <c r="B71" s="11" t="s">
        <v>7</v>
      </c>
      <c r="C71" s="18">
        <v>4987087042450</v>
      </c>
      <c r="D71" s="18">
        <v>14987087042457</v>
      </c>
      <c r="E71" s="12" t="s">
        <v>256</v>
      </c>
      <c r="F71" s="10" t="s">
        <v>257</v>
      </c>
      <c r="G71" s="13" t="s">
        <v>6</v>
      </c>
      <c r="H71" s="14" t="s">
        <v>433</v>
      </c>
      <c r="I71" s="15">
        <v>76020</v>
      </c>
      <c r="J71" s="17">
        <v>49</v>
      </c>
      <c r="K71" s="18"/>
      <c r="L71" s="18"/>
      <c r="M71" s="24"/>
      <c r="N71" s="24">
        <f t="shared" si="0"/>
        <v>0</v>
      </c>
    </row>
    <row r="72" spans="1:14" ht="19.5" customHeight="1">
      <c r="A72" s="10" t="s">
        <v>259</v>
      </c>
      <c r="B72" s="11" t="s">
        <v>7</v>
      </c>
      <c r="C72" s="18">
        <v>4987087026412</v>
      </c>
      <c r="D72" s="18">
        <v>14987087026419</v>
      </c>
      <c r="E72" s="12" t="s">
        <v>256</v>
      </c>
      <c r="F72" s="10" t="s">
        <v>257</v>
      </c>
      <c r="G72" s="13" t="s">
        <v>124</v>
      </c>
      <c r="H72" s="14" t="s">
        <v>421</v>
      </c>
      <c r="I72" s="15">
        <v>4500</v>
      </c>
      <c r="J72" s="17">
        <v>4</v>
      </c>
      <c r="K72" s="18"/>
      <c r="L72" s="18"/>
      <c r="M72" s="24"/>
      <c r="N72" s="24">
        <f t="shared" si="0"/>
        <v>0</v>
      </c>
    </row>
    <row r="73" spans="1:14" ht="19.5" customHeight="1">
      <c r="A73" s="10" t="s">
        <v>259</v>
      </c>
      <c r="B73" s="11" t="s">
        <v>7</v>
      </c>
      <c r="C73" s="18">
        <v>4987087026443</v>
      </c>
      <c r="D73" s="18">
        <v>14987087026440</v>
      </c>
      <c r="E73" s="12" t="s">
        <v>254</v>
      </c>
      <c r="F73" s="10" t="s">
        <v>255</v>
      </c>
      <c r="G73" s="13" t="s">
        <v>315</v>
      </c>
      <c r="H73" s="14" t="s">
        <v>424</v>
      </c>
      <c r="I73" s="15">
        <v>14050</v>
      </c>
      <c r="J73" s="17">
        <v>1</v>
      </c>
      <c r="K73" s="18"/>
      <c r="L73" s="18"/>
      <c r="M73" s="24"/>
      <c r="N73" s="24">
        <f t="shared" si="0"/>
        <v>0</v>
      </c>
    </row>
    <row r="74" spans="1:14" ht="19.5" customHeight="1">
      <c r="A74" s="10" t="s">
        <v>259</v>
      </c>
      <c r="B74" s="11" t="s">
        <v>7</v>
      </c>
      <c r="C74" s="18">
        <v>4987087025552</v>
      </c>
      <c r="D74" s="18">
        <v>14987087025559</v>
      </c>
      <c r="E74" s="12" t="s">
        <v>256</v>
      </c>
      <c r="F74" s="10" t="s">
        <v>257</v>
      </c>
      <c r="G74" s="13" t="s">
        <v>347</v>
      </c>
      <c r="H74" s="14" t="s">
        <v>421</v>
      </c>
      <c r="I74" s="15">
        <v>570</v>
      </c>
      <c r="J74" s="17">
        <v>1</v>
      </c>
      <c r="K74" s="18"/>
      <c r="L74" s="18"/>
      <c r="M74" s="24"/>
      <c r="N74" s="24">
        <f t="shared" si="0"/>
        <v>0</v>
      </c>
    </row>
    <row r="75" spans="1:14" ht="19.5" customHeight="1">
      <c r="A75" s="10" t="s">
        <v>259</v>
      </c>
      <c r="B75" s="11" t="s">
        <v>7</v>
      </c>
      <c r="C75" s="18">
        <v>4987087042054</v>
      </c>
      <c r="D75" s="18">
        <v>14987087042051</v>
      </c>
      <c r="E75" s="12" t="s">
        <v>262</v>
      </c>
      <c r="F75" s="10" t="s">
        <v>1</v>
      </c>
      <c r="G75" s="13" t="s">
        <v>348</v>
      </c>
      <c r="H75" s="14" t="s">
        <v>434</v>
      </c>
      <c r="I75" s="15">
        <v>4650</v>
      </c>
      <c r="J75" s="17">
        <v>1</v>
      </c>
      <c r="K75" s="18"/>
      <c r="L75" s="18"/>
      <c r="M75" s="24"/>
      <c r="N75" s="24">
        <f t="shared" si="0"/>
        <v>0</v>
      </c>
    </row>
    <row r="76" spans="1:14" ht="19.5" customHeight="1">
      <c r="A76" s="10" t="s">
        <v>259</v>
      </c>
      <c r="B76" s="11" t="s">
        <v>7</v>
      </c>
      <c r="C76" s="18">
        <v>4987087032215</v>
      </c>
      <c r="D76" s="18">
        <v>14987087032212</v>
      </c>
      <c r="E76" s="12" t="s">
        <v>292</v>
      </c>
      <c r="F76" s="10" t="s">
        <v>293</v>
      </c>
      <c r="G76" s="13" t="s">
        <v>185</v>
      </c>
      <c r="H76" s="14" t="s">
        <v>461</v>
      </c>
      <c r="I76" s="15">
        <v>3350</v>
      </c>
      <c r="J76" s="17">
        <v>2</v>
      </c>
      <c r="K76" s="18"/>
      <c r="L76" s="18"/>
      <c r="M76" s="24"/>
      <c r="N76" s="24">
        <f t="shared" si="0"/>
        <v>0</v>
      </c>
    </row>
    <row r="77" spans="1:14" ht="19.5" customHeight="1">
      <c r="A77" s="10" t="s">
        <v>259</v>
      </c>
      <c r="B77" s="11" t="s">
        <v>7</v>
      </c>
      <c r="C77" s="18">
        <v>4987087003871</v>
      </c>
      <c r="D77" s="18">
        <v>14987087003878</v>
      </c>
      <c r="E77" s="12" t="s">
        <v>262</v>
      </c>
      <c r="F77" s="10" t="s">
        <v>1</v>
      </c>
      <c r="G77" s="13" t="s">
        <v>484</v>
      </c>
      <c r="H77" s="14" t="s">
        <v>435</v>
      </c>
      <c r="I77" s="15">
        <v>1385</v>
      </c>
      <c r="J77" s="17">
        <v>1</v>
      </c>
      <c r="K77" s="18"/>
      <c r="L77" s="18"/>
      <c r="M77" s="24"/>
      <c r="N77" s="24">
        <f t="shared" si="0"/>
        <v>0</v>
      </c>
    </row>
    <row r="78" spans="1:14" ht="19.5" customHeight="1">
      <c r="A78" s="10" t="s">
        <v>259</v>
      </c>
      <c r="B78" s="11" t="s">
        <v>7</v>
      </c>
      <c r="C78" s="18">
        <v>4987087034967</v>
      </c>
      <c r="D78" s="18">
        <v>14987087034964</v>
      </c>
      <c r="E78" s="12" t="s">
        <v>254</v>
      </c>
      <c r="F78" s="10" t="s">
        <v>255</v>
      </c>
      <c r="G78" s="13" t="s">
        <v>170</v>
      </c>
      <c r="H78" s="14" t="s">
        <v>463</v>
      </c>
      <c r="I78" s="15">
        <v>661.5</v>
      </c>
      <c r="J78" s="17">
        <v>9</v>
      </c>
      <c r="K78" s="18"/>
      <c r="L78" s="18"/>
      <c r="M78" s="24"/>
      <c r="N78" s="24">
        <f t="shared" si="0"/>
        <v>0</v>
      </c>
    </row>
    <row r="79" spans="1:14" ht="19.5" customHeight="1">
      <c r="A79" s="10" t="s">
        <v>259</v>
      </c>
      <c r="B79" s="11" t="s">
        <v>7</v>
      </c>
      <c r="C79" s="18">
        <v>4987087003826</v>
      </c>
      <c r="D79" s="18">
        <v>14987087003823</v>
      </c>
      <c r="E79" s="12" t="s">
        <v>262</v>
      </c>
      <c r="F79" s="10" t="s">
        <v>1</v>
      </c>
      <c r="G79" s="13" t="s">
        <v>163</v>
      </c>
      <c r="H79" s="14" t="s">
        <v>435</v>
      </c>
      <c r="I79" s="15">
        <v>1385</v>
      </c>
      <c r="J79" s="17">
        <v>5</v>
      </c>
      <c r="K79" s="18"/>
      <c r="L79" s="18"/>
      <c r="M79" s="24"/>
      <c r="N79" s="24">
        <f t="shared" si="0"/>
        <v>0</v>
      </c>
    </row>
    <row r="80" spans="1:14" ht="19.5" customHeight="1" thickBot="1">
      <c r="A80" s="10" t="s">
        <v>259</v>
      </c>
      <c r="B80" s="11" t="s">
        <v>7</v>
      </c>
      <c r="C80" s="18">
        <v>4987087029000</v>
      </c>
      <c r="D80" s="18">
        <v>14987087029007</v>
      </c>
      <c r="E80" s="12" t="s">
        <v>262</v>
      </c>
      <c r="F80" s="10" t="s">
        <v>1</v>
      </c>
      <c r="G80" s="13" t="s">
        <v>354</v>
      </c>
      <c r="H80" s="14" t="s">
        <v>435</v>
      </c>
      <c r="I80" s="15">
        <v>2770</v>
      </c>
      <c r="J80" s="17">
        <v>1</v>
      </c>
      <c r="K80" s="18"/>
      <c r="L80" s="18"/>
      <c r="M80" s="24"/>
      <c r="N80" s="24">
        <f t="shared" si="0"/>
        <v>0</v>
      </c>
    </row>
    <row r="81" spans="1:14" s="4" customFormat="1" ht="24.95" customHeight="1" thickBot="1">
      <c r="L81" s="29" t="str">
        <f>CONCATENATE(A80," ",B80,"　計")</f>
        <v>015 塩野義　計</v>
      </c>
      <c r="M81" s="30"/>
      <c r="N81" s="31">
        <f>SUM(N67:N80)</f>
        <v>0</v>
      </c>
    </row>
    <row r="82" spans="1:14" ht="19.5" customHeight="1" thickBot="1">
      <c r="A82" s="10" t="s">
        <v>268</v>
      </c>
      <c r="B82" s="11" t="s">
        <v>137</v>
      </c>
      <c r="C82" s="18">
        <v>4987224151373</v>
      </c>
      <c r="D82" s="18">
        <v>14987224151370</v>
      </c>
      <c r="E82" s="12" t="s">
        <v>256</v>
      </c>
      <c r="F82" s="10" t="s">
        <v>257</v>
      </c>
      <c r="G82" s="13" t="s">
        <v>136</v>
      </c>
      <c r="H82" s="14" t="s">
        <v>448</v>
      </c>
      <c r="I82" s="15">
        <v>5488</v>
      </c>
      <c r="J82" s="17">
        <v>1</v>
      </c>
      <c r="K82" s="18"/>
      <c r="L82" s="18"/>
      <c r="M82" s="24"/>
      <c r="N82" s="24">
        <f t="shared" si="0"/>
        <v>0</v>
      </c>
    </row>
    <row r="83" spans="1:14" s="4" customFormat="1" ht="24.95" customHeight="1" thickBot="1">
      <c r="L83" s="29" t="str">
        <f>CONCATENATE(A82," ",B82,"　計")</f>
        <v>017 持田製薬　計</v>
      </c>
      <c r="M83" s="30"/>
      <c r="N83" s="31">
        <f>SUM(N82)</f>
        <v>0</v>
      </c>
    </row>
    <row r="84" spans="1:14" ht="19.5" customHeight="1">
      <c r="A84" s="10" t="s">
        <v>303</v>
      </c>
      <c r="B84" s="11" t="s">
        <v>25</v>
      </c>
      <c r="C84" s="18">
        <v>4987116056212</v>
      </c>
      <c r="D84" s="18">
        <v>14987116056219</v>
      </c>
      <c r="E84" s="12" t="s">
        <v>256</v>
      </c>
      <c r="F84" s="10" t="s">
        <v>257</v>
      </c>
      <c r="G84" s="13" t="s">
        <v>24</v>
      </c>
      <c r="H84" s="14" t="s">
        <v>421</v>
      </c>
      <c r="I84" s="15">
        <v>7370</v>
      </c>
      <c r="J84" s="17">
        <v>33</v>
      </c>
      <c r="K84" s="18"/>
      <c r="L84" s="18"/>
      <c r="M84" s="24"/>
      <c r="N84" s="24">
        <f t="shared" si="0"/>
        <v>0</v>
      </c>
    </row>
    <row r="85" spans="1:14" ht="19.5" customHeight="1">
      <c r="A85" s="10" t="s">
        <v>303</v>
      </c>
      <c r="B85" s="11" t="s">
        <v>25</v>
      </c>
      <c r="C85" s="18">
        <v>4987116064743</v>
      </c>
      <c r="D85" s="18">
        <v>14987116064740</v>
      </c>
      <c r="E85" s="12" t="s">
        <v>256</v>
      </c>
      <c r="F85" s="10" t="s">
        <v>257</v>
      </c>
      <c r="G85" s="13" t="s">
        <v>182</v>
      </c>
      <c r="H85" s="14" t="s">
        <v>421</v>
      </c>
      <c r="I85" s="15">
        <v>960</v>
      </c>
      <c r="J85" s="17">
        <v>5</v>
      </c>
      <c r="K85" s="18"/>
      <c r="L85" s="18"/>
      <c r="M85" s="24"/>
      <c r="N85" s="24">
        <f t="shared" ref="N85:N159" si="1">J85*M85</f>
        <v>0</v>
      </c>
    </row>
    <row r="86" spans="1:14" ht="19.5" customHeight="1" thickBot="1">
      <c r="A86" s="10" t="s">
        <v>303</v>
      </c>
      <c r="B86" s="11" t="s">
        <v>25</v>
      </c>
      <c r="C86" s="18">
        <v>4987116039017</v>
      </c>
      <c r="D86" s="18">
        <v>14987116039014</v>
      </c>
      <c r="E86" s="12" t="s">
        <v>254</v>
      </c>
      <c r="F86" s="10" t="s">
        <v>255</v>
      </c>
      <c r="G86" s="13" t="s">
        <v>118</v>
      </c>
      <c r="H86" s="14" t="s">
        <v>424</v>
      </c>
      <c r="I86" s="15">
        <v>5100</v>
      </c>
      <c r="J86" s="17">
        <v>4</v>
      </c>
      <c r="K86" s="18"/>
      <c r="L86" s="18"/>
      <c r="M86" s="24"/>
      <c r="N86" s="24">
        <f t="shared" si="1"/>
        <v>0</v>
      </c>
    </row>
    <row r="87" spans="1:14" s="4" customFormat="1" ht="24.95" customHeight="1" thickBot="1">
      <c r="L87" s="29" t="str">
        <f>CONCATENATE(A86," ",B86,"　計")</f>
        <v>020 大日本住友製薬　計</v>
      </c>
      <c r="M87" s="30"/>
      <c r="N87" s="31">
        <f>SUM(N84:N86)</f>
        <v>0</v>
      </c>
    </row>
    <row r="88" spans="1:14" ht="19.5" customHeight="1">
      <c r="A88" s="10" t="s">
        <v>318</v>
      </c>
      <c r="B88" s="11" t="s">
        <v>93</v>
      </c>
      <c r="C88" s="18">
        <v>4987413042710</v>
      </c>
      <c r="D88" s="18">
        <v>14987413042717</v>
      </c>
      <c r="E88" s="12" t="s">
        <v>254</v>
      </c>
      <c r="F88" s="10" t="s">
        <v>255</v>
      </c>
      <c r="G88" s="13" t="s">
        <v>92</v>
      </c>
      <c r="H88" s="14" t="s">
        <v>424</v>
      </c>
      <c r="I88" s="15">
        <v>6620</v>
      </c>
      <c r="J88" s="17">
        <v>6</v>
      </c>
      <c r="K88" s="18"/>
      <c r="L88" s="18"/>
      <c r="M88" s="24"/>
      <c r="N88" s="24">
        <f t="shared" si="1"/>
        <v>0</v>
      </c>
    </row>
    <row r="89" spans="1:14" ht="19.5" customHeight="1">
      <c r="A89" s="10" t="s">
        <v>318</v>
      </c>
      <c r="B89" s="11" t="s">
        <v>93</v>
      </c>
      <c r="C89" s="18">
        <v>4987413580618</v>
      </c>
      <c r="D89" s="18">
        <v>14987413580615</v>
      </c>
      <c r="E89" s="12" t="s">
        <v>256</v>
      </c>
      <c r="F89" s="10" t="s">
        <v>257</v>
      </c>
      <c r="G89" s="13" t="s">
        <v>172</v>
      </c>
      <c r="H89" s="14" t="s">
        <v>421</v>
      </c>
      <c r="I89" s="15">
        <v>21.9</v>
      </c>
      <c r="J89" s="17">
        <v>2</v>
      </c>
      <c r="K89" s="18"/>
      <c r="L89" s="18"/>
      <c r="M89" s="24"/>
      <c r="N89" s="24">
        <f t="shared" si="1"/>
        <v>0</v>
      </c>
    </row>
    <row r="90" spans="1:14" ht="19.5" customHeight="1" thickBot="1">
      <c r="A90" s="10" t="s">
        <v>318</v>
      </c>
      <c r="B90" s="11" t="s">
        <v>93</v>
      </c>
      <c r="C90" s="18">
        <v>4987413293716</v>
      </c>
      <c r="D90" s="18">
        <v>14987413293713</v>
      </c>
      <c r="E90" s="12" t="s">
        <v>251</v>
      </c>
      <c r="F90" s="10" t="s">
        <v>0</v>
      </c>
      <c r="G90" s="13" t="s">
        <v>358</v>
      </c>
      <c r="H90" s="14" t="s">
        <v>496</v>
      </c>
      <c r="I90" s="15">
        <v>590</v>
      </c>
      <c r="J90" s="17">
        <v>1</v>
      </c>
      <c r="K90" s="18"/>
      <c r="L90" s="18"/>
      <c r="M90" s="24"/>
      <c r="N90" s="24">
        <f t="shared" si="1"/>
        <v>0</v>
      </c>
    </row>
    <row r="91" spans="1:14" s="4" customFormat="1" ht="24.95" customHeight="1" thickBot="1">
      <c r="L91" s="29" t="str">
        <f>CONCATENATE(A90," ",B90,"　計")</f>
        <v>022 日本ベーリンガー　計</v>
      </c>
      <c r="M91" s="30"/>
      <c r="N91" s="31">
        <f>SUM(N88:N90)</f>
        <v>0</v>
      </c>
    </row>
    <row r="92" spans="1:14" ht="19.5" customHeight="1">
      <c r="A92" s="10" t="s">
        <v>308</v>
      </c>
      <c r="B92" s="11" t="s">
        <v>67</v>
      </c>
      <c r="C92" s="18">
        <v>4987174422011</v>
      </c>
      <c r="D92" s="18">
        <v>14987174422018</v>
      </c>
      <c r="E92" s="12" t="s">
        <v>262</v>
      </c>
      <c r="F92" s="10" t="s">
        <v>1</v>
      </c>
      <c r="G92" s="13" t="s">
        <v>66</v>
      </c>
      <c r="H92" s="14" t="s">
        <v>435</v>
      </c>
      <c r="I92" s="15">
        <v>13500</v>
      </c>
      <c r="J92" s="17">
        <v>5</v>
      </c>
      <c r="K92" s="18"/>
      <c r="L92" s="18"/>
      <c r="M92" s="24"/>
      <c r="N92" s="24">
        <f t="shared" si="1"/>
        <v>0</v>
      </c>
    </row>
    <row r="93" spans="1:14" ht="19.5" customHeight="1" thickBot="1">
      <c r="A93" s="10" t="s">
        <v>308</v>
      </c>
      <c r="B93" s="11" t="s">
        <v>67</v>
      </c>
      <c r="C93" s="18">
        <v>4987174300104</v>
      </c>
      <c r="D93" s="18">
        <v>14987174300101</v>
      </c>
      <c r="E93" s="12" t="s">
        <v>251</v>
      </c>
      <c r="F93" s="10" t="s">
        <v>0</v>
      </c>
      <c r="G93" s="13" t="s">
        <v>363</v>
      </c>
      <c r="H93" s="14" t="s">
        <v>494</v>
      </c>
      <c r="I93" s="15">
        <v>1610</v>
      </c>
      <c r="J93" s="17">
        <v>1</v>
      </c>
      <c r="K93" s="18"/>
      <c r="L93" s="18"/>
      <c r="M93" s="24"/>
      <c r="N93" s="24">
        <f t="shared" si="1"/>
        <v>0</v>
      </c>
    </row>
    <row r="94" spans="1:14" s="4" customFormat="1" ht="24.95" customHeight="1" thickBot="1">
      <c r="L94" s="29" t="str">
        <f>CONCATENATE(A93," ",B93,"　計")</f>
        <v>023 日本臓器　計</v>
      </c>
      <c r="M94" s="30"/>
      <c r="N94" s="31">
        <f>SUM(N92:N93)</f>
        <v>0</v>
      </c>
    </row>
    <row r="95" spans="1:14" ht="19.5" customHeight="1">
      <c r="A95" s="10" t="s">
        <v>278</v>
      </c>
      <c r="B95" s="11" t="s">
        <v>156</v>
      </c>
      <c r="C95" s="18">
        <v>4987197638123</v>
      </c>
      <c r="D95" s="18">
        <v>14987197638120</v>
      </c>
      <c r="E95" s="12" t="s">
        <v>251</v>
      </c>
      <c r="F95" s="10" t="s">
        <v>0</v>
      </c>
      <c r="G95" s="13" t="s">
        <v>155</v>
      </c>
      <c r="H95" s="14" t="s">
        <v>494</v>
      </c>
      <c r="I95" s="15">
        <v>620</v>
      </c>
      <c r="J95" s="17">
        <v>16</v>
      </c>
      <c r="K95" s="18"/>
      <c r="L95" s="18"/>
      <c r="M95" s="24"/>
      <c r="N95" s="24">
        <f t="shared" si="1"/>
        <v>0</v>
      </c>
    </row>
    <row r="96" spans="1:14" ht="19.5" customHeight="1" thickBot="1">
      <c r="A96" s="10" t="s">
        <v>278</v>
      </c>
      <c r="B96" s="11" t="s">
        <v>156</v>
      </c>
      <c r="C96" s="18">
        <v>4987197986347</v>
      </c>
      <c r="D96" s="18">
        <v>14987197986344</v>
      </c>
      <c r="E96" s="12" t="s">
        <v>251</v>
      </c>
      <c r="F96" s="10" t="s">
        <v>0</v>
      </c>
      <c r="G96" s="13" t="s">
        <v>365</v>
      </c>
      <c r="H96" s="14" t="s">
        <v>496</v>
      </c>
      <c r="I96" s="15">
        <v>620</v>
      </c>
      <c r="J96" s="17">
        <v>1</v>
      </c>
      <c r="K96" s="18"/>
      <c r="L96" s="18"/>
      <c r="M96" s="24"/>
      <c r="N96" s="24">
        <f t="shared" si="1"/>
        <v>0</v>
      </c>
    </row>
    <row r="97" spans="1:14" s="4" customFormat="1" ht="24.95" customHeight="1" thickBot="1">
      <c r="L97" s="29" t="str">
        <f>CONCATENATE(A96," ",B96,"　計")</f>
        <v>024 扶桑薬品　計</v>
      </c>
      <c r="M97" s="30"/>
      <c r="N97" s="31">
        <f>SUM(N95:N96)</f>
        <v>0</v>
      </c>
    </row>
    <row r="98" spans="1:14" ht="19.5" customHeight="1">
      <c r="A98" s="10" t="s">
        <v>282</v>
      </c>
      <c r="B98" s="11" t="s">
        <v>60</v>
      </c>
      <c r="C98" s="18">
        <v>4987123014342</v>
      </c>
      <c r="D98" s="18">
        <v>14987123014349</v>
      </c>
      <c r="E98" s="12" t="s">
        <v>254</v>
      </c>
      <c r="F98" s="10" t="s">
        <v>255</v>
      </c>
      <c r="G98" s="13" t="s">
        <v>179</v>
      </c>
      <c r="H98" s="14" t="s">
        <v>424</v>
      </c>
      <c r="I98" s="15">
        <v>3870</v>
      </c>
      <c r="J98" s="17">
        <v>1</v>
      </c>
      <c r="K98" s="18"/>
      <c r="L98" s="18"/>
      <c r="M98" s="24"/>
      <c r="N98" s="24">
        <f t="shared" si="1"/>
        <v>0</v>
      </c>
    </row>
    <row r="99" spans="1:14" ht="19.5" customHeight="1">
      <c r="A99" s="10" t="s">
        <v>282</v>
      </c>
      <c r="B99" s="11" t="s">
        <v>60</v>
      </c>
      <c r="C99" s="18">
        <v>4987123079631</v>
      </c>
      <c r="D99" s="18">
        <v>14987123079638</v>
      </c>
      <c r="E99" s="12" t="s">
        <v>256</v>
      </c>
      <c r="F99" s="10" t="s">
        <v>257</v>
      </c>
      <c r="G99" s="13" t="s">
        <v>331</v>
      </c>
      <c r="H99" s="14" t="s">
        <v>421</v>
      </c>
      <c r="I99" s="15">
        <v>1290</v>
      </c>
      <c r="J99" s="17">
        <v>1</v>
      </c>
      <c r="K99" s="18"/>
      <c r="L99" s="18"/>
      <c r="M99" s="24"/>
      <c r="N99" s="24">
        <f t="shared" si="1"/>
        <v>0</v>
      </c>
    </row>
    <row r="100" spans="1:14" ht="19.5" customHeight="1">
      <c r="A100" s="10" t="s">
        <v>282</v>
      </c>
      <c r="B100" s="11" t="s">
        <v>60</v>
      </c>
      <c r="C100" s="18">
        <v>4987123403887</v>
      </c>
      <c r="D100" s="18">
        <v>14987123403884</v>
      </c>
      <c r="E100" s="12" t="s">
        <v>262</v>
      </c>
      <c r="F100" s="10" t="s">
        <v>1</v>
      </c>
      <c r="G100" s="13" t="s">
        <v>240</v>
      </c>
      <c r="H100" s="14" t="s">
        <v>421</v>
      </c>
      <c r="I100" s="15">
        <v>5.9</v>
      </c>
      <c r="J100" s="17">
        <v>1</v>
      </c>
      <c r="K100" s="18"/>
      <c r="L100" s="18"/>
      <c r="M100" s="24"/>
      <c r="N100" s="24">
        <f t="shared" si="1"/>
        <v>0</v>
      </c>
    </row>
    <row r="101" spans="1:14" ht="19.5" customHeight="1">
      <c r="A101" s="10" t="s">
        <v>282</v>
      </c>
      <c r="B101" s="11" t="s">
        <v>60</v>
      </c>
      <c r="C101" s="18">
        <v>4987123127127</v>
      </c>
      <c r="D101" s="18">
        <v>14987123127124</v>
      </c>
      <c r="E101" s="12" t="s">
        <v>256</v>
      </c>
      <c r="F101" s="10" t="s">
        <v>257</v>
      </c>
      <c r="G101" s="13" t="s">
        <v>356</v>
      </c>
      <c r="H101" s="14" t="s">
        <v>421</v>
      </c>
      <c r="I101" s="15">
        <v>590</v>
      </c>
      <c r="J101" s="17">
        <v>1</v>
      </c>
      <c r="K101" s="18"/>
      <c r="L101" s="18"/>
      <c r="M101" s="24"/>
      <c r="N101" s="24">
        <f t="shared" si="1"/>
        <v>0</v>
      </c>
    </row>
    <row r="102" spans="1:14" ht="19.5" customHeight="1">
      <c r="A102" s="10" t="s">
        <v>282</v>
      </c>
      <c r="B102" s="11" t="s">
        <v>60</v>
      </c>
      <c r="C102" s="18">
        <v>4987123017435</v>
      </c>
      <c r="D102" s="18">
        <v>14987123017432</v>
      </c>
      <c r="E102" s="12" t="s">
        <v>254</v>
      </c>
      <c r="F102" s="10" t="s">
        <v>255</v>
      </c>
      <c r="G102" s="13" t="s">
        <v>171</v>
      </c>
      <c r="H102" s="14" t="s">
        <v>424</v>
      </c>
      <c r="I102" s="15">
        <v>1480</v>
      </c>
      <c r="J102" s="17">
        <v>4</v>
      </c>
      <c r="K102" s="18"/>
      <c r="L102" s="18"/>
      <c r="M102" s="24"/>
      <c r="N102" s="24">
        <f t="shared" si="1"/>
        <v>0</v>
      </c>
    </row>
    <row r="103" spans="1:14" ht="19.5" customHeight="1">
      <c r="A103" s="10" t="s">
        <v>282</v>
      </c>
      <c r="B103" s="11" t="s">
        <v>60</v>
      </c>
      <c r="C103" s="18">
        <v>4987123139182</v>
      </c>
      <c r="D103" s="18">
        <v>14987123139189</v>
      </c>
      <c r="E103" s="12" t="s">
        <v>256</v>
      </c>
      <c r="F103" s="10" t="s">
        <v>257</v>
      </c>
      <c r="G103" s="13" t="s">
        <v>198</v>
      </c>
      <c r="H103" s="14" t="s">
        <v>421</v>
      </c>
      <c r="I103" s="15">
        <v>600</v>
      </c>
      <c r="J103" s="17">
        <v>5</v>
      </c>
      <c r="K103" s="18"/>
      <c r="L103" s="18"/>
      <c r="M103" s="24"/>
      <c r="N103" s="24">
        <f t="shared" si="1"/>
        <v>0</v>
      </c>
    </row>
    <row r="104" spans="1:14" ht="19.5" customHeight="1">
      <c r="A104" s="10" t="s">
        <v>282</v>
      </c>
      <c r="B104" s="11" t="s">
        <v>60</v>
      </c>
      <c r="C104" s="18">
        <v>4987123139205</v>
      </c>
      <c r="D104" s="18">
        <v>14987123139202</v>
      </c>
      <c r="E104" s="12" t="s">
        <v>256</v>
      </c>
      <c r="F104" s="10" t="s">
        <v>257</v>
      </c>
      <c r="G104" s="13" t="s">
        <v>151</v>
      </c>
      <c r="H104" s="14" t="s">
        <v>421</v>
      </c>
      <c r="I104" s="15">
        <v>940</v>
      </c>
      <c r="J104" s="17">
        <v>11</v>
      </c>
      <c r="K104" s="18"/>
      <c r="L104" s="18"/>
      <c r="M104" s="24"/>
      <c r="N104" s="24">
        <f t="shared" si="1"/>
        <v>0</v>
      </c>
    </row>
    <row r="105" spans="1:14" ht="19.5" customHeight="1" thickBot="1">
      <c r="A105" s="10" t="s">
        <v>282</v>
      </c>
      <c r="B105" s="11" t="s">
        <v>60</v>
      </c>
      <c r="C105" s="18">
        <v>4987123143936</v>
      </c>
      <c r="D105" s="18">
        <v>14987123143933</v>
      </c>
      <c r="E105" s="12" t="s">
        <v>256</v>
      </c>
      <c r="F105" s="10" t="s">
        <v>257</v>
      </c>
      <c r="G105" s="13" t="s">
        <v>59</v>
      </c>
      <c r="H105" s="14" t="s">
        <v>421</v>
      </c>
      <c r="I105" s="15">
        <v>8620</v>
      </c>
      <c r="J105" s="17">
        <v>9</v>
      </c>
      <c r="K105" s="18"/>
      <c r="L105" s="18"/>
      <c r="M105" s="24"/>
      <c r="N105" s="24">
        <f t="shared" si="1"/>
        <v>0</v>
      </c>
    </row>
    <row r="106" spans="1:14" s="4" customFormat="1" ht="24.95" customHeight="1" thickBot="1">
      <c r="L106" s="29" t="str">
        <f>CONCATENATE(A105," ",B105,"　計")</f>
        <v>025 武田薬品　計</v>
      </c>
      <c r="M106" s="30"/>
      <c r="N106" s="31">
        <f>SUM(N98:N105)</f>
        <v>0</v>
      </c>
    </row>
    <row r="107" spans="1:14" ht="19.5" customHeight="1">
      <c r="A107" s="10" t="s">
        <v>250</v>
      </c>
      <c r="B107" s="11" t="s">
        <v>22</v>
      </c>
      <c r="C107" s="18">
        <v>4987035076711</v>
      </c>
      <c r="D107" s="18">
        <v>14987035076718</v>
      </c>
      <c r="E107" s="12" t="s">
        <v>256</v>
      </c>
      <c r="F107" s="10" t="s">
        <v>257</v>
      </c>
      <c r="G107" s="13" t="s">
        <v>76</v>
      </c>
      <c r="H107" s="14" t="s">
        <v>464</v>
      </c>
      <c r="I107" s="15">
        <v>2800</v>
      </c>
      <c r="J107" s="17">
        <v>21</v>
      </c>
      <c r="K107" s="18"/>
      <c r="L107" s="18"/>
      <c r="M107" s="24"/>
      <c r="N107" s="24">
        <f t="shared" si="1"/>
        <v>0</v>
      </c>
    </row>
    <row r="108" spans="1:14" ht="19.5" customHeight="1">
      <c r="A108" s="10" t="s">
        <v>250</v>
      </c>
      <c r="B108" s="11" t="s">
        <v>22</v>
      </c>
      <c r="C108" s="18">
        <v>4987035289319</v>
      </c>
      <c r="D108" s="18">
        <v>14987035289316</v>
      </c>
      <c r="E108" s="12" t="s">
        <v>256</v>
      </c>
      <c r="F108" s="10" t="s">
        <v>257</v>
      </c>
      <c r="G108" s="13" t="s">
        <v>101</v>
      </c>
      <c r="H108" s="14" t="s">
        <v>421</v>
      </c>
      <c r="I108" s="15">
        <v>27070</v>
      </c>
      <c r="J108" s="17">
        <v>1</v>
      </c>
      <c r="K108" s="18"/>
      <c r="L108" s="18"/>
      <c r="M108" s="24"/>
      <c r="N108" s="24">
        <f t="shared" si="1"/>
        <v>0</v>
      </c>
    </row>
    <row r="109" spans="1:14" ht="19.5" customHeight="1">
      <c r="A109" s="10" t="s">
        <v>250</v>
      </c>
      <c r="B109" s="11" t="s">
        <v>22</v>
      </c>
      <c r="C109" s="18">
        <v>4987035104414</v>
      </c>
      <c r="D109" s="18">
        <v>14987035104411</v>
      </c>
      <c r="E109" s="12" t="s">
        <v>292</v>
      </c>
      <c r="F109" s="10" t="s">
        <v>293</v>
      </c>
      <c r="G109" s="13" t="s">
        <v>50</v>
      </c>
      <c r="H109" s="14" t="s">
        <v>465</v>
      </c>
      <c r="I109" s="15">
        <v>6920</v>
      </c>
      <c r="J109" s="17">
        <v>14</v>
      </c>
      <c r="K109" s="18"/>
      <c r="L109" s="18"/>
      <c r="M109" s="24"/>
      <c r="N109" s="24">
        <f t="shared" si="1"/>
        <v>0</v>
      </c>
    </row>
    <row r="110" spans="1:14" ht="19.5" customHeight="1">
      <c r="A110" s="10" t="s">
        <v>250</v>
      </c>
      <c r="B110" s="11" t="s">
        <v>22</v>
      </c>
      <c r="C110" s="18">
        <v>4987035030317</v>
      </c>
      <c r="D110" s="18">
        <v>14987035030314</v>
      </c>
      <c r="E110" s="12" t="s">
        <v>256</v>
      </c>
      <c r="F110" s="10" t="s">
        <v>257</v>
      </c>
      <c r="G110" s="13" t="s">
        <v>23</v>
      </c>
      <c r="H110" s="14" t="s">
        <v>421</v>
      </c>
      <c r="I110" s="15">
        <v>6310</v>
      </c>
      <c r="J110" s="17">
        <v>43</v>
      </c>
      <c r="K110" s="18"/>
      <c r="L110" s="18"/>
      <c r="M110" s="24"/>
      <c r="N110" s="24">
        <f t="shared" si="1"/>
        <v>0</v>
      </c>
    </row>
    <row r="111" spans="1:14" ht="19.5" customHeight="1">
      <c r="A111" s="10" t="s">
        <v>250</v>
      </c>
      <c r="B111" s="11" t="s">
        <v>22</v>
      </c>
      <c r="C111" s="18">
        <v>4987035376910</v>
      </c>
      <c r="D111" s="18">
        <v>14987035376917</v>
      </c>
      <c r="E111" s="12" t="s">
        <v>262</v>
      </c>
      <c r="F111" s="10" t="s">
        <v>1</v>
      </c>
      <c r="G111" s="13" t="s">
        <v>167</v>
      </c>
      <c r="H111" s="14" t="s">
        <v>466</v>
      </c>
      <c r="I111" s="15">
        <v>856.8</v>
      </c>
      <c r="J111" s="17">
        <v>8</v>
      </c>
      <c r="K111" s="18"/>
      <c r="L111" s="18"/>
      <c r="M111" s="24"/>
      <c r="N111" s="24">
        <f t="shared" si="1"/>
        <v>0</v>
      </c>
    </row>
    <row r="112" spans="1:14" ht="19.5" customHeight="1">
      <c r="A112" s="10" t="s">
        <v>250</v>
      </c>
      <c r="B112" s="11" t="s">
        <v>22</v>
      </c>
      <c r="C112" s="18">
        <v>4987035030812</v>
      </c>
      <c r="D112" s="18">
        <v>14987035030819</v>
      </c>
      <c r="E112" s="12" t="s">
        <v>256</v>
      </c>
      <c r="F112" s="10" t="s">
        <v>257</v>
      </c>
      <c r="G112" s="13" t="s">
        <v>21</v>
      </c>
      <c r="H112" s="14" t="s">
        <v>421</v>
      </c>
      <c r="I112" s="15">
        <v>12000</v>
      </c>
      <c r="J112" s="17">
        <v>24</v>
      </c>
      <c r="K112" s="18"/>
      <c r="L112" s="18"/>
      <c r="M112" s="24"/>
      <c r="N112" s="24">
        <f t="shared" si="1"/>
        <v>0</v>
      </c>
    </row>
    <row r="113" spans="1:14" ht="19.5" customHeight="1">
      <c r="A113" s="10" t="s">
        <v>250</v>
      </c>
      <c r="B113" s="11" t="s">
        <v>22</v>
      </c>
      <c r="C113" s="18">
        <v>4987035184614</v>
      </c>
      <c r="D113" s="18">
        <v>14987035184611</v>
      </c>
      <c r="E113" s="12" t="s">
        <v>256</v>
      </c>
      <c r="F113" s="10" t="s">
        <v>257</v>
      </c>
      <c r="G113" s="13" t="s">
        <v>104</v>
      </c>
      <c r="H113" s="14" t="s">
        <v>421</v>
      </c>
      <c r="I113" s="15">
        <v>1200</v>
      </c>
      <c r="J113" s="17">
        <v>25</v>
      </c>
      <c r="K113" s="18"/>
      <c r="L113" s="18"/>
      <c r="M113" s="24"/>
      <c r="N113" s="24">
        <f t="shared" si="1"/>
        <v>0</v>
      </c>
    </row>
    <row r="114" spans="1:14" ht="19.5" customHeight="1">
      <c r="A114" s="10" t="s">
        <v>250</v>
      </c>
      <c r="B114" s="11" t="s">
        <v>22</v>
      </c>
      <c r="C114" s="18">
        <v>4987035031413</v>
      </c>
      <c r="D114" s="18">
        <v>14987035031410</v>
      </c>
      <c r="E114" s="12" t="s">
        <v>254</v>
      </c>
      <c r="F114" s="10" t="s">
        <v>255</v>
      </c>
      <c r="G114" s="13" t="s">
        <v>70</v>
      </c>
      <c r="H114" s="14" t="s">
        <v>424</v>
      </c>
      <c r="I114" s="15">
        <v>12930</v>
      </c>
      <c r="J114" s="17">
        <v>5</v>
      </c>
      <c r="K114" s="18"/>
      <c r="L114" s="18"/>
      <c r="M114" s="24"/>
      <c r="N114" s="24">
        <f t="shared" si="1"/>
        <v>0</v>
      </c>
    </row>
    <row r="115" spans="1:14" ht="19.5" customHeight="1">
      <c r="A115" s="10" t="s">
        <v>250</v>
      </c>
      <c r="B115" s="11" t="s">
        <v>22</v>
      </c>
      <c r="C115" s="18">
        <v>4987035032311</v>
      </c>
      <c r="D115" s="18">
        <v>14987035032318</v>
      </c>
      <c r="E115" s="12" t="s">
        <v>292</v>
      </c>
      <c r="F115" s="10" t="s">
        <v>293</v>
      </c>
      <c r="G115" s="13" t="s">
        <v>115</v>
      </c>
      <c r="H115" s="14" t="s">
        <v>467</v>
      </c>
      <c r="I115" s="15">
        <v>5283.6</v>
      </c>
      <c r="J115" s="17">
        <v>3</v>
      </c>
      <c r="K115" s="18"/>
      <c r="L115" s="18"/>
      <c r="M115" s="24"/>
      <c r="N115" s="24">
        <f t="shared" si="1"/>
        <v>0</v>
      </c>
    </row>
    <row r="116" spans="1:14" ht="19.5" customHeight="1">
      <c r="A116" s="10" t="s">
        <v>250</v>
      </c>
      <c r="B116" s="11" t="s">
        <v>22</v>
      </c>
      <c r="C116" s="18">
        <v>4987035018414</v>
      </c>
      <c r="D116" s="18">
        <v>14987035018411</v>
      </c>
      <c r="E116" s="12" t="s">
        <v>262</v>
      </c>
      <c r="F116" s="10" t="s">
        <v>1</v>
      </c>
      <c r="G116" s="13" t="s">
        <v>123</v>
      </c>
      <c r="H116" s="14" t="s">
        <v>435</v>
      </c>
      <c r="I116" s="15">
        <v>3330</v>
      </c>
      <c r="J116" s="17">
        <v>5</v>
      </c>
      <c r="K116" s="18"/>
      <c r="L116" s="18"/>
      <c r="M116" s="24"/>
      <c r="N116" s="24">
        <f t="shared" si="1"/>
        <v>0</v>
      </c>
    </row>
    <row r="117" spans="1:14" ht="19.5" customHeight="1">
      <c r="A117" s="10" t="s">
        <v>250</v>
      </c>
      <c r="B117" s="11" t="s">
        <v>22</v>
      </c>
      <c r="C117" s="18">
        <v>4987035187219</v>
      </c>
      <c r="D117" s="18">
        <v>14987035187216</v>
      </c>
      <c r="E117" s="12" t="s">
        <v>251</v>
      </c>
      <c r="F117" s="10" t="s">
        <v>0</v>
      </c>
      <c r="G117" s="13" t="s">
        <v>229</v>
      </c>
      <c r="H117" s="14" t="s">
        <v>496</v>
      </c>
      <c r="I117" s="15">
        <v>960</v>
      </c>
      <c r="J117" s="17">
        <v>1</v>
      </c>
      <c r="K117" s="18"/>
      <c r="L117" s="18"/>
      <c r="M117" s="24"/>
      <c r="N117" s="24">
        <f t="shared" si="1"/>
        <v>0</v>
      </c>
    </row>
    <row r="118" spans="1:14" ht="19.5" customHeight="1">
      <c r="A118" s="10" t="s">
        <v>250</v>
      </c>
      <c r="B118" s="11" t="s">
        <v>22</v>
      </c>
      <c r="C118" s="18">
        <v>4987035501213</v>
      </c>
      <c r="D118" s="18">
        <v>14987035501210</v>
      </c>
      <c r="E118" s="12" t="s">
        <v>256</v>
      </c>
      <c r="F118" s="10" t="s">
        <v>257</v>
      </c>
      <c r="G118" s="13" t="s">
        <v>35</v>
      </c>
      <c r="H118" s="14" t="s">
        <v>421</v>
      </c>
      <c r="I118" s="15">
        <v>12510</v>
      </c>
      <c r="J118" s="17">
        <v>13</v>
      </c>
      <c r="K118" s="18"/>
      <c r="L118" s="18"/>
      <c r="M118" s="24"/>
      <c r="N118" s="24">
        <f t="shared" si="1"/>
        <v>0</v>
      </c>
    </row>
    <row r="119" spans="1:14" ht="19.5" customHeight="1" thickBot="1">
      <c r="A119" s="10" t="s">
        <v>250</v>
      </c>
      <c r="B119" s="11" t="s">
        <v>22</v>
      </c>
      <c r="C119" s="18">
        <v>4987035540618</v>
      </c>
      <c r="D119" s="18">
        <v>14987035540615</v>
      </c>
      <c r="E119" s="12" t="s">
        <v>254</v>
      </c>
      <c r="F119" s="10" t="s">
        <v>255</v>
      </c>
      <c r="G119" s="13" t="s">
        <v>61</v>
      </c>
      <c r="H119" s="14" t="s">
        <v>424</v>
      </c>
      <c r="I119" s="15">
        <v>22470</v>
      </c>
      <c r="J119" s="17">
        <v>4</v>
      </c>
      <c r="K119" s="18"/>
      <c r="L119" s="18"/>
      <c r="M119" s="24"/>
      <c r="N119" s="24">
        <f t="shared" si="1"/>
        <v>0</v>
      </c>
    </row>
    <row r="120" spans="1:14" s="4" customFormat="1" ht="24.95" customHeight="1" thickBot="1">
      <c r="L120" s="29" t="str">
        <f>CONCATENATE(A119," ",B119,"　計")</f>
        <v>029 大塚製薬　計</v>
      </c>
      <c r="M120" s="30"/>
      <c r="N120" s="31">
        <f>SUM(N107:N119)</f>
        <v>0</v>
      </c>
    </row>
    <row r="121" spans="1:14" ht="19.5" customHeight="1">
      <c r="A121" s="16" t="s">
        <v>371</v>
      </c>
      <c r="B121" s="11" t="s">
        <v>370</v>
      </c>
      <c r="C121" s="18">
        <v>4987770556707</v>
      </c>
      <c r="D121" s="18">
        <v>14987770556704</v>
      </c>
      <c r="E121" s="12" t="s">
        <v>262</v>
      </c>
      <c r="F121" s="10" t="s">
        <v>1</v>
      </c>
      <c r="G121" s="13" t="s">
        <v>353</v>
      </c>
      <c r="H121" s="14" t="s">
        <v>427</v>
      </c>
      <c r="I121" s="15">
        <v>14600</v>
      </c>
      <c r="J121" s="17">
        <v>1</v>
      </c>
      <c r="K121" s="18"/>
      <c r="L121" s="18"/>
      <c r="M121" s="24"/>
      <c r="N121" s="24">
        <f t="shared" si="1"/>
        <v>0</v>
      </c>
    </row>
    <row r="122" spans="1:14" ht="19.5" customHeight="1" thickBot="1">
      <c r="A122" s="16" t="s">
        <v>369</v>
      </c>
      <c r="B122" s="11" t="s">
        <v>372</v>
      </c>
      <c r="C122" s="18">
        <v>4987770526007</v>
      </c>
      <c r="D122" s="18">
        <v>14987770526004</v>
      </c>
      <c r="E122" s="12" t="s">
        <v>262</v>
      </c>
      <c r="F122" s="10" t="s">
        <v>1</v>
      </c>
      <c r="G122" s="13" t="s">
        <v>286</v>
      </c>
      <c r="H122" s="14" t="s">
        <v>428</v>
      </c>
      <c r="I122" s="15">
        <v>2660</v>
      </c>
      <c r="J122" s="17">
        <v>1</v>
      </c>
      <c r="K122" s="18"/>
      <c r="L122" s="18"/>
      <c r="M122" s="24"/>
      <c r="N122" s="24">
        <f t="shared" si="1"/>
        <v>0</v>
      </c>
    </row>
    <row r="123" spans="1:14" s="4" customFormat="1" ht="24.95" customHeight="1" thickBot="1">
      <c r="L123" s="29" t="str">
        <f>CONCATENATE(A122," ",B122,"　計")</f>
        <v>030 興和　計</v>
      </c>
      <c r="M123" s="30"/>
      <c r="N123" s="31">
        <f>SUM(N121:N122)</f>
        <v>0</v>
      </c>
    </row>
    <row r="124" spans="1:14" ht="19.5" customHeight="1">
      <c r="A124" s="10" t="s">
        <v>301</v>
      </c>
      <c r="B124" s="11" t="s">
        <v>373</v>
      </c>
      <c r="C124" s="18">
        <v>4987158151043</v>
      </c>
      <c r="D124" s="18">
        <v>14987158151040</v>
      </c>
      <c r="E124" s="12" t="s">
        <v>262</v>
      </c>
      <c r="F124" s="10" t="s">
        <v>1</v>
      </c>
      <c r="G124" s="13" t="s">
        <v>177</v>
      </c>
      <c r="H124" s="14" t="s">
        <v>468</v>
      </c>
      <c r="I124" s="15">
        <v>1320</v>
      </c>
      <c r="J124" s="17">
        <v>3</v>
      </c>
      <c r="K124" s="18"/>
      <c r="L124" s="18"/>
      <c r="M124" s="24"/>
      <c r="N124" s="24">
        <f t="shared" si="1"/>
        <v>0</v>
      </c>
    </row>
    <row r="125" spans="1:14" ht="19.5" customHeight="1" thickBot="1">
      <c r="A125" s="10" t="s">
        <v>301</v>
      </c>
      <c r="B125" s="11" t="s">
        <v>178</v>
      </c>
      <c r="C125" s="18">
        <v>4987158151005</v>
      </c>
      <c r="D125" s="18">
        <v>14987158151002</v>
      </c>
      <c r="E125" s="12" t="s">
        <v>262</v>
      </c>
      <c r="F125" s="10" t="s">
        <v>1</v>
      </c>
      <c r="G125" s="13" t="s">
        <v>235</v>
      </c>
      <c r="H125" s="14" t="s">
        <v>435</v>
      </c>
      <c r="I125" s="15">
        <v>660</v>
      </c>
      <c r="J125" s="17">
        <v>1</v>
      </c>
      <c r="K125" s="18"/>
      <c r="L125" s="18"/>
      <c r="M125" s="24"/>
      <c r="N125" s="24">
        <f t="shared" si="1"/>
        <v>0</v>
      </c>
    </row>
    <row r="126" spans="1:14" s="4" customFormat="1" ht="24.95" customHeight="1" thickBot="1">
      <c r="L126" s="29" t="str">
        <f>CONCATENATE(A125," ",B125,"　計")</f>
        <v>031 鳥居薬品　計</v>
      </c>
      <c r="M126" s="30"/>
      <c r="N126" s="31">
        <f>SUM(N124:N125)</f>
        <v>0</v>
      </c>
    </row>
    <row r="127" spans="1:14" ht="19.5" customHeight="1">
      <c r="A127" s="10" t="s">
        <v>271</v>
      </c>
      <c r="B127" s="11" t="s">
        <v>374</v>
      </c>
      <c r="C127" s="18">
        <v>4987128096206</v>
      </c>
      <c r="D127" s="18">
        <v>14987128096203</v>
      </c>
      <c r="E127" s="12" t="s">
        <v>262</v>
      </c>
      <c r="F127" s="10" t="s">
        <v>1</v>
      </c>
      <c r="G127" s="13" t="s">
        <v>174</v>
      </c>
      <c r="H127" s="14" t="s">
        <v>428</v>
      </c>
      <c r="I127" s="15">
        <v>2030</v>
      </c>
      <c r="J127" s="17">
        <v>1</v>
      </c>
      <c r="K127" s="18"/>
      <c r="L127" s="18"/>
      <c r="M127" s="24"/>
      <c r="N127" s="24">
        <f t="shared" si="1"/>
        <v>0</v>
      </c>
    </row>
    <row r="128" spans="1:14" ht="19.5" customHeight="1">
      <c r="A128" s="10" t="s">
        <v>271</v>
      </c>
      <c r="B128" s="11" t="s">
        <v>55</v>
      </c>
      <c r="C128" s="18">
        <v>4987128242115</v>
      </c>
      <c r="D128" s="18">
        <v>14987128242112</v>
      </c>
      <c r="E128" s="12" t="s">
        <v>254</v>
      </c>
      <c r="F128" s="10" t="s">
        <v>255</v>
      </c>
      <c r="G128" s="13" t="s">
        <v>230</v>
      </c>
      <c r="H128" s="14" t="s">
        <v>424</v>
      </c>
      <c r="I128" s="15">
        <v>940</v>
      </c>
      <c r="J128" s="17">
        <v>1</v>
      </c>
      <c r="K128" s="18"/>
      <c r="L128" s="18"/>
      <c r="M128" s="24"/>
      <c r="N128" s="24">
        <f t="shared" si="1"/>
        <v>0</v>
      </c>
    </row>
    <row r="129" spans="1:14" ht="19.5" customHeight="1">
      <c r="A129" s="10" t="s">
        <v>271</v>
      </c>
      <c r="B129" s="11" t="s">
        <v>55</v>
      </c>
      <c r="C129" s="18">
        <v>4987128189281</v>
      </c>
      <c r="D129" s="18">
        <v>14987128189288</v>
      </c>
      <c r="E129" s="12" t="s">
        <v>256</v>
      </c>
      <c r="F129" s="10" t="s">
        <v>257</v>
      </c>
      <c r="G129" s="13" t="s">
        <v>154</v>
      </c>
      <c r="H129" s="14" t="s">
        <v>469</v>
      </c>
      <c r="I129" s="15">
        <v>1560</v>
      </c>
      <c r="J129" s="17">
        <v>6</v>
      </c>
      <c r="K129" s="18"/>
      <c r="L129" s="18"/>
      <c r="M129" s="24"/>
      <c r="N129" s="24">
        <f t="shared" si="1"/>
        <v>0</v>
      </c>
    </row>
    <row r="130" spans="1:14" ht="19.5" customHeight="1">
      <c r="A130" s="10" t="s">
        <v>271</v>
      </c>
      <c r="B130" s="11" t="s">
        <v>55</v>
      </c>
      <c r="C130" s="18">
        <v>4987128010639</v>
      </c>
      <c r="D130" s="18">
        <v>14987128010636</v>
      </c>
      <c r="E130" s="12" t="s">
        <v>254</v>
      </c>
      <c r="F130" s="10" t="s">
        <v>255</v>
      </c>
      <c r="G130" s="13" t="s">
        <v>54</v>
      </c>
      <c r="H130" s="14" t="s">
        <v>424</v>
      </c>
      <c r="I130" s="15">
        <v>3220</v>
      </c>
      <c r="J130" s="17">
        <v>29</v>
      </c>
      <c r="K130" s="18"/>
      <c r="L130" s="18"/>
      <c r="M130" s="24"/>
      <c r="N130" s="24">
        <f t="shared" si="1"/>
        <v>0</v>
      </c>
    </row>
    <row r="131" spans="1:14" ht="19.5" customHeight="1">
      <c r="A131" s="10" t="s">
        <v>271</v>
      </c>
      <c r="B131" s="11" t="s">
        <v>55</v>
      </c>
      <c r="C131" s="18">
        <v>4987128253647</v>
      </c>
      <c r="D131" s="18">
        <v>14987128253644</v>
      </c>
      <c r="E131" s="12" t="s">
        <v>256</v>
      </c>
      <c r="F131" s="10" t="s">
        <v>257</v>
      </c>
      <c r="G131" s="13" t="s">
        <v>63</v>
      </c>
      <c r="H131" s="14" t="s">
        <v>421</v>
      </c>
      <c r="I131" s="15">
        <v>1330</v>
      </c>
      <c r="J131" s="17">
        <v>61</v>
      </c>
      <c r="K131" s="18"/>
      <c r="L131" s="18"/>
      <c r="M131" s="24"/>
      <c r="N131" s="24">
        <f t="shared" si="1"/>
        <v>0</v>
      </c>
    </row>
    <row r="132" spans="1:14" ht="19.5" customHeight="1">
      <c r="A132" s="10" t="s">
        <v>271</v>
      </c>
      <c r="B132" s="11" t="s">
        <v>55</v>
      </c>
      <c r="C132" s="18">
        <v>4987128006496</v>
      </c>
      <c r="D132" s="18">
        <v>14987128006493</v>
      </c>
      <c r="E132" s="12" t="s">
        <v>256</v>
      </c>
      <c r="F132" s="10" t="s">
        <v>257</v>
      </c>
      <c r="G132" s="13" t="s">
        <v>206</v>
      </c>
      <c r="H132" s="14" t="s">
        <v>421</v>
      </c>
      <c r="I132" s="15">
        <v>920</v>
      </c>
      <c r="J132" s="17">
        <v>2</v>
      </c>
      <c r="K132" s="18"/>
      <c r="L132" s="18"/>
      <c r="M132" s="24"/>
      <c r="N132" s="24">
        <f t="shared" si="1"/>
        <v>0</v>
      </c>
    </row>
    <row r="133" spans="1:14" ht="19.5" customHeight="1">
      <c r="A133" s="10" t="s">
        <v>271</v>
      </c>
      <c r="B133" s="11" t="s">
        <v>55</v>
      </c>
      <c r="C133" s="18">
        <v>4987128006502</v>
      </c>
      <c r="D133" s="18">
        <v>14987128006509</v>
      </c>
      <c r="E133" s="12" t="s">
        <v>256</v>
      </c>
      <c r="F133" s="10" t="s">
        <v>257</v>
      </c>
      <c r="G133" s="13" t="s">
        <v>184</v>
      </c>
      <c r="H133" s="14" t="s">
        <v>421</v>
      </c>
      <c r="I133" s="15">
        <v>1100</v>
      </c>
      <c r="J133" s="17">
        <v>4</v>
      </c>
      <c r="K133" s="18"/>
      <c r="L133" s="18"/>
      <c r="M133" s="24"/>
      <c r="N133" s="24">
        <f t="shared" si="1"/>
        <v>0</v>
      </c>
    </row>
    <row r="134" spans="1:14" ht="19.5" customHeight="1">
      <c r="A134" s="10" t="s">
        <v>271</v>
      </c>
      <c r="B134" s="11" t="s">
        <v>55</v>
      </c>
      <c r="C134" s="18">
        <v>4987128107285</v>
      </c>
      <c r="D134" s="18">
        <v>14987128107282</v>
      </c>
      <c r="E134" s="12" t="s">
        <v>262</v>
      </c>
      <c r="F134" s="10" t="s">
        <v>1</v>
      </c>
      <c r="G134" s="13" t="s">
        <v>231</v>
      </c>
      <c r="H134" s="14" t="s">
        <v>435</v>
      </c>
      <c r="I134" s="15">
        <v>895</v>
      </c>
      <c r="J134" s="17">
        <v>1</v>
      </c>
      <c r="K134" s="18"/>
      <c r="L134" s="18"/>
      <c r="M134" s="24"/>
      <c r="N134" s="24">
        <f t="shared" si="1"/>
        <v>0</v>
      </c>
    </row>
    <row r="135" spans="1:14" ht="19.5" customHeight="1">
      <c r="A135" s="10" t="s">
        <v>271</v>
      </c>
      <c r="B135" s="11" t="s">
        <v>55</v>
      </c>
      <c r="C135" s="18">
        <v>4987128046638</v>
      </c>
      <c r="D135" s="18">
        <v>14987128046635</v>
      </c>
      <c r="E135" s="12" t="s">
        <v>262</v>
      </c>
      <c r="F135" s="10" t="s">
        <v>1</v>
      </c>
      <c r="G135" s="13" t="s">
        <v>160</v>
      </c>
      <c r="H135" s="14" t="s">
        <v>435</v>
      </c>
      <c r="I135" s="15">
        <v>3130</v>
      </c>
      <c r="J135" s="17">
        <v>2</v>
      </c>
      <c r="K135" s="18"/>
      <c r="L135" s="18"/>
      <c r="M135" s="24"/>
      <c r="N135" s="24">
        <f t="shared" si="1"/>
        <v>0</v>
      </c>
    </row>
    <row r="136" spans="1:14" ht="19.5" customHeight="1">
      <c r="A136" s="10" t="s">
        <v>271</v>
      </c>
      <c r="B136" s="11" t="s">
        <v>55</v>
      </c>
      <c r="C136" s="18">
        <v>4987128293858</v>
      </c>
      <c r="D136" s="18">
        <v>14987128293855</v>
      </c>
      <c r="E136" s="12" t="s">
        <v>254</v>
      </c>
      <c r="F136" s="10" t="s">
        <v>255</v>
      </c>
      <c r="G136" s="13" t="s">
        <v>127</v>
      </c>
      <c r="H136" s="14" t="s">
        <v>424</v>
      </c>
      <c r="I136" s="15">
        <v>2110</v>
      </c>
      <c r="J136" s="17">
        <v>8</v>
      </c>
      <c r="K136" s="18"/>
      <c r="L136" s="18"/>
      <c r="M136" s="24"/>
      <c r="N136" s="24">
        <f t="shared" si="1"/>
        <v>0</v>
      </c>
    </row>
    <row r="137" spans="1:14" ht="19.5" customHeight="1">
      <c r="A137" s="10" t="s">
        <v>271</v>
      </c>
      <c r="B137" s="11" t="s">
        <v>55</v>
      </c>
      <c r="C137" s="18">
        <v>4987128162642</v>
      </c>
      <c r="D137" s="18">
        <v>14987128162649</v>
      </c>
      <c r="E137" s="12" t="s">
        <v>256</v>
      </c>
      <c r="F137" s="10" t="s">
        <v>257</v>
      </c>
      <c r="G137" s="13" t="s">
        <v>116</v>
      </c>
      <c r="H137" s="14" t="s">
        <v>421</v>
      </c>
      <c r="I137" s="15">
        <v>990</v>
      </c>
      <c r="J137" s="17">
        <v>21</v>
      </c>
      <c r="K137" s="18"/>
      <c r="L137" s="18"/>
      <c r="M137" s="24"/>
      <c r="N137" s="24">
        <f t="shared" si="1"/>
        <v>0</v>
      </c>
    </row>
    <row r="138" spans="1:14" ht="19.5" customHeight="1" thickBot="1">
      <c r="A138" s="10" t="s">
        <v>271</v>
      </c>
      <c r="B138" s="11" t="s">
        <v>55</v>
      </c>
      <c r="C138" s="18">
        <v>4987128067879</v>
      </c>
      <c r="D138" s="18">
        <v>14987128067876</v>
      </c>
      <c r="E138" s="12" t="s">
        <v>256</v>
      </c>
      <c r="F138" s="10" t="s">
        <v>257</v>
      </c>
      <c r="G138" s="13" t="s">
        <v>161</v>
      </c>
      <c r="H138" s="14" t="s">
        <v>421</v>
      </c>
      <c r="I138" s="15">
        <v>610</v>
      </c>
      <c r="J138" s="17">
        <v>12</v>
      </c>
      <c r="K138" s="18"/>
      <c r="L138" s="18"/>
      <c r="M138" s="24"/>
      <c r="N138" s="24">
        <f t="shared" si="1"/>
        <v>0</v>
      </c>
    </row>
    <row r="139" spans="1:14" s="4" customFormat="1" ht="24.95" customHeight="1" thickBot="1">
      <c r="L139" s="29" t="str">
        <f>CONCATENATE(A138," ",B138,"　計")</f>
        <v>032 田辺三菱製薬　計</v>
      </c>
      <c r="M139" s="30"/>
      <c r="N139" s="31">
        <f>SUM(N127:N138)</f>
        <v>0</v>
      </c>
    </row>
    <row r="140" spans="1:14" ht="19.5" customHeight="1">
      <c r="A140" s="10" t="s">
        <v>320</v>
      </c>
      <c r="B140" s="11" t="s">
        <v>375</v>
      </c>
      <c r="C140" s="18">
        <v>4987857150170</v>
      </c>
      <c r="D140" s="18">
        <v>14987857150177</v>
      </c>
      <c r="E140" s="12" t="s">
        <v>256</v>
      </c>
      <c r="F140" s="10" t="s">
        <v>257</v>
      </c>
      <c r="G140" s="13" t="s">
        <v>80</v>
      </c>
      <c r="H140" s="14" t="s">
        <v>421</v>
      </c>
      <c r="I140" s="15">
        <v>2970</v>
      </c>
      <c r="J140" s="17">
        <v>20</v>
      </c>
      <c r="K140" s="18"/>
      <c r="L140" s="18"/>
      <c r="M140" s="24"/>
      <c r="N140" s="24">
        <f t="shared" si="1"/>
        <v>0</v>
      </c>
    </row>
    <row r="141" spans="1:14" ht="19.5" customHeight="1" thickBot="1">
      <c r="A141" s="10" t="s">
        <v>320</v>
      </c>
      <c r="B141" s="11" t="s">
        <v>32</v>
      </c>
      <c r="C141" s="18">
        <v>4987857150255</v>
      </c>
      <c r="D141" s="18">
        <v>14987857150252</v>
      </c>
      <c r="E141" s="12" t="s">
        <v>256</v>
      </c>
      <c r="F141" s="10" t="s">
        <v>257</v>
      </c>
      <c r="G141" s="13" t="s">
        <v>31</v>
      </c>
      <c r="H141" s="14" t="s">
        <v>421</v>
      </c>
      <c r="I141" s="15">
        <v>5030</v>
      </c>
      <c r="J141" s="17">
        <v>30</v>
      </c>
      <c r="K141" s="18"/>
      <c r="L141" s="18"/>
      <c r="M141" s="24"/>
      <c r="N141" s="24">
        <f t="shared" si="1"/>
        <v>0</v>
      </c>
    </row>
    <row r="142" spans="1:14" s="4" customFormat="1" ht="24.95" customHeight="1" thickBot="1">
      <c r="L142" s="29" t="str">
        <f>CONCATENATE(A141," ",B141,"　計")</f>
        <v>033 アッヴィ　計</v>
      </c>
      <c r="M142" s="30"/>
      <c r="N142" s="31">
        <f>SUM(N140:N141)</f>
        <v>0</v>
      </c>
    </row>
    <row r="143" spans="1:14" ht="19.5" customHeight="1">
      <c r="A143" s="10" t="s">
        <v>311</v>
      </c>
      <c r="B143" s="11" t="s">
        <v>376</v>
      </c>
      <c r="C143" s="18">
        <v>4987428322609</v>
      </c>
      <c r="D143" s="18">
        <v>14987428322606</v>
      </c>
      <c r="E143" s="12" t="s">
        <v>256</v>
      </c>
      <c r="F143" s="10" t="s">
        <v>257</v>
      </c>
      <c r="G143" s="13" t="s">
        <v>20</v>
      </c>
      <c r="H143" s="14" t="s">
        <v>436</v>
      </c>
      <c r="I143" s="15">
        <v>37380</v>
      </c>
      <c r="J143" s="17">
        <v>11</v>
      </c>
      <c r="K143" s="18"/>
      <c r="L143" s="18"/>
      <c r="M143" s="24"/>
      <c r="N143" s="24">
        <f t="shared" si="1"/>
        <v>0</v>
      </c>
    </row>
    <row r="144" spans="1:14" ht="19.5" customHeight="1">
      <c r="A144" s="10" t="s">
        <v>311</v>
      </c>
      <c r="B144" s="11" t="s">
        <v>11</v>
      </c>
      <c r="C144" s="18">
        <v>4987428322708</v>
      </c>
      <c r="D144" s="18">
        <v>14987428322705</v>
      </c>
      <c r="E144" s="12" t="s">
        <v>256</v>
      </c>
      <c r="F144" s="10" t="s">
        <v>257</v>
      </c>
      <c r="G144" s="13" t="s">
        <v>12</v>
      </c>
      <c r="H144" s="14" t="s">
        <v>436</v>
      </c>
      <c r="I144" s="15">
        <v>44492</v>
      </c>
      <c r="J144" s="17">
        <v>33</v>
      </c>
      <c r="K144" s="18"/>
      <c r="L144" s="18"/>
      <c r="M144" s="24"/>
      <c r="N144" s="24">
        <f t="shared" si="1"/>
        <v>0</v>
      </c>
    </row>
    <row r="145" spans="1:14" ht="19.5" customHeight="1">
      <c r="A145" s="10" t="s">
        <v>311</v>
      </c>
      <c r="B145" s="11" t="s">
        <v>11</v>
      </c>
      <c r="C145" s="18">
        <v>4987428322807</v>
      </c>
      <c r="D145" s="18">
        <v>14987428322804</v>
      </c>
      <c r="E145" s="12" t="s">
        <v>256</v>
      </c>
      <c r="F145" s="10" t="s">
        <v>257</v>
      </c>
      <c r="G145" s="13" t="s">
        <v>10</v>
      </c>
      <c r="H145" s="14" t="s">
        <v>436</v>
      </c>
      <c r="I145" s="15">
        <v>56098</v>
      </c>
      <c r="J145" s="17">
        <v>28</v>
      </c>
      <c r="K145" s="18"/>
      <c r="L145" s="18"/>
      <c r="M145" s="24"/>
      <c r="N145" s="24">
        <f t="shared" si="1"/>
        <v>0</v>
      </c>
    </row>
    <row r="146" spans="1:14" ht="19.5" customHeight="1">
      <c r="A146" s="10" t="s">
        <v>311</v>
      </c>
      <c r="B146" s="11" t="s">
        <v>11</v>
      </c>
      <c r="C146" s="18">
        <v>4987428322906</v>
      </c>
      <c r="D146" s="18">
        <v>14987428322903</v>
      </c>
      <c r="E146" s="12" t="s">
        <v>256</v>
      </c>
      <c r="F146" s="10" t="s">
        <v>257</v>
      </c>
      <c r="G146" s="13" t="s">
        <v>312</v>
      </c>
      <c r="H146" s="14" t="s">
        <v>436</v>
      </c>
      <c r="I146" s="15">
        <v>63056</v>
      </c>
      <c r="J146" s="17">
        <v>1</v>
      </c>
      <c r="K146" s="18"/>
      <c r="L146" s="18"/>
      <c r="M146" s="24"/>
      <c r="N146" s="24">
        <f t="shared" si="1"/>
        <v>0</v>
      </c>
    </row>
    <row r="147" spans="1:14" ht="19.5" customHeight="1">
      <c r="A147" s="10" t="s">
        <v>311</v>
      </c>
      <c r="B147" s="11" t="s">
        <v>11</v>
      </c>
      <c r="C147" s="18">
        <v>4987428390103</v>
      </c>
      <c r="D147" s="18">
        <v>14987428390100</v>
      </c>
      <c r="E147" s="12" t="s">
        <v>292</v>
      </c>
      <c r="F147" s="10" t="s">
        <v>293</v>
      </c>
      <c r="G147" s="13" t="s">
        <v>17</v>
      </c>
      <c r="H147" s="14" t="s">
        <v>470</v>
      </c>
      <c r="I147" s="15">
        <v>20520</v>
      </c>
      <c r="J147" s="17">
        <v>30</v>
      </c>
      <c r="K147" s="18"/>
      <c r="L147" s="18"/>
      <c r="M147" s="24"/>
      <c r="N147" s="24">
        <f t="shared" si="1"/>
        <v>0</v>
      </c>
    </row>
    <row r="148" spans="1:14" ht="19.5" customHeight="1">
      <c r="A148" s="10" t="s">
        <v>311</v>
      </c>
      <c r="B148" s="11" t="s">
        <v>11</v>
      </c>
      <c r="C148" s="18">
        <v>4987428829313</v>
      </c>
      <c r="D148" s="18">
        <v>14987428829310</v>
      </c>
      <c r="E148" s="12" t="s">
        <v>254</v>
      </c>
      <c r="F148" s="10" t="s">
        <v>255</v>
      </c>
      <c r="G148" s="13" t="s">
        <v>94</v>
      </c>
      <c r="H148" s="14" t="s">
        <v>424</v>
      </c>
      <c r="I148" s="15">
        <v>32310</v>
      </c>
      <c r="J148" s="17">
        <v>1</v>
      </c>
      <c r="K148" s="18"/>
      <c r="L148" s="18"/>
      <c r="M148" s="24"/>
      <c r="N148" s="24">
        <f t="shared" si="1"/>
        <v>0</v>
      </c>
    </row>
    <row r="149" spans="1:14" ht="19.5" customHeight="1">
      <c r="A149" s="10" t="s">
        <v>311</v>
      </c>
      <c r="B149" s="11" t="s">
        <v>11</v>
      </c>
      <c r="C149" s="18">
        <v>4987428411211</v>
      </c>
      <c r="D149" s="18">
        <v>14987428411218</v>
      </c>
      <c r="E149" s="12" t="s">
        <v>256</v>
      </c>
      <c r="F149" s="10" t="s">
        <v>257</v>
      </c>
      <c r="G149" s="13" t="s">
        <v>69</v>
      </c>
      <c r="H149" s="14" t="s">
        <v>421</v>
      </c>
      <c r="I149" s="15">
        <v>9190</v>
      </c>
      <c r="J149" s="17">
        <v>7</v>
      </c>
      <c r="K149" s="18"/>
      <c r="L149" s="18"/>
      <c r="M149" s="24"/>
      <c r="N149" s="24">
        <f t="shared" si="1"/>
        <v>0</v>
      </c>
    </row>
    <row r="150" spans="1:14" ht="19.5" customHeight="1">
      <c r="A150" s="10" t="s">
        <v>311</v>
      </c>
      <c r="B150" s="11" t="s">
        <v>11</v>
      </c>
      <c r="C150" s="18">
        <v>4987428411716</v>
      </c>
      <c r="D150" s="18">
        <v>14987428411713</v>
      </c>
      <c r="E150" s="12" t="s">
        <v>256</v>
      </c>
      <c r="F150" s="10" t="s">
        <v>257</v>
      </c>
      <c r="G150" s="13" t="s">
        <v>42</v>
      </c>
      <c r="H150" s="14" t="s">
        <v>421</v>
      </c>
      <c r="I150" s="15">
        <v>34580</v>
      </c>
      <c r="J150" s="17">
        <v>4</v>
      </c>
      <c r="K150" s="18"/>
      <c r="L150" s="18"/>
      <c r="M150" s="24"/>
      <c r="N150" s="24">
        <f t="shared" si="1"/>
        <v>0</v>
      </c>
    </row>
    <row r="151" spans="1:14" ht="19.5" customHeight="1" thickBot="1">
      <c r="A151" s="10" t="s">
        <v>311</v>
      </c>
      <c r="B151" s="11" t="s">
        <v>11</v>
      </c>
      <c r="C151" s="18">
        <v>4987428954022</v>
      </c>
      <c r="D151" s="18">
        <v>14987428954029</v>
      </c>
      <c r="E151" s="12" t="s">
        <v>256</v>
      </c>
      <c r="F151" s="10" t="s">
        <v>257</v>
      </c>
      <c r="G151" s="13" t="s">
        <v>53</v>
      </c>
      <c r="H151" s="14" t="s">
        <v>422</v>
      </c>
      <c r="I151" s="15">
        <v>14630</v>
      </c>
      <c r="J151" s="17">
        <v>7</v>
      </c>
      <c r="K151" s="18"/>
      <c r="L151" s="18"/>
      <c r="M151" s="24"/>
      <c r="N151" s="24">
        <f t="shared" si="1"/>
        <v>0</v>
      </c>
    </row>
    <row r="152" spans="1:14" s="4" customFormat="1" ht="24.95" customHeight="1" thickBot="1">
      <c r="L152" s="29" t="str">
        <f>CONCATENATE(A151," ",B151,"　計")</f>
        <v>034 日本イーライリリー　計</v>
      </c>
      <c r="M152" s="30"/>
      <c r="N152" s="31">
        <f>SUM(N143:N151)</f>
        <v>0</v>
      </c>
    </row>
    <row r="153" spans="1:14" ht="19.5" customHeight="1">
      <c r="A153" s="10" t="s">
        <v>283</v>
      </c>
      <c r="B153" s="11" t="s">
        <v>415</v>
      </c>
      <c r="C153" s="18">
        <v>4987758067584</v>
      </c>
      <c r="D153" s="18">
        <v>14987758067581</v>
      </c>
      <c r="E153" s="12" t="s">
        <v>256</v>
      </c>
      <c r="F153" s="10" t="s">
        <v>257</v>
      </c>
      <c r="G153" s="13" t="s">
        <v>102</v>
      </c>
      <c r="H153" s="14" t="s">
        <v>421</v>
      </c>
      <c r="I153" s="15">
        <v>990</v>
      </c>
      <c r="J153" s="17">
        <v>34</v>
      </c>
      <c r="K153" s="18"/>
      <c r="L153" s="18"/>
      <c r="M153" s="24"/>
      <c r="N153" s="24">
        <f t="shared" si="1"/>
        <v>0</v>
      </c>
    </row>
    <row r="154" spans="1:14" ht="19.5" customHeight="1">
      <c r="A154" s="10" t="s">
        <v>283</v>
      </c>
      <c r="B154" s="11" t="s">
        <v>85</v>
      </c>
      <c r="C154" s="18">
        <v>4987306017757</v>
      </c>
      <c r="D154" s="18">
        <v>14987306017754</v>
      </c>
      <c r="E154" s="12" t="s">
        <v>254</v>
      </c>
      <c r="F154" s="10" t="s">
        <v>255</v>
      </c>
      <c r="G154" s="13" t="s">
        <v>319</v>
      </c>
      <c r="H154" s="14" t="s">
        <v>424</v>
      </c>
      <c r="I154" s="15">
        <v>7370</v>
      </c>
      <c r="J154" s="17">
        <v>1</v>
      </c>
      <c r="K154" s="18"/>
      <c r="L154" s="18"/>
      <c r="M154" s="24"/>
      <c r="N154" s="24">
        <f t="shared" si="1"/>
        <v>0</v>
      </c>
    </row>
    <row r="155" spans="1:14" ht="19.5" customHeight="1">
      <c r="A155" s="10" t="s">
        <v>283</v>
      </c>
      <c r="B155" s="11" t="s">
        <v>85</v>
      </c>
      <c r="C155" s="18">
        <v>4987306023826</v>
      </c>
      <c r="D155" s="18">
        <v>14987306023823</v>
      </c>
      <c r="E155" s="12" t="s">
        <v>262</v>
      </c>
      <c r="F155" s="10" t="s">
        <v>1</v>
      </c>
      <c r="G155" s="13" t="s">
        <v>181</v>
      </c>
      <c r="H155" s="14" t="s">
        <v>450</v>
      </c>
      <c r="I155" s="15">
        <v>3830</v>
      </c>
      <c r="J155" s="17">
        <v>1</v>
      </c>
      <c r="K155" s="18"/>
      <c r="L155" s="18"/>
      <c r="M155" s="24"/>
      <c r="N155" s="24">
        <f t="shared" si="1"/>
        <v>0</v>
      </c>
    </row>
    <row r="156" spans="1:14" ht="19.5" customHeight="1">
      <c r="A156" s="10" t="s">
        <v>283</v>
      </c>
      <c r="B156" s="11" t="s">
        <v>85</v>
      </c>
      <c r="C156" s="18">
        <v>4987306029668</v>
      </c>
      <c r="D156" s="18">
        <v>14987306029665</v>
      </c>
      <c r="E156" s="12" t="s">
        <v>256</v>
      </c>
      <c r="F156" s="10" t="s">
        <v>257</v>
      </c>
      <c r="G156" s="13" t="s">
        <v>84</v>
      </c>
      <c r="H156" s="14" t="s">
        <v>429</v>
      </c>
      <c r="I156" s="15">
        <v>7000</v>
      </c>
      <c r="J156" s="17">
        <v>8</v>
      </c>
      <c r="K156" s="18"/>
      <c r="L156" s="18"/>
      <c r="M156" s="24"/>
      <c r="N156" s="24">
        <f t="shared" si="1"/>
        <v>0</v>
      </c>
    </row>
    <row r="157" spans="1:14" ht="19.5" customHeight="1">
      <c r="A157" s="10" t="s">
        <v>283</v>
      </c>
      <c r="B157" s="11" t="s">
        <v>85</v>
      </c>
      <c r="C157" s="18">
        <v>4987306023857</v>
      </c>
      <c r="D157" s="18">
        <v>14987306023854</v>
      </c>
      <c r="E157" s="12" t="s">
        <v>262</v>
      </c>
      <c r="F157" s="10" t="s">
        <v>1</v>
      </c>
      <c r="G157" s="13" t="s">
        <v>153</v>
      </c>
      <c r="H157" s="14" t="s">
        <v>435</v>
      </c>
      <c r="I157" s="15">
        <v>2720</v>
      </c>
      <c r="J157" s="17">
        <v>1</v>
      </c>
      <c r="K157" s="18"/>
      <c r="L157" s="18"/>
      <c r="M157" s="24"/>
      <c r="N157" s="24">
        <f t="shared" si="1"/>
        <v>0</v>
      </c>
    </row>
    <row r="158" spans="1:14" ht="19.5" customHeight="1">
      <c r="A158" s="10" t="s">
        <v>283</v>
      </c>
      <c r="B158" s="11" t="s">
        <v>85</v>
      </c>
      <c r="C158" s="18">
        <v>4987306017221</v>
      </c>
      <c r="D158" s="18">
        <v>14987306017228</v>
      </c>
      <c r="E158" s="12" t="s">
        <v>256</v>
      </c>
      <c r="F158" s="10" t="s">
        <v>257</v>
      </c>
      <c r="G158" s="13" t="s">
        <v>159</v>
      </c>
      <c r="H158" s="14" t="s">
        <v>421</v>
      </c>
      <c r="I158" s="15">
        <v>6790</v>
      </c>
      <c r="J158" s="17">
        <v>1</v>
      </c>
      <c r="K158" s="18"/>
      <c r="L158" s="18"/>
      <c r="M158" s="24"/>
      <c r="N158" s="24">
        <f t="shared" si="1"/>
        <v>0</v>
      </c>
    </row>
    <row r="159" spans="1:14" ht="19.5" customHeight="1" thickBot="1">
      <c r="A159" s="10" t="s">
        <v>283</v>
      </c>
      <c r="B159" s="11" t="s">
        <v>85</v>
      </c>
      <c r="C159" s="18">
        <v>4987306065840</v>
      </c>
      <c r="D159" s="18">
        <v>14987306065847</v>
      </c>
      <c r="E159" s="12" t="s">
        <v>256</v>
      </c>
      <c r="F159" s="10" t="s">
        <v>257</v>
      </c>
      <c r="G159" s="13" t="s">
        <v>113</v>
      </c>
      <c r="H159" s="14" t="s">
        <v>421</v>
      </c>
      <c r="I159" s="15">
        <v>3100</v>
      </c>
      <c r="J159" s="17">
        <v>8</v>
      </c>
      <c r="K159" s="18"/>
      <c r="L159" s="18"/>
      <c r="M159" s="24"/>
      <c r="N159" s="24">
        <f t="shared" si="1"/>
        <v>0</v>
      </c>
    </row>
    <row r="160" spans="1:14" s="4" customFormat="1" ht="24.95" customHeight="1" thickBot="1">
      <c r="L160" s="29" t="str">
        <f>CONCATENATE(A159," ",B159,"　計")</f>
        <v>036 大正製薬　計</v>
      </c>
      <c r="M160" s="30"/>
      <c r="N160" s="31">
        <f>SUM(N153:N159)</f>
        <v>0</v>
      </c>
    </row>
    <row r="161" spans="1:14" ht="19.5" customHeight="1">
      <c r="A161" s="10" t="s">
        <v>305</v>
      </c>
      <c r="B161" s="11" t="s">
        <v>377</v>
      </c>
      <c r="C161" s="18">
        <v>4987641077348</v>
      </c>
      <c r="D161" s="18">
        <v>14987641077345</v>
      </c>
      <c r="E161" s="12" t="s">
        <v>262</v>
      </c>
      <c r="F161" s="10" t="s">
        <v>1</v>
      </c>
      <c r="G161" s="13" t="s">
        <v>304</v>
      </c>
      <c r="H161" s="14" t="s">
        <v>438</v>
      </c>
      <c r="I161" s="15">
        <v>8800</v>
      </c>
      <c r="J161" s="17">
        <v>1</v>
      </c>
      <c r="K161" s="18"/>
      <c r="L161" s="18"/>
      <c r="M161" s="24"/>
      <c r="N161" s="24">
        <f t="shared" ref="N161:N242" si="2">J161*M161</f>
        <v>0</v>
      </c>
    </row>
    <row r="162" spans="1:14" ht="19.5" customHeight="1">
      <c r="A162" s="10" t="s">
        <v>305</v>
      </c>
      <c r="B162" s="11" t="s">
        <v>214</v>
      </c>
      <c r="C162" s="18">
        <v>4987641074194</v>
      </c>
      <c r="D162" s="18">
        <v>14987641074191</v>
      </c>
      <c r="E162" s="12" t="s">
        <v>262</v>
      </c>
      <c r="F162" s="10" t="s">
        <v>1</v>
      </c>
      <c r="G162" s="13" t="s">
        <v>213</v>
      </c>
      <c r="H162" s="14" t="s">
        <v>435</v>
      </c>
      <c r="I162" s="15">
        <v>1525</v>
      </c>
      <c r="J162" s="17">
        <v>1</v>
      </c>
      <c r="K162" s="18"/>
      <c r="L162" s="18"/>
      <c r="M162" s="24"/>
      <c r="N162" s="24">
        <f t="shared" si="2"/>
        <v>0</v>
      </c>
    </row>
    <row r="163" spans="1:14" ht="19.5" customHeight="1" thickBot="1">
      <c r="A163" s="10" t="s">
        <v>305</v>
      </c>
      <c r="B163" s="11" t="s">
        <v>214</v>
      </c>
      <c r="C163" s="18">
        <v>4987641067783</v>
      </c>
      <c r="D163" s="18">
        <v>14987641067780</v>
      </c>
      <c r="E163" s="12" t="s">
        <v>262</v>
      </c>
      <c r="F163" s="10" t="s">
        <v>1</v>
      </c>
      <c r="G163" s="13" t="s">
        <v>355</v>
      </c>
      <c r="H163" s="14" t="s">
        <v>439</v>
      </c>
      <c r="I163" s="15">
        <v>5700</v>
      </c>
      <c r="J163" s="17">
        <v>1</v>
      </c>
      <c r="K163" s="18"/>
      <c r="L163" s="18"/>
      <c r="M163" s="24"/>
      <c r="N163" s="24">
        <f t="shared" si="2"/>
        <v>0</v>
      </c>
    </row>
    <row r="164" spans="1:14" s="4" customFormat="1" ht="24.95" customHeight="1" thickBot="1">
      <c r="L164" s="29" t="str">
        <f>CONCATENATE(A163," ",B163,"　計")</f>
        <v>038 帝國製薬　計</v>
      </c>
      <c r="M164" s="30"/>
      <c r="N164" s="31">
        <f>SUM(N161:N163)</f>
        <v>0</v>
      </c>
    </row>
    <row r="165" spans="1:14" ht="19.5" customHeight="1">
      <c r="A165" s="10" t="s">
        <v>298</v>
      </c>
      <c r="B165" s="11" t="s">
        <v>52</v>
      </c>
      <c r="C165" s="18">
        <v>4987213020307</v>
      </c>
      <c r="D165" s="18">
        <v>14987213020304</v>
      </c>
      <c r="E165" s="12" t="s">
        <v>262</v>
      </c>
      <c r="F165" s="10" t="s">
        <v>1</v>
      </c>
      <c r="G165" s="13" t="s">
        <v>334</v>
      </c>
      <c r="H165" s="14" t="s">
        <v>435</v>
      </c>
      <c r="I165" s="15">
        <v>250</v>
      </c>
      <c r="J165" s="17">
        <v>1</v>
      </c>
      <c r="K165" s="18"/>
      <c r="L165" s="18"/>
      <c r="M165" s="24"/>
      <c r="N165" s="24">
        <f t="shared" si="2"/>
        <v>0</v>
      </c>
    </row>
    <row r="166" spans="1:14" ht="19.5" customHeight="1">
      <c r="A166" s="10" t="s">
        <v>298</v>
      </c>
      <c r="B166" s="11" t="s">
        <v>52</v>
      </c>
      <c r="C166" s="18">
        <v>4987213030405</v>
      </c>
      <c r="D166" s="18">
        <v>14987213030402</v>
      </c>
      <c r="E166" s="12" t="s">
        <v>262</v>
      </c>
      <c r="F166" s="10" t="s">
        <v>1</v>
      </c>
      <c r="G166" s="13" t="s">
        <v>224</v>
      </c>
      <c r="H166" s="14" t="s">
        <v>435</v>
      </c>
      <c r="I166" s="15">
        <v>1100</v>
      </c>
      <c r="J166" s="17">
        <v>1</v>
      </c>
      <c r="K166" s="18"/>
      <c r="L166" s="18"/>
      <c r="M166" s="24"/>
      <c r="N166" s="24">
        <f t="shared" si="2"/>
        <v>0</v>
      </c>
    </row>
    <row r="167" spans="1:14" ht="19.5" customHeight="1">
      <c r="A167" s="10" t="s">
        <v>298</v>
      </c>
      <c r="B167" s="11" t="s">
        <v>52</v>
      </c>
      <c r="C167" s="18">
        <v>4987213052810</v>
      </c>
      <c r="D167" s="18">
        <v>14987213052817</v>
      </c>
      <c r="E167" s="12" t="s">
        <v>262</v>
      </c>
      <c r="F167" s="10" t="s">
        <v>1</v>
      </c>
      <c r="G167" s="13" t="s">
        <v>81</v>
      </c>
      <c r="H167" s="14" t="s">
        <v>435</v>
      </c>
      <c r="I167" s="15">
        <v>5425</v>
      </c>
      <c r="J167" s="17">
        <v>9</v>
      </c>
      <c r="K167" s="18"/>
      <c r="L167" s="18"/>
      <c r="M167" s="24"/>
      <c r="N167" s="24">
        <f t="shared" si="2"/>
        <v>0</v>
      </c>
    </row>
    <row r="168" spans="1:14" ht="19.5" customHeight="1">
      <c r="A168" s="10" t="s">
        <v>298</v>
      </c>
      <c r="B168" s="11" t="s">
        <v>52</v>
      </c>
      <c r="C168" s="18">
        <v>4987213053510</v>
      </c>
      <c r="D168" s="18">
        <v>14987213053517</v>
      </c>
      <c r="E168" s="12" t="s">
        <v>262</v>
      </c>
      <c r="F168" s="10" t="s">
        <v>1</v>
      </c>
      <c r="G168" s="13" t="s">
        <v>51</v>
      </c>
      <c r="H168" s="14" t="s">
        <v>435</v>
      </c>
      <c r="I168" s="15">
        <v>5425</v>
      </c>
      <c r="J168" s="17">
        <v>15</v>
      </c>
      <c r="K168" s="18"/>
      <c r="L168" s="18"/>
      <c r="M168" s="24"/>
      <c r="N168" s="24">
        <f t="shared" si="2"/>
        <v>0</v>
      </c>
    </row>
    <row r="169" spans="1:14" ht="19.5" customHeight="1" thickBot="1">
      <c r="A169" s="10" t="s">
        <v>298</v>
      </c>
      <c r="B169" s="11" t="s">
        <v>52</v>
      </c>
      <c r="C169" s="18">
        <v>4987213105134</v>
      </c>
      <c r="D169" s="18">
        <v>14987213105131</v>
      </c>
      <c r="E169" s="12" t="s">
        <v>262</v>
      </c>
      <c r="F169" s="10" t="s">
        <v>1</v>
      </c>
      <c r="G169" s="13" t="s">
        <v>105</v>
      </c>
      <c r="H169" s="14" t="s">
        <v>471</v>
      </c>
      <c r="I169" s="15">
        <v>2110</v>
      </c>
      <c r="J169" s="17">
        <v>13</v>
      </c>
      <c r="K169" s="18"/>
      <c r="L169" s="18"/>
      <c r="M169" s="24"/>
      <c r="N169" s="24">
        <f t="shared" si="2"/>
        <v>0</v>
      </c>
    </row>
    <row r="170" spans="1:14" s="4" customFormat="1" ht="24.95" customHeight="1" thickBot="1">
      <c r="L170" s="29" t="str">
        <f>CONCATENATE(A169," ",B169,"　計")</f>
        <v>040 マルホ　計</v>
      </c>
      <c r="M170" s="30"/>
      <c r="N170" s="31">
        <f>SUM(N165:N169)</f>
        <v>0</v>
      </c>
    </row>
    <row r="171" spans="1:14" ht="19.5" customHeight="1">
      <c r="A171" s="10" t="s">
        <v>313</v>
      </c>
      <c r="B171" s="11" t="s">
        <v>378</v>
      </c>
      <c r="C171" s="18">
        <v>4987039427229</v>
      </c>
      <c r="D171" s="18">
        <v>14987039427226</v>
      </c>
      <c r="E171" s="12" t="s">
        <v>262</v>
      </c>
      <c r="F171" s="10" t="s">
        <v>1</v>
      </c>
      <c r="G171" s="13" t="s">
        <v>245</v>
      </c>
      <c r="H171" s="14" t="s">
        <v>418</v>
      </c>
      <c r="I171" s="15">
        <v>487</v>
      </c>
      <c r="J171" s="17">
        <v>1</v>
      </c>
      <c r="K171" s="18"/>
      <c r="L171" s="18"/>
      <c r="M171" s="24"/>
      <c r="N171" s="24">
        <f t="shared" si="2"/>
        <v>0</v>
      </c>
    </row>
    <row r="172" spans="1:14" ht="19.5" customHeight="1" thickBot="1">
      <c r="A172" s="10" t="s">
        <v>313</v>
      </c>
      <c r="B172" s="11" t="s">
        <v>46</v>
      </c>
      <c r="C172" s="18">
        <v>4987039424631</v>
      </c>
      <c r="D172" s="18">
        <v>14987039424638</v>
      </c>
      <c r="E172" s="12" t="s">
        <v>254</v>
      </c>
      <c r="F172" s="10" t="s">
        <v>255</v>
      </c>
      <c r="G172" s="13" t="s">
        <v>45</v>
      </c>
      <c r="H172" s="14" t="s">
        <v>424</v>
      </c>
      <c r="I172" s="15">
        <v>6240</v>
      </c>
      <c r="J172" s="17">
        <v>18</v>
      </c>
      <c r="K172" s="18"/>
      <c r="L172" s="18"/>
      <c r="M172" s="24"/>
      <c r="N172" s="24">
        <f t="shared" si="2"/>
        <v>0</v>
      </c>
    </row>
    <row r="173" spans="1:14" s="4" customFormat="1" ht="24.95" customHeight="1" thickBot="1">
      <c r="L173" s="29" t="str">
        <f>CONCATENATE(A172," ",B172,"　計")</f>
        <v>042 小野薬品　計</v>
      </c>
      <c r="M173" s="30"/>
      <c r="N173" s="31">
        <f>SUM(N171:N172)</f>
        <v>0</v>
      </c>
    </row>
    <row r="174" spans="1:14" ht="19.5" customHeight="1" thickBot="1">
      <c r="A174" s="10" t="s">
        <v>272</v>
      </c>
      <c r="B174" s="11" t="s">
        <v>416</v>
      </c>
      <c r="C174" s="18">
        <v>4987042342120</v>
      </c>
      <c r="D174" s="18">
        <v>14987042342127</v>
      </c>
      <c r="E174" s="12" t="s">
        <v>262</v>
      </c>
      <c r="F174" s="10" t="s">
        <v>1</v>
      </c>
      <c r="G174" s="13" t="s">
        <v>143</v>
      </c>
      <c r="H174" s="14" t="s">
        <v>472</v>
      </c>
      <c r="I174" s="15">
        <v>10260</v>
      </c>
      <c r="J174" s="17">
        <v>3</v>
      </c>
      <c r="K174" s="18"/>
      <c r="L174" s="18"/>
      <c r="M174" s="24"/>
      <c r="N174" s="24">
        <f t="shared" si="2"/>
        <v>0</v>
      </c>
    </row>
    <row r="175" spans="1:14" s="4" customFormat="1" ht="24.95" customHeight="1" thickBot="1">
      <c r="L175" s="29" t="str">
        <f>CONCATENATE(A174," ",B174,"　計")</f>
        <v>043 科研製薬　計</v>
      </c>
      <c r="M175" s="30"/>
      <c r="N175" s="31">
        <f>SUM(N174)</f>
        <v>0</v>
      </c>
    </row>
    <row r="176" spans="1:14" ht="19.5" customHeight="1">
      <c r="A176" s="10" t="s">
        <v>270</v>
      </c>
      <c r="B176" s="11" t="s">
        <v>379</v>
      </c>
      <c r="C176" s="18">
        <v>4987081153657</v>
      </c>
      <c r="D176" s="18">
        <v>14987081153654</v>
      </c>
      <c r="E176" s="12" t="s">
        <v>256</v>
      </c>
      <c r="F176" s="10" t="s">
        <v>257</v>
      </c>
      <c r="G176" s="13" t="s">
        <v>193</v>
      </c>
      <c r="H176" s="14" t="s">
        <v>421</v>
      </c>
      <c r="I176" s="15">
        <v>990</v>
      </c>
      <c r="J176" s="17">
        <v>4</v>
      </c>
      <c r="K176" s="18"/>
      <c r="L176" s="18"/>
      <c r="M176" s="24"/>
      <c r="N176" s="24">
        <f t="shared" si="2"/>
        <v>0</v>
      </c>
    </row>
    <row r="177" spans="1:14" ht="19.5" customHeight="1">
      <c r="A177" s="10" t="s">
        <v>270</v>
      </c>
      <c r="B177" s="11" t="s">
        <v>37</v>
      </c>
      <c r="C177" s="18">
        <v>4987081105274</v>
      </c>
      <c r="D177" s="18">
        <v>14987081105271</v>
      </c>
      <c r="E177" s="12" t="s">
        <v>251</v>
      </c>
      <c r="F177" s="10" t="s">
        <v>0</v>
      </c>
      <c r="G177" s="13" t="s">
        <v>79</v>
      </c>
      <c r="H177" s="14" t="s">
        <v>497</v>
      </c>
      <c r="I177" s="15">
        <v>1897</v>
      </c>
      <c r="J177" s="17">
        <v>32</v>
      </c>
      <c r="K177" s="18"/>
      <c r="L177" s="18"/>
      <c r="M177" s="24"/>
      <c r="N177" s="24">
        <f t="shared" si="2"/>
        <v>0</v>
      </c>
    </row>
    <row r="178" spans="1:14" ht="19.5" customHeight="1">
      <c r="A178" s="10" t="s">
        <v>270</v>
      </c>
      <c r="B178" s="11" t="s">
        <v>37</v>
      </c>
      <c r="C178" s="18">
        <v>4987081122738</v>
      </c>
      <c r="D178" s="18">
        <v>14987081122735</v>
      </c>
      <c r="E178" s="12" t="s">
        <v>251</v>
      </c>
      <c r="F178" s="10" t="s">
        <v>0</v>
      </c>
      <c r="G178" s="13" t="s">
        <v>281</v>
      </c>
      <c r="H178" s="14" t="s">
        <v>495</v>
      </c>
      <c r="I178" s="15">
        <v>9075</v>
      </c>
      <c r="J178" s="17">
        <v>1</v>
      </c>
      <c r="K178" s="18"/>
      <c r="L178" s="18"/>
      <c r="M178" s="24"/>
      <c r="N178" s="24">
        <f t="shared" si="2"/>
        <v>0</v>
      </c>
    </row>
    <row r="179" spans="1:14" ht="19.5" customHeight="1">
      <c r="A179" s="10" t="s">
        <v>270</v>
      </c>
      <c r="B179" s="11" t="s">
        <v>37</v>
      </c>
      <c r="C179" s="18">
        <v>4987081105403</v>
      </c>
      <c r="D179" s="18">
        <v>14987081105400</v>
      </c>
      <c r="E179" s="12" t="s">
        <v>256</v>
      </c>
      <c r="F179" s="10" t="s">
        <v>257</v>
      </c>
      <c r="G179" s="13" t="s">
        <v>72</v>
      </c>
      <c r="H179" s="14" t="s">
        <v>421</v>
      </c>
      <c r="I179" s="15">
        <v>1380</v>
      </c>
      <c r="J179" s="17">
        <v>50</v>
      </c>
      <c r="K179" s="18"/>
      <c r="L179" s="18"/>
      <c r="M179" s="24"/>
      <c r="N179" s="24">
        <f t="shared" si="2"/>
        <v>0</v>
      </c>
    </row>
    <row r="180" spans="1:14" ht="19.5" customHeight="1">
      <c r="A180" s="10" t="s">
        <v>270</v>
      </c>
      <c r="B180" s="11" t="s">
        <v>37</v>
      </c>
      <c r="C180" s="18">
        <v>4987081127757</v>
      </c>
      <c r="D180" s="18">
        <v>14987081127754</v>
      </c>
      <c r="E180" s="12" t="s">
        <v>256</v>
      </c>
      <c r="F180" s="10" t="s">
        <v>257</v>
      </c>
      <c r="G180" s="13" t="s">
        <v>314</v>
      </c>
      <c r="H180" s="14" t="s">
        <v>473</v>
      </c>
      <c r="I180" s="15">
        <v>18070</v>
      </c>
      <c r="J180" s="17">
        <v>2</v>
      </c>
      <c r="K180" s="18"/>
      <c r="L180" s="18"/>
      <c r="M180" s="24"/>
      <c r="N180" s="24">
        <f t="shared" si="2"/>
        <v>0</v>
      </c>
    </row>
    <row r="181" spans="1:14" ht="19.5" customHeight="1" thickBot="1">
      <c r="A181" s="10" t="s">
        <v>270</v>
      </c>
      <c r="B181" s="11" t="s">
        <v>37</v>
      </c>
      <c r="C181" s="18">
        <v>4987081491483</v>
      </c>
      <c r="D181" s="18">
        <v>14987081491480</v>
      </c>
      <c r="E181" s="12" t="s">
        <v>254</v>
      </c>
      <c r="F181" s="10" t="s">
        <v>255</v>
      </c>
      <c r="G181" s="13" t="s">
        <v>36</v>
      </c>
      <c r="H181" s="14" t="s">
        <v>424</v>
      </c>
      <c r="I181" s="15">
        <v>20290</v>
      </c>
      <c r="J181" s="17">
        <v>7</v>
      </c>
      <c r="K181" s="18"/>
      <c r="L181" s="18"/>
      <c r="M181" s="24"/>
      <c r="N181" s="24">
        <f t="shared" si="2"/>
        <v>0</v>
      </c>
    </row>
    <row r="182" spans="1:14" s="4" customFormat="1" ht="24.95" customHeight="1" thickBot="1">
      <c r="L182" s="29" t="str">
        <f>CONCATENATE(A181," ",B181,"　計")</f>
        <v>045 第一三共　計</v>
      </c>
      <c r="M182" s="30"/>
      <c r="N182" s="31">
        <f>SUM(N176:N181)</f>
        <v>0</v>
      </c>
    </row>
    <row r="183" spans="1:14" ht="19.5" customHeight="1">
      <c r="A183" s="10" t="s">
        <v>341</v>
      </c>
      <c r="B183" s="11" t="s">
        <v>485</v>
      </c>
      <c r="C183" s="18">
        <v>4987376564519</v>
      </c>
      <c r="D183" s="18">
        <v>14987376564516</v>
      </c>
      <c r="E183" s="12" t="s">
        <v>262</v>
      </c>
      <c r="F183" s="10" t="s">
        <v>1</v>
      </c>
      <c r="G183" s="13" t="s">
        <v>98</v>
      </c>
      <c r="H183" s="14" t="s">
        <v>440</v>
      </c>
      <c r="I183" s="15">
        <v>1970</v>
      </c>
      <c r="J183" s="17">
        <v>34</v>
      </c>
      <c r="K183" s="18"/>
      <c r="L183" s="18"/>
      <c r="M183" s="24"/>
      <c r="N183" s="24">
        <f t="shared" si="2"/>
        <v>0</v>
      </c>
    </row>
    <row r="184" spans="1:14" ht="19.5" customHeight="1" thickBot="1">
      <c r="A184" s="10" t="s">
        <v>341</v>
      </c>
      <c r="B184" s="11" t="s">
        <v>90</v>
      </c>
      <c r="C184" s="18">
        <v>4987376564410</v>
      </c>
      <c r="D184" s="18">
        <v>14987376564417</v>
      </c>
      <c r="E184" s="12" t="s">
        <v>262</v>
      </c>
      <c r="F184" s="10" t="s">
        <v>1</v>
      </c>
      <c r="G184" s="13" t="s">
        <v>89</v>
      </c>
      <c r="H184" s="14" t="s">
        <v>474</v>
      </c>
      <c r="I184" s="15">
        <v>1063</v>
      </c>
      <c r="J184" s="17">
        <v>38</v>
      </c>
      <c r="K184" s="18"/>
      <c r="L184" s="18"/>
      <c r="M184" s="24"/>
      <c r="N184" s="24">
        <f t="shared" si="2"/>
        <v>0</v>
      </c>
    </row>
    <row r="185" spans="1:14" s="4" customFormat="1" ht="24.95" customHeight="1" thickBot="1">
      <c r="L185" s="29" t="str">
        <f>CONCATENATE(A184," ",B184,"　計")</f>
        <v>047 日医工　計</v>
      </c>
      <c r="M185" s="30"/>
      <c r="N185" s="31">
        <f>SUM(N183:N184)</f>
        <v>0</v>
      </c>
    </row>
    <row r="186" spans="1:14" ht="19.5" customHeight="1">
      <c r="A186" s="10" t="s">
        <v>302</v>
      </c>
      <c r="B186" s="11" t="s">
        <v>486</v>
      </c>
      <c r="C186" s="18">
        <v>4987888170864</v>
      </c>
      <c r="D186" s="18">
        <v>14987888170861</v>
      </c>
      <c r="E186" s="12" t="s">
        <v>262</v>
      </c>
      <c r="F186" s="10" t="s">
        <v>1</v>
      </c>
      <c r="G186" s="13" t="s">
        <v>125</v>
      </c>
      <c r="H186" s="14" t="s">
        <v>441</v>
      </c>
      <c r="I186" s="15">
        <v>3157</v>
      </c>
      <c r="J186" s="17">
        <v>4</v>
      </c>
      <c r="K186" s="18"/>
      <c r="L186" s="18"/>
      <c r="M186" s="24"/>
      <c r="N186" s="24">
        <f t="shared" si="2"/>
        <v>0</v>
      </c>
    </row>
    <row r="187" spans="1:14" ht="19.5" customHeight="1">
      <c r="A187" s="10" t="s">
        <v>302</v>
      </c>
      <c r="B187" s="11" t="s">
        <v>126</v>
      </c>
      <c r="C187" s="18">
        <v>4987888170345</v>
      </c>
      <c r="D187" s="18">
        <v>14987888170342</v>
      </c>
      <c r="E187" s="12" t="s">
        <v>262</v>
      </c>
      <c r="F187" s="10" t="s">
        <v>1</v>
      </c>
      <c r="G187" s="13" t="s">
        <v>339</v>
      </c>
      <c r="H187" s="14" t="s">
        <v>442</v>
      </c>
      <c r="I187" s="15">
        <v>985</v>
      </c>
      <c r="J187" s="17">
        <v>1</v>
      </c>
      <c r="K187" s="18"/>
      <c r="L187" s="18"/>
      <c r="M187" s="24"/>
      <c r="N187" s="24">
        <f t="shared" si="2"/>
        <v>0</v>
      </c>
    </row>
    <row r="188" spans="1:14" ht="19.5" customHeight="1" thickBot="1">
      <c r="A188" s="10" t="s">
        <v>302</v>
      </c>
      <c r="B188" s="11" t="s">
        <v>126</v>
      </c>
      <c r="C188" s="18">
        <v>4987888170253</v>
      </c>
      <c r="D188" s="18">
        <v>14987888170250</v>
      </c>
      <c r="E188" s="12" t="s">
        <v>262</v>
      </c>
      <c r="F188" s="10" t="s">
        <v>1</v>
      </c>
      <c r="G188" s="13" t="s">
        <v>220</v>
      </c>
      <c r="H188" s="14" t="s">
        <v>442</v>
      </c>
      <c r="I188" s="15">
        <v>1285</v>
      </c>
      <c r="J188" s="17">
        <v>1</v>
      </c>
      <c r="K188" s="18"/>
      <c r="L188" s="18"/>
      <c r="M188" s="24"/>
      <c r="N188" s="24">
        <f t="shared" si="2"/>
        <v>0</v>
      </c>
    </row>
    <row r="189" spans="1:14" s="4" customFormat="1" ht="24.95" customHeight="1" thickBot="1">
      <c r="L189" s="29" t="str">
        <f>CONCATENATE(A188," ",B188,"　計")</f>
        <v>048 マイランＥＰＤ　計</v>
      </c>
      <c r="M189" s="30"/>
      <c r="N189" s="31">
        <f>SUM(N186:N188)</f>
        <v>0</v>
      </c>
    </row>
    <row r="190" spans="1:14" ht="19.5" customHeight="1">
      <c r="A190" s="10" t="s">
        <v>276</v>
      </c>
      <c r="B190" s="11" t="s">
        <v>380</v>
      </c>
      <c r="C190" s="18">
        <v>4987136118983</v>
      </c>
      <c r="D190" s="18">
        <v>14987136118980</v>
      </c>
      <c r="E190" s="12" t="s">
        <v>256</v>
      </c>
      <c r="F190" s="10" t="s">
        <v>257</v>
      </c>
      <c r="G190" s="13" t="s">
        <v>146</v>
      </c>
      <c r="H190" s="14" t="s">
        <v>422</v>
      </c>
      <c r="I190" s="15">
        <v>9860</v>
      </c>
      <c r="J190" s="17">
        <v>1</v>
      </c>
      <c r="K190" s="18"/>
      <c r="L190" s="18"/>
      <c r="M190" s="24"/>
      <c r="N190" s="24">
        <f t="shared" si="2"/>
        <v>0</v>
      </c>
    </row>
    <row r="191" spans="1:14" ht="19.5" customHeight="1" thickBot="1">
      <c r="A191" s="10" t="s">
        <v>276</v>
      </c>
      <c r="B191" s="11" t="s">
        <v>141</v>
      </c>
      <c r="C191" s="18">
        <v>4987136157265</v>
      </c>
      <c r="D191" s="18">
        <v>14987136157262</v>
      </c>
      <c r="E191" s="12" t="s">
        <v>256</v>
      </c>
      <c r="F191" s="10" t="s">
        <v>257</v>
      </c>
      <c r="G191" s="13" t="s">
        <v>140</v>
      </c>
      <c r="H191" s="14" t="s">
        <v>422</v>
      </c>
      <c r="I191" s="15">
        <v>3640</v>
      </c>
      <c r="J191" s="17">
        <v>4</v>
      </c>
      <c r="K191" s="18"/>
      <c r="L191" s="18"/>
      <c r="M191" s="24"/>
      <c r="N191" s="24">
        <f t="shared" si="2"/>
        <v>0</v>
      </c>
    </row>
    <row r="192" spans="1:14" s="4" customFormat="1" ht="24.95" customHeight="1" thickBot="1">
      <c r="L192" s="29" t="str">
        <f>CONCATENATE(A191," ",B191,"　計")</f>
        <v>049 中外製薬　計</v>
      </c>
      <c r="M192" s="30"/>
      <c r="N192" s="31">
        <f>SUM(N190:N191)</f>
        <v>0</v>
      </c>
    </row>
    <row r="193" spans="1:14" ht="19.5" customHeight="1">
      <c r="A193" s="10" t="s">
        <v>316</v>
      </c>
      <c r="B193" s="11" t="s">
        <v>381</v>
      </c>
      <c r="C193" s="18">
        <v>4987188412350</v>
      </c>
      <c r="D193" s="18">
        <v>14987188412357</v>
      </c>
      <c r="E193" s="12" t="s">
        <v>262</v>
      </c>
      <c r="F193" s="10" t="s">
        <v>1</v>
      </c>
      <c r="G193" s="13" t="s">
        <v>103</v>
      </c>
      <c r="H193" s="14" t="s">
        <v>443</v>
      </c>
      <c r="I193" s="15">
        <v>8330</v>
      </c>
      <c r="J193" s="17">
        <v>3</v>
      </c>
      <c r="K193" s="18"/>
      <c r="L193" s="18"/>
      <c r="M193" s="24"/>
      <c r="N193" s="24">
        <f t="shared" si="2"/>
        <v>0</v>
      </c>
    </row>
    <row r="194" spans="1:14" ht="19.5" customHeight="1">
      <c r="A194" s="10" t="s">
        <v>316</v>
      </c>
      <c r="B194" s="11" t="s">
        <v>48</v>
      </c>
      <c r="C194" s="18">
        <v>4987188412565</v>
      </c>
      <c r="D194" s="18">
        <v>14987188412562</v>
      </c>
      <c r="E194" s="12" t="s">
        <v>262</v>
      </c>
      <c r="F194" s="10" t="s">
        <v>1</v>
      </c>
      <c r="G194" s="13" t="s">
        <v>47</v>
      </c>
      <c r="H194" s="14" t="s">
        <v>475</v>
      </c>
      <c r="I194" s="15">
        <v>20160</v>
      </c>
      <c r="J194" s="17">
        <v>8</v>
      </c>
      <c r="K194" s="18"/>
      <c r="L194" s="18"/>
      <c r="M194" s="24"/>
      <c r="N194" s="24">
        <f t="shared" si="2"/>
        <v>0</v>
      </c>
    </row>
    <row r="195" spans="1:14" ht="19.5" customHeight="1">
      <c r="A195" s="10" t="s">
        <v>316</v>
      </c>
      <c r="B195" s="11" t="s">
        <v>48</v>
      </c>
      <c r="C195" s="18">
        <v>4987188491126</v>
      </c>
      <c r="D195" s="18">
        <v>14987188491123</v>
      </c>
      <c r="E195" s="12" t="s">
        <v>262</v>
      </c>
      <c r="F195" s="10" t="s">
        <v>1</v>
      </c>
      <c r="G195" s="13" t="s">
        <v>196</v>
      </c>
      <c r="H195" s="14" t="s">
        <v>444</v>
      </c>
      <c r="I195" s="15">
        <v>1377</v>
      </c>
      <c r="J195" s="17">
        <v>2</v>
      </c>
      <c r="K195" s="18"/>
      <c r="L195" s="18"/>
      <c r="M195" s="24"/>
      <c r="N195" s="24">
        <f t="shared" si="2"/>
        <v>0</v>
      </c>
    </row>
    <row r="196" spans="1:14" ht="19.5" customHeight="1" thickBot="1">
      <c r="A196" s="10" t="s">
        <v>316</v>
      </c>
      <c r="B196" s="11" t="s">
        <v>48</v>
      </c>
      <c r="C196" s="18">
        <v>4987188491119</v>
      </c>
      <c r="D196" s="18">
        <v>14987188491116</v>
      </c>
      <c r="E196" s="12" t="s">
        <v>262</v>
      </c>
      <c r="F196" s="10" t="s">
        <v>1</v>
      </c>
      <c r="G196" s="13" t="s">
        <v>366</v>
      </c>
      <c r="H196" s="14" t="s">
        <v>444</v>
      </c>
      <c r="I196" s="15">
        <v>1068</v>
      </c>
      <c r="J196" s="17">
        <v>1</v>
      </c>
      <c r="K196" s="18"/>
      <c r="L196" s="18"/>
      <c r="M196" s="24"/>
      <c r="N196" s="24">
        <f t="shared" si="2"/>
        <v>0</v>
      </c>
    </row>
    <row r="197" spans="1:14" s="4" customFormat="1" ht="24.95" customHeight="1" thickBot="1">
      <c r="L197" s="29" t="str">
        <f>CONCATENATE(A196," ",B196,"　計")</f>
        <v>050 久光製薬　計</v>
      </c>
      <c r="M197" s="30"/>
      <c r="N197" s="31">
        <f>SUM(N193:N196)</f>
        <v>0</v>
      </c>
    </row>
    <row r="198" spans="1:14" ht="19.5" customHeight="1">
      <c r="A198" s="10" t="s">
        <v>350</v>
      </c>
      <c r="B198" s="11" t="s">
        <v>382</v>
      </c>
      <c r="C198" s="18">
        <v>4987120441813</v>
      </c>
      <c r="D198" s="18">
        <v>14987120441810</v>
      </c>
      <c r="E198" s="12" t="s">
        <v>254</v>
      </c>
      <c r="F198" s="10" t="s">
        <v>255</v>
      </c>
      <c r="G198" s="13" t="s">
        <v>237</v>
      </c>
      <c r="H198" s="14" t="s">
        <v>424</v>
      </c>
      <c r="I198" s="15">
        <v>630</v>
      </c>
      <c r="J198" s="17">
        <v>1</v>
      </c>
      <c r="K198" s="18"/>
      <c r="L198" s="18"/>
      <c r="M198" s="24"/>
      <c r="N198" s="24">
        <f t="shared" si="2"/>
        <v>0</v>
      </c>
    </row>
    <row r="199" spans="1:14" ht="19.5" customHeight="1">
      <c r="A199" s="10" t="s">
        <v>350</v>
      </c>
      <c r="B199" s="11" t="s">
        <v>210</v>
      </c>
      <c r="C199" s="18">
        <v>4987120441615</v>
      </c>
      <c r="D199" s="18">
        <v>14987120441612</v>
      </c>
      <c r="E199" s="12" t="s">
        <v>256</v>
      </c>
      <c r="F199" s="10" t="s">
        <v>257</v>
      </c>
      <c r="G199" s="13" t="s">
        <v>209</v>
      </c>
      <c r="H199" s="14" t="s">
        <v>423</v>
      </c>
      <c r="I199" s="15">
        <v>570</v>
      </c>
      <c r="J199" s="17">
        <v>4</v>
      </c>
      <c r="K199" s="18"/>
      <c r="L199" s="18"/>
      <c r="M199" s="24"/>
      <c r="N199" s="24">
        <f t="shared" si="2"/>
        <v>0</v>
      </c>
    </row>
    <row r="200" spans="1:14" ht="19.5" customHeight="1">
      <c r="A200" s="10" t="s">
        <v>350</v>
      </c>
      <c r="B200" s="11" t="s">
        <v>210</v>
      </c>
      <c r="C200" s="18">
        <v>4987120110207</v>
      </c>
      <c r="D200" s="18">
        <v>14987120110204</v>
      </c>
      <c r="E200" s="12" t="s">
        <v>262</v>
      </c>
      <c r="F200" s="10" t="s">
        <v>1</v>
      </c>
      <c r="G200" s="13" t="s">
        <v>246</v>
      </c>
      <c r="H200" s="14" t="s">
        <v>442</v>
      </c>
      <c r="I200" s="15">
        <v>3280</v>
      </c>
      <c r="J200" s="17">
        <v>1</v>
      </c>
      <c r="K200" s="18"/>
      <c r="L200" s="18"/>
      <c r="M200" s="24"/>
      <c r="N200" s="24">
        <f t="shared" si="2"/>
        <v>0</v>
      </c>
    </row>
    <row r="201" spans="1:14" ht="19.5" customHeight="1" thickBot="1">
      <c r="A201" s="10" t="s">
        <v>350</v>
      </c>
      <c r="B201" s="11" t="s">
        <v>210</v>
      </c>
      <c r="C201" s="18">
        <v>4987120110009</v>
      </c>
      <c r="D201" s="18">
        <v>14987120110006</v>
      </c>
      <c r="E201" s="12" t="s">
        <v>262</v>
      </c>
      <c r="F201" s="10" t="s">
        <v>1</v>
      </c>
      <c r="G201" s="13" t="s">
        <v>247</v>
      </c>
      <c r="H201" s="14" t="s">
        <v>442</v>
      </c>
      <c r="I201" s="15">
        <v>3820</v>
      </c>
      <c r="J201" s="17">
        <v>1</v>
      </c>
      <c r="K201" s="18"/>
      <c r="L201" s="18"/>
      <c r="M201" s="24"/>
      <c r="N201" s="24">
        <f t="shared" si="2"/>
        <v>0</v>
      </c>
    </row>
    <row r="202" spans="1:14" s="4" customFormat="1" ht="24.95" customHeight="1" thickBot="1">
      <c r="L202" s="29" t="str">
        <f>CONCATENATE(A201," ",B201,"　計")</f>
        <v>051 高田製薬　計</v>
      </c>
      <c r="M202" s="30"/>
      <c r="N202" s="31">
        <f>SUM(N198:N201)</f>
        <v>0</v>
      </c>
    </row>
    <row r="203" spans="1:14" ht="19.5" customHeight="1">
      <c r="A203" s="10" t="s">
        <v>273</v>
      </c>
      <c r="B203" s="11" t="s">
        <v>383</v>
      </c>
      <c r="C203" s="18">
        <v>4987057589244</v>
      </c>
      <c r="D203" s="18">
        <v>14987057589241</v>
      </c>
      <c r="E203" s="12" t="s">
        <v>254</v>
      </c>
      <c r="F203" s="10" t="s">
        <v>255</v>
      </c>
      <c r="G203" s="13" t="s">
        <v>58</v>
      </c>
      <c r="H203" s="14" t="s">
        <v>424</v>
      </c>
      <c r="I203" s="15">
        <v>17800</v>
      </c>
      <c r="J203" s="17">
        <v>5</v>
      </c>
      <c r="K203" s="18"/>
      <c r="L203" s="18"/>
      <c r="M203" s="24"/>
      <c r="N203" s="24">
        <f t="shared" si="2"/>
        <v>0</v>
      </c>
    </row>
    <row r="204" spans="1:14" ht="19.5" customHeight="1">
      <c r="A204" s="10" t="s">
        <v>273</v>
      </c>
      <c r="B204" s="11" t="s">
        <v>41</v>
      </c>
      <c r="C204" s="18">
        <v>4987057522470</v>
      </c>
      <c r="D204" s="18">
        <v>14987057522477</v>
      </c>
      <c r="E204" s="12" t="s">
        <v>262</v>
      </c>
      <c r="F204" s="10" t="s">
        <v>1</v>
      </c>
      <c r="G204" s="13" t="s">
        <v>147</v>
      </c>
      <c r="H204" s="14" t="s">
        <v>435</v>
      </c>
      <c r="I204" s="15">
        <v>8930</v>
      </c>
      <c r="J204" s="17">
        <v>1</v>
      </c>
      <c r="K204" s="18"/>
      <c r="L204" s="18"/>
      <c r="M204" s="24"/>
      <c r="N204" s="24">
        <f t="shared" si="2"/>
        <v>0</v>
      </c>
    </row>
    <row r="205" spans="1:14" ht="19.5" customHeight="1">
      <c r="A205" s="10" t="s">
        <v>273</v>
      </c>
      <c r="B205" s="11" t="s">
        <v>41</v>
      </c>
      <c r="C205" s="18">
        <v>4987057080123</v>
      </c>
      <c r="D205" s="18">
        <v>14987057080120</v>
      </c>
      <c r="E205" s="12" t="s">
        <v>256</v>
      </c>
      <c r="F205" s="10" t="s">
        <v>257</v>
      </c>
      <c r="G205" s="13" t="s">
        <v>207</v>
      </c>
      <c r="H205" s="14" t="s">
        <v>421</v>
      </c>
      <c r="I205" s="15">
        <v>890</v>
      </c>
      <c r="J205" s="17">
        <v>2</v>
      </c>
      <c r="K205" s="18"/>
      <c r="L205" s="18"/>
      <c r="M205" s="24"/>
      <c r="N205" s="24">
        <f t="shared" si="2"/>
        <v>0</v>
      </c>
    </row>
    <row r="206" spans="1:14" ht="19.5" customHeight="1">
      <c r="A206" s="10" t="s">
        <v>273</v>
      </c>
      <c r="B206" s="11" t="s">
        <v>41</v>
      </c>
      <c r="C206" s="18">
        <v>4987057587363</v>
      </c>
      <c r="D206" s="18">
        <v>14987057587360</v>
      </c>
      <c r="E206" s="12" t="s">
        <v>256</v>
      </c>
      <c r="F206" s="10" t="s">
        <v>257</v>
      </c>
      <c r="G206" s="13" t="s">
        <v>68</v>
      </c>
      <c r="H206" s="14" t="s">
        <v>421</v>
      </c>
      <c r="I206" s="15">
        <v>18650</v>
      </c>
      <c r="J206" s="17">
        <v>4</v>
      </c>
      <c r="K206" s="18"/>
      <c r="L206" s="18"/>
      <c r="M206" s="24"/>
      <c r="N206" s="24">
        <f t="shared" si="2"/>
        <v>0</v>
      </c>
    </row>
    <row r="207" spans="1:14" ht="19.5" customHeight="1">
      <c r="A207" s="10" t="s">
        <v>273</v>
      </c>
      <c r="B207" s="11" t="s">
        <v>41</v>
      </c>
      <c r="C207" s="18">
        <v>4987057569628</v>
      </c>
      <c r="D207" s="18">
        <v>14987057569625</v>
      </c>
      <c r="E207" s="12" t="s">
        <v>256</v>
      </c>
      <c r="F207" s="10" t="s">
        <v>257</v>
      </c>
      <c r="G207" s="13" t="s">
        <v>40</v>
      </c>
      <c r="H207" s="14" t="s">
        <v>421</v>
      </c>
      <c r="I207" s="15">
        <v>4280</v>
      </c>
      <c r="J207" s="17">
        <v>30</v>
      </c>
      <c r="K207" s="18"/>
      <c r="L207" s="18"/>
      <c r="M207" s="24"/>
      <c r="N207" s="24">
        <f t="shared" si="2"/>
        <v>0</v>
      </c>
    </row>
    <row r="208" spans="1:14" ht="19.5" customHeight="1">
      <c r="A208" s="10" t="s">
        <v>273</v>
      </c>
      <c r="B208" s="11" t="s">
        <v>41</v>
      </c>
      <c r="C208" s="18">
        <v>4987057080321</v>
      </c>
      <c r="D208" s="18">
        <v>14987057080328</v>
      </c>
      <c r="E208" s="12" t="s">
        <v>262</v>
      </c>
      <c r="F208" s="10" t="s">
        <v>1</v>
      </c>
      <c r="G208" s="13" t="s">
        <v>226</v>
      </c>
      <c r="H208" s="14" t="s">
        <v>440</v>
      </c>
      <c r="I208" s="15">
        <v>1050</v>
      </c>
      <c r="J208" s="17">
        <v>1</v>
      </c>
      <c r="K208" s="18"/>
      <c r="L208" s="18"/>
      <c r="M208" s="24"/>
      <c r="N208" s="24">
        <f t="shared" si="2"/>
        <v>0</v>
      </c>
    </row>
    <row r="209" spans="1:14" ht="19.5" customHeight="1">
      <c r="A209" s="10" t="s">
        <v>273</v>
      </c>
      <c r="B209" s="11" t="s">
        <v>41</v>
      </c>
      <c r="C209" s="18">
        <v>4987057080345</v>
      </c>
      <c r="D209" s="18">
        <v>14987057080342</v>
      </c>
      <c r="E209" s="12" t="s">
        <v>262</v>
      </c>
      <c r="F209" s="10" t="s">
        <v>1</v>
      </c>
      <c r="G209" s="13" t="s">
        <v>352</v>
      </c>
      <c r="H209" s="14" t="s">
        <v>440</v>
      </c>
      <c r="I209" s="15">
        <v>1730</v>
      </c>
      <c r="J209" s="17">
        <v>1</v>
      </c>
      <c r="K209" s="18"/>
      <c r="L209" s="18"/>
      <c r="M209" s="24"/>
      <c r="N209" s="24">
        <f t="shared" si="2"/>
        <v>0</v>
      </c>
    </row>
    <row r="210" spans="1:14" ht="19.5" customHeight="1">
      <c r="A210" s="10" t="s">
        <v>273</v>
      </c>
      <c r="B210" s="11" t="s">
        <v>41</v>
      </c>
      <c r="C210" s="18">
        <v>4987057471761</v>
      </c>
      <c r="D210" s="18">
        <v>14987057471768</v>
      </c>
      <c r="E210" s="12" t="s">
        <v>262</v>
      </c>
      <c r="F210" s="10" t="s">
        <v>1</v>
      </c>
      <c r="G210" s="13" t="s">
        <v>164</v>
      </c>
      <c r="H210" s="14" t="s">
        <v>476</v>
      </c>
      <c r="I210" s="15">
        <v>5176.3999999999996</v>
      </c>
      <c r="J210" s="17">
        <v>1</v>
      </c>
      <c r="K210" s="18"/>
      <c r="L210" s="18"/>
      <c r="M210" s="24"/>
      <c r="N210" s="24">
        <f t="shared" si="2"/>
        <v>0</v>
      </c>
    </row>
    <row r="211" spans="1:14" ht="19.5" customHeight="1">
      <c r="A211" s="10" t="s">
        <v>273</v>
      </c>
      <c r="B211" s="11" t="s">
        <v>41</v>
      </c>
      <c r="C211" s="18">
        <v>4987057516141</v>
      </c>
      <c r="D211" s="18">
        <v>14987057516148</v>
      </c>
      <c r="E211" s="12" t="s">
        <v>254</v>
      </c>
      <c r="F211" s="10" t="s">
        <v>255</v>
      </c>
      <c r="G211" s="13" t="s">
        <v>175</v>
      </c>
      <c r="H211" s="14" t="s">
        <v>424</v>
      </c>
      <c r="I211" s="15">
        <v>2090</v>
      </c>
      <c r="J211" s="17">
        <v>2</v>
      </c>
      <c r="K211" s="18"/>
      <c r="L211" s="18"/>
      <c r="M211" s="24"/>
      <c r="N211" s="24">
        <f t="shared" si="2"/>
        <v>0</v>
      </c>
    </row>
    <row r="212" spans="1:14" ht="19.5" customHeight="1">
      <c r="A212" s="10" t="s">
        <v>273</v>
      </c>
      <c r="B212" s="11" t="s">
        <v>41</v>
      </c>
      <c r="C212" s="18">
        <v>4987057592596</v>
      </c>
      <c r="D212" s="18">
        <v>14987057592593</v>
      </c>
      <c r="E212" s="12" t="s">
        <v>256</v>
      </c>
      <c r="F212" s="10" t="s">
        <v>257</v>
      </c>
      <c r="G212" s="13" t="s">
        <v>145</v>
      </c>
      <c r="H212" s="14" t="s">
        <v>421</v>
      </c>
      <c r="I212" s="15">
        <v>910</v>
      </c>
      <c r="J212" s="17">
        <v>12</v>
      </c>
      <c r="K212" s="18"/>
      <c r="L212" s="18"/>
      <c r="M212" s="24"/>
      <c r="N212" s="24">
        <f t="shared" si="2"/>
        <v>0</v>
      </c>
    </row>
    <row r="213" spans="1:14" ht="19.5" customHeight="1" thickBot="1">
      <c r="A213" s="10" t="s">
        <v>273</v>
      </c>
      <c r="B213" s="11" t="s">
        <v>41</v>
      </c>
      <c r="C213" s="18">
        <v>4987057592626</v>
      </c>
      <c r="D213" s="18">
        <v>14987057592623</v>
      </c>
      <c r="E213" s="12" t="s">
        <v>256</v>
      </c>
      <c r="F213" s="10" t="s">
        <v>257</v>
      </c>
      <c r="G213" s="13" t="s">
        <v>65</v>
      </c>
      <c r="H213" s="14" t="s">
        <v>421</v>
      </c>
      <c r="I213" s="15">
        <v>1490</v>
      </c>
      <c r="J213" s="17">
        <v>54</v>
      </c>
      <c r="K213" s="18"/>
      <c r="L213" s="18"/>
      <c r="M213" s="24"/>
      <c r="N213" s="24">
        <f t="shared" si="2"/>
        <v>0</v>
      </c>
    </row>
    <row r="214" spans="1:14" s="4" customFormat="1" ht="24.95" customHeight="1" thickBot="1">
      <c r="L214" s="29" t="str">
        <f>CONCATENATE(A213," ",B213,"　計")</f>
        <v>052 協和発酵キリン　計</v>
      </c>
      <c r="M214" s="30"/>
      <c r="N214" s="31">
        <f>SUM(N203:N213)</f>
        <v>0</v>
      </c>
    </row>
    <row r="215" spans="1:14" ht="19.5" customHeight="1">
      <c r="A215" s="10" t="s">
        <v>295</v>
      </c>
      <c r="B215" s="11" t="s">
        <v>384</v>
      </c>
      <c r="C215" s="18">
        <v>4987896010879</v>
      </c>
      <c r="D215" s="18">
        <v>14987896010876</v>
      </c>
      <c r="E215" s="12" t="s">
        <v>256</v>
      </c>
      <c r="F215" s="10" t="s">
        <v>257</v>
      </c>
      <c r="G215" s="13" t="s">
        <v>189</v>
      </c>
      <c r="H215" s="14" t="s">
        <v>421</v>
      </c>
      <c r="I215" s="15">
        <v>770</v>
      </c>
      <c r="J215" s="17">
        <v>5</v>
      </c>
      <c r="K215" s="18"/>
      <c r="L215" s="18"/>
      <c r="M215" s="24"/>
      <c r="N215" s="24">
        <f t="shared" si="2"/>
        <v>0</v>
      </c>
    </row>
    <row r="216" spans="1:14" ht="19.5" customHeight="1" thickBot="1">
      <c r="A216" s="10" t="s">
        <v>295</v>
      </c>
      <c r="B216" s="11" t="s">
        <v>190</v>
      </c>
      <c r="C216" s="18">
        <v>4987896010817</v>
      </c>
      <c r="D216" s="18">
        <v>14987896010814</v>
      </c>
      <c r="E216" s="12" t="s">
        <v>256</v>
      </c>
      <c r="F216" s="10" t="s">
        <v>257</v>
      </c>
      <c r="G216" s="13" t="s">
        <v>216</v>
      </c>
      <c r="H216" s="14" t="s">
        <v>421</v>
      </c>
      <c r="I216" s="15">
        <v>690</v>
      </c>
      <c r="J216" s="17">
        <v>2</v>
      </c>
      <c r="K216" s="18"/>
      <c r="L216" s="18"/>
      <c r="M216" s="24"/>
      <c r="N216" s="24">
        <f t="shared" si="2"/>
        <v>0</v>
      </c>
    </row>
    <row r="217" spans="1:14" s="4" customFormat="1" ht="24.95" customHeight="1" thickBot="1">
      <c r="L217" s="29" t="str">
        <f>CONCATENATE(A216," ",B216,"　計")</f>
        <v>054 あゆみ製薬　計</v>
      </c>
      <c r="M217" s="30"/>
      <c r="N217" s="31">
        <f>SUM(N215:N216)</f>
        <v>0</v>
      </c>
    </row>
    <row r="218" spans="1:14" ht="19.5" customHeight="1">
      <c r="A218" s="10" t="s">
        <v>274</v>
      </c>
      <c r="B218" s="11" t="s">
        <v>100</v>
      </c>
      <c r="C218" s="18">
        <v>4987443328877</v>
      </c>
      <c r="D218" s="18">
        <v>14987443328874</v>
      </c>
      <c r="E218" s="12" t="s">
        <v>262</v>
      </c>
      <c r="F218" s="10" t="s">
        <v>1</v>
      </c>
      <c r="G218" s="13" t="s">
        <v>212</v>
      </c>
      <c r="H218" s="14" t="s">
        <v>445</v>
      </c>
      <c r="I218" s="15">
        <v>1575</v>
      </c>
      <c r="J218" s="17">
        <v>1</v>
      </c>
      <c r="K218" s="18"/>
      <c r="L218" s="18"/>
      <c r="M218" s="24"/>
      <c r="N218" s="24">
        <f t="shared" si="2"/>
        <v>0</v>
      </c>
    </row>
    <row r="219" spans="1:14" ht="19.5" customHeight="1">
      <c r="A219" s="10" t="s">
        <v>274</v>
      </c>
      <c r="B219" s="11" t="s">
        <v>487</v>
      </c>
      <c r="C219" s="18">
        <v>4987443623231</v>
      </c>
      <c r="D219" s="18">
        <v>14987443623238</v>
      </c>
      <c r="E219" s="12" t="s">
        <v>262</v>
      </c>
      <c r="F219" s="10" t="s">
        <v>1</v>
      </c>
      <c r="G219" s="13" t="s">
        <v>203</v>
      </c>
      <c r="H219" s="14" t="s">
        <v>442</v>
      </c>
      <c r="I219" s="15">
        <v>2010</v>
      </c>
      <c r="J219" s="17">
        <v>1</v>
      </c>
      <c r="K219" s="18"/>
      <c r="L219" s="18"/>
      <c r="M219" s="24"/>
      <c r="N219" s="24">
        <f t="shared" si="2"/>
        <v>0</v>
      </c>
    </row>
    <row r="220" spans="1:14" ht="19.5" customHeight="1">
      <c r="A220" s="10" t="s">
        <v>274</v>
      </c>
      <c r="B220" s="11" t="s">
        <v>100</v>
      </c>
      <c r="C220" s="18">
        <v>4987443328778</v>
      </c>
      <c r="D220" s="18">
        <v>14987443328775</v>
      </c>
      <c r="E220" s="12" t="s">
        <v>256</v>
      </c>
      <c r="F220" s="10" t="s">
        <v>257</v>
      </c>
      <c r="G220" s="13" t="s">
        <v>99</v>
      </c>
      <c r="H220" s="14" t="s">
        <v>430</v>
      </c>
      <c r="I220" s="15">
        <v>5400</v>
      </c>
      <c r="J220" s="17">
        <v>5</v>
      </c>
      <c r="K220" s="18"/>
      <c r="L220" s="18"/>
      <c r="M220" s="24"/>
      <c r="N220" s="24">
        <f t="shared" si="2"/>
        <v>0</v>
      </c>
    </row>
    <row r="221" spans="1:14" ht="19.5" customHeight="1" thickBot="1">
      <c r="A221" s="10" t="s">
        <v>274</v>
      </c>
      <c r="B221" s="11" t="s">
        <v>100</v>
      </c>
      <c r="C221" s="18">
        <v>4987443328846</v>
      </c>
      <c r="D221" s="18">
        <v>14987443328843</v>
      </c>
      <c r="E221" s="12" t="s">
        <v>256</v>
      </c>
      <c r="F221" s="10" t="s">
        <v>257</v>
      </c>
      <c r="G221" s="13" t="s">
        <v>367</v>
      </c>
      <c r="H221" s="14" t="s">
        <v>422</v>
      </c>
      <c r="I221" s="15">
        <v>1560</v>
      </c>
      <c r="J221" s="17">
        <v>1</v>
      </c>
      <c r="K221" s="18"/>
      <c r="L221" s="18"/>
      <c r="M221" s="24"/>
      <c r="N221" s="24">
        <f t="shared" si="2"/>
        <v>0</v>
      </c>
    </row>
    <row r="222" spans="1:14" s="4" customFormat="1" ht="24.95" customHeight="1" thickBot="1">
      <c r="L222" s="29" t="str">
        <f>CONCATENATE(A221," ",B221,"　計")</f>
        <v>055 ノバルティスＰ　計</v>
      </c>
      <c r="M222" s="30"/>
      <c r="N222" s="31">
        <f>SUM(N218:N221)</f>
        <v>0</v>
      </c>
    </row>
    <row r="223" spans="1:14" ht="19.5" customHeight="1" thickBot="1">
      <c r="A223" s="10" t="s">
        <v>368</v>
      </c>
      <c r="B223" s="11" t="s">
        <v>385</v>
      </c>
      <c r="C223" s="18">
        <v>4987858100082</v>
      </c>
      <c r="D223" s="18">
        <v>14987858100089</v>
      </c>
      <c r="E223" s="12" t="s">
        <v>256</v>
      </c>
      <c r="F223" s="10" t="s">
        <v>257</v>
      </c>
      <c r="G223" s="13" t="s">
        <v>86</v>
      </c>
      <c r="H223" s="14" t="s">
        <v>422</v>
      </c>
      <c r="I223" s="15">
        <v>2280</v>
      </c>
      <c r="J223" s="17">
        <v>19</v>
      </c>
      <c r="K223" s="18"/>
      <c r="L223" s="18"/>
      <c r="M223" s="24"/>
      <c r="N223" s="24">
        <f t="shared" si="2"/>
        <v>0</v>
      </c>
    </row>
    <row r="224" spans="1:14" s="4" customFormat="1" ht="24.95" customHeight="1" thickBot="1">
      <c r="L224" s="29" t="str">
        <f>CONCATENATE(A223," ",B223,"　計")</f>
        <v>059 オーファンパシフィック　計</v>
      </c>
      <c r="M224" s="30"/>
      <c r="N224" s="31">
        <f>SUM(N223)</f>
        <v>0</v>
      </c>
    </row>
    <row r="225" spans="1:14" ht="19.5" customHeight="1">
      <c r="A225" s="10" t="s">
        <v>265</v>
      </c>
      <c r="B225" s="11" t="s">
        <v>386</v>
      </c>
      <c r="C225" s="18">
        <v>4987084162243</v>
      </c>
      <c r="D225" s="18">
        <v>14987084162240</v>
      </c>
      <c r="E225" s="12" t="s">
        <v>262</v>
      </c>
      <c r="F225" s="10" t="s">
        <v>1</v>
      </c>
      <c r="G225" s="13" t="s">
        <v>227</v>
      </c>
      <c r="H225" s="14" t="s">
        <v>435</v>
      </c>
      <c r="I225" s="15">
        <v>1020</v>
      </c>
      <c r="J225" s="17">
        <v>1</v>
      </c>
      <c r="K225" s="18"/>
      <c r="L225" s="18"/>
      <c r="M225" s="24"/>
      <c r="N225" s="24">
        <f t="shared" si="2"/>
        <v>0</v>
      </c>
    </row>
    <row r="226" spans="1:14" ht="19.5" customHeight="1">
      <c r="A226" s="10" t="s">
        <v>265</v>
      </c>
      <c r="B226" s="11" t="s">
        <v>121</v>
      </c>
      <c r="C226" s="18">
        <v>4987084282224</v>
      </c>
      <c r="D226" s="18">
        <v>14987084282221</v>
      </c>
      <c r="E226" s="12" t="s">
        <v>262</v>
      </c>
      <c r="F226" s="10" t="s">
        <v>1</v>
      </c>
      <c r="G226" s="13" t="s">
        <v>131</v>
      </c>
      <c r="H226" s="14" t="s">
        <v>435</v>
      </c>
      <c r="I226" s="15">
        <v>5895</v>
      </c>
      <c r="J226" s="17">
        <v>3</v>
      </c>
      <c r="K226" s="18"/>
      <c r="L226" s="18"/>
      <c r="M226" s="24"/>
      <c r="N226" s="24">
        <f t="shared" si="2"/>
        <v>0</v>
      </c>
    </row>
    <row r="227" spans="1:14" ht="19.5" customHeight="1">
      <c r="A227" s="10" t="s">
        <v>265</v>
      </c>
      <c r="B227" s="11" t="s">
        <v>121</v>
      </c>
      <c r="C227" s="18">
        <v>4987084114426</v>
      </c>
      <c r="D227" s="18">
        <v>14987084114423</v>
      </c>
      <c r="E227" s="12" t="s">
        <v>262</v>
      </c>
      <c r="F227" s="10" t="s">
        <v>1</v>
      </c>
      <c r="G227" s="13" t="s">
        <v>345</v>
      </c>
      <c r="H227" s="14" t="s">
        <v>435</v>
      </c>
      <c r="I227" s="15">
        <v>4925</v>
      </c>
      <c r="J227" s="17">
        <v>1</v>
      </c>
      <c r="K227" s="18"/>
      <c r="L227" s="18"/>
      <c r="M227" s="24"/>
      <c r="N227" s="24">
        <f t="shared" si="2"/>
        <v>0</v>
      </c>
    </row>
    <row r="228" spans="1:14" ht="19.5" customHeight="1" thickBot="1">
      <c r="A228" s="10" t="s">
        <v>265</v>
      </c>
      <c r="B228" s="11" t="s">
        <v>121</v>
      </c>
      <c r="C228" s="18">
        <v>4987084152541</v>
      </c>
      <c r="D228" s="18">
        <v>14987084152548</v>
      </c>
      <c r="E228" s="12" t="s">
        <v>262</v>
      </c>
      <c r="F228" s="10" t="s">
        <v>1</v>
      </c>
      <c r="G228" s="13" t="s">
        <v>120</v>
      </c>
      <c r="H228" s="14" t="s">
        <v>446</v>
      </c>
      <c r="I228" s="15">
        <v>1774</v>
      </c>
      <c r="J228" s="17">
        <v>11</v>
      </c>
      <c r="K228" s="18"/>
      <c r="L228" s="18"/>
      <c r="M228" s="24"/>
      <c r="N228" s="24">
        <f t="shared" si="2"/>
        <v>0</v>
      </c>
    </row>
    <row r="229" spans="1:14" s="4" customFormat="1" ht="24.95" customHeight="1" thickBot="1">
      <c r="L229" s="29" t="str">
        <f>CONCATENATE(A228," ",B228,"　計")</f>
        <v>060 参天製薬　計</v>
      </c>
      <c r="M229" s="30"/>
      <c r="N229" s="31">
        <f>SUM(N225:N228)</f>
        <v>0</v>
      </c>
    </row>
    <row r="230" spans="1:14" ht="19.5" customHeight="1" thickBot="1">
      <c r="A230" s="10" t="s">
        <v>277</v>
      </c>
      <c r="B230" s="11" t="s">
        <v>387</v>
      </c>
      <c r="C230" s="18">
        <v>4987103010982</v>
      </c>
      <c r="D230" s="18">
        <v>14987103010989</v>
      </c>
      <c r="E230" s="12" t="s">
        <v>262</v>
      </c>
      <c r="F230" s="10" t="s">
        <v>1</v>
      </c>
      <c r="G230" s="13" t="s">
        <v>238</v>
      </c>
      <c r="H230" s="14" t="s">
        <v>447</v>
      </c>
      <c r="I230" s="15">
        <v>616.79999999999995</v>
      </c>
      <c r="J230" s="17">
        <v>1</v>
      </c>
      <c r="K230" s="18"/>
      <c r="L230" s="18"/>
      <c r="M230" s="24"/>
      <c r="N230" s="24">
        <f t="shared" si="2"/>
        <v>0</v>
      </c>
    </row>
    <row r="231" spans="1:14" s="4" customFormat="1" ht="24.95" customHeight="1" thickBot="1">
      <c r="L231" s="29" t="str">
        <f>CONCATENATE(A230," ",B230,"　計")</f>
        <v>061 ゼリア新薬　計</v>
      </c>
      <c r="M231" s="30"/>
      <c r="N231" s="31">
        <f>SUM(N230)</f>
        <v>0</v>
      </c>
    </row>
    <row r="232" spans="1:14" ht="19.5" customHeight="1">
      <c r="A232" s="10" t="s">
        <v>294</v>
      </c>
      <c r="B232" s="11" t="s">
        <v>488</v>
      </c>
      <c r="C232" s="18">
        <v>4987199323638</v>
      </c>
      <c r="D232" s="18">
        <v>14987199323635</v>
      </c>
      <c r="E232" s="12" t="s">
        <v>254</v>
      </c>
      <c r="F232" s="10" t="s">
        <v>255</v>
      </c>
      <c r="G232" s="13" t="s">
        <v>188</v>
      </c>
      <c r="H232" s="14" t="s">
        <v>424</v>
      </c>
      <c r="I232" s="15">
        <v>3190</v>
      </c>
      <c r="J232" s="17">
        <v>1</v>
      </c>
      <c r="K232" s="18"/>
      <c r="L232" s="18"/>
      <c r="M232" s="24"/>
      <c r="N232" s="24">
        <f t="shared" si="2"/>
        <v>0</v>
      </c>
    </row>
    <row r="233" spans="1:14" ht="19.5" customHeight="1">
      <c r="A233" s="10" t="s">
        <v>294</v>
      </c>
      <c r="B233" s="11" t="s">
        <v>57</v>
      </c>
      <c r="C233" s="18">
        <v>4987199104312</v>
      </c>
      <c r="D233" s="18">
        <v>14987199104319</v>
      </c>
      <c r="E233" s="12" t="s">
        <v>262</v>
      </c>
      <c r="F233" s="10" t="s">
        <v>1</v>
      </c>
      <c r="G233" s="13" t="s">
        <v>344</v>
      </c>
      <c r="H233" s="14" t="s">
        <v>435</v>
      </c>
      <c r="I233" s="15">
        <v>5850</v>
      </c>
      <c r="J233" s="17">
        <v>1</v>
      </c>
      <c r="K233" s="18"/>
      <c r="L233" s="18"/>
      <c r="M233" s="24"/>
      <c r="N233" s="24">
        <f t="shared" si="2"/>
        <v>0</v>
      </c>
    </row>
    <row r="234" spans="1:14" ht="19.5" customHeight="1">
      <c r="A234" s="10" t="s">
        <v>294</v>
      </c>
      <c r="B234" s="11" t="s">
        <v>57</v>
      </c>
      <c r="C234" s="18">
        <v>4987199100420</v>
      </c>
      <c r="D234" s="18">
        <v>14987199100427</v>
      </c>
      <c r="E234" s="12" t="s">
        <v>256</v>
      </c>
      <c r="F234" s="10" t="s">
        <v>257</v>
      </c>
      <c r="G234" s="13" t="s">
        <v>56</v>
      </c>
      <c r="H234" s="14" t="s">
        <v>421</v>
      </c>
      <c r="I234" s="15">
        <v>5370</v>
      </c>
      <c r="J234" s="17">
        <v>17</v>
      </c>
      <c r="K234" s="18"/>
      <c r="L234" s="18"/>
      <c r="M234" s="24"/>
      <c r="N234" s="24">
        <f t="shared" si="2"/>
        <v>0</v>
      </c>
    </row>
    <row r="235" spans="1:14" ht="19.5" customHeight="1" thickBot="1">
      <c r="A235" s="10" t="s">
        <v>294</v>
      </c>
      <c r="B235" s="11" t="s">
        <v>57</v>
      </c>
      <c r="C235" s="18">
        <v>4987199104350</v>
      </c>
      <c r="D235" s="18">
        <v>14987199104357</v>
      </c>
      <c r="E235" s="12" t="s">
        <v>262</v>
      </c>
      <c r="F235" s="10" t="s">
        <v>1</v>
      </c>
      <c r="G235" s="13" t="s">
        <v>157</v>
      </c>
      <c r="H235" s="14" t="s">
        <v>419</v>
      </c>
      <c r="I235" s="15">
        <v>6989</v>
      </c>
      <c r="J235" s="17">
        <v>1</v>
      </c>
      <c r="K235" s="18"/>
      <c r="L235" s="18"/>
      <c r="M235" s="24"/>
      <c r="N235" s="24">
        <f t="shared" si="2"/>
        <v>0</v>
      </c>
    </row>
    <row r="236" spans="1:14" s="4" customFormat="1" ht="24.95" customHeight="1" thickBot="1">
      <c r="L236" s="29" t="str">
        <f>CONCATENATE(A235," ",B235,"　計")</f>
        <v>062 サノフィ　計</v>
      </c>
      <c r="M236" s="30"/>
      <c r="N236" s="31">
        <f>SUM(N232:N235)</f>
        <v>0</v>
      </c>
    </row>
    <row r="237" spans="1:14" ht="19.5" customHeight="1">
      <c r="A237" s="10" t="s">
        <v>307</v>
      </c>
      <c r="B237" s="11" t="s">
        <v>388</v>
      </c>
      <c r="C237" s="18">
        <v>4987185809337</v>
      </c>
      <c r="D237" s="18">
        <v>14987185809334</v>
      </c>
      <c r="E237" s="12" t="s">
        <v>256</v>
      </c>
      <c r="F237" s="10" t="s">
        <v>257</v>
      </c>
      <c r="G237" s="13" t="s">
        <v>82</v>
      </c>
      <c r="H237" s="14" t="s">
        <v>421</v>
      </c>
      <c r="I237" s="15">
        <v>6930</v>
      </c>
      <c r="J237" s="17">
        <v>8</v>
      </c>
      <c r="K237" s="18"/>
      <c r="L237" s="18"/>
      <c r="M237" s="24"/>
      <c r="N237" s="24">
        <f t="shared" si="2"/>
        <v>0</v>
      </c>
    </row>
    <row r="238" spans="1:14" ht="19.5" customHeight="1" thickBot="1">
      <c r="A238" s="10" t="s">
        <v>307</v>
      </c>
      <c r="B238" s="11" t="s">
        <v>83</v>
      </c>
      <c r="C238" s="18">
        <v>4987185711173</v>
      </c>
      <c r="D238" s="18">
        <v>14987185711170</v>
      </c>
      <c r="E238" s="12" t="s">
        <v>262</v>
      </c>
      <c r="F238" s="10" t="s">
        <v>1</v>
      </c>
      <c r="G238" s="13" t="s">
        <v>186</v>
      </c>
      <c r="H238" s="14" t="s">
        <v>435</v>
      </c>
      <c r="I238" s="15">
        <v>1100</v>
      </c>
      <c r="J238" s="17">
        <v>4</v>
      </c>
      <c r="K238" s="18"/>
      <c r="L238" s="18"/>
      <c r="M238" s="24"/>
      <c r="N238" s="24">
        <f t="shared" si="2"/>
        <v>0</v>
      </c>
    </row>
    <row r="239" spans="1:14" s="4" customFormat="1" ht="24.95" customHeight="1" thickBot="1">
      <c r="L239" s="29" t="str">
        <f>CONCATENATE(A238," ",B238,"　計")</f>
        <v>063 ＭＳＤ　計</v>
      </c>
      <c r="M239" s="30"/>
      <c r="N239" s="31">
        <f>SUM(N237:N238)</f>
        <v>0</v>
      </c>
    </row>
    <row r="240" spans="1:14" ht="19.5" customHeight="1">
      <c r="A240" s="10" t="s">
        <v>309</v>
      </c>
      <c r="B240" s="11" t="s">
        <v>389</v>
      </c>
      <c r="C240" s="18">
        <v>4987060007087</v>
      </c>
      <c r="D240" s="18">
        <v>14987060007084</v>
      </c>
      <c r="E240" s="12" t="s">
        <v>256</v>
      </c>
      <c r="F240" s="10" t="s">
        <v>257</v>
      </c>
      <c r="G240" s="13" t="s">
        <v>33</v>
      </c>
      <c r="H240" s="14" t="s">
        <v>448</v>
      </c>
      <c r="I240" s="15">
        <v>4485.6000000000004</v>
      </c>
      <c r="J240" s="17">
        <v>42</v>
      </c>
      <c r="K240" s="18"/>
      <c r="L240" s="18"/>
      <c r="M240" s="24"/>
      <c r="N240" s="24">
        <f t="shared" si="2"/>
        <v>0</v>
      </c>
    </row>
    <row r="241" spans="1:14" ht="19.5" customHeight="1">
      <c r="A241" s="10" t="s">
        <v>309</v>
      </c>
      <c r="B241" s="11" t="s">
        <v>34</v>
      </c>
      <c r="C241" s="18">
        <v>4987060005342</v>
      </c>
      <c r="D241" s="18">
        <v>14987060005349</v>
      </c>
      <c r="E241" s="12" t="s">
        <v>256</v>
      </c>
      <c r="F241" s="10" t="s">
        <v>257</v>
      </c>
      <c r="G241" s="13" t="s">
        <v>142</v>
      </c>
      <c r="H241" s="14" t="s">
        <v>421</v>
      </c>
      <c r="I241" s="15">
        <v>850</v>
      </c>
      <c r="J241" s="17">
        <v>17</v>
      </c>
      <c r="K241" s="18"/>
      <c r="L241" s="18"/>
      <c r="M241" s="24"/>
      <c r="N241" s="24">
        <f t="shared" si="2"/>
        <v>0</v>
      </c>
    </row>
    <row r="242" spans="1:14" ht="19.5" customHeight="1">
      <c r="A242" s="10" t="s">
        <v>309</v>
      </c>
      <c r="B242" s="11" t="s">
        <v>34</v>
      </c>
      <c r="C242" s="18">
        <v>4987060007995</v>
      </c>
      <c r="D242" s="18">
        <v>14987060007992</v>
      </c>
      <c r="E242" s="12" t="s">
        <v>254</v>
      </c>
      <c r="F242" s="10" t="s">
        <v>255</v>
      </c>
      <c r="G242" s="13" t="s">
        <v>128</v>
      </c>
      <c r="H242" s="14" t="s">
        <v>424</v>
      </c>
      <c r="I242" s="15">
        <v>2530</v>
      </c>
      <c r="J242" s="17">
        <v>5</v>
      </c>
      <c r="K242" s="18"/>
      <c r="L242" s="18"/>
      <c r="M242" s="24"/>
      <c r="N242" s="24">
        <f t="shared" si="2"/>
        <v>0</v>
      </c>
    </row>
    <row r="243" spans="1:14" ht="19.5" customHeight="1" thickBot="1">
      <c r="A243" s="10" t="s">
        <v>309</v>
      </c>
      <c r="B243" s="11" t="s">
        <v>34</v>
      </c>
      <c r="C243" s="18">
        <v>4987060008862</v>
      </c>
      <c r="D243" s="18">
        <v>14987060008869</v>
      </c>
      <c r="E243" s="12" t="s">
        <v>262</v>
      </c>
      <c r="F243" s="10" t="s">
        <v>1</v>
      </c>
      <c r="G243" s="13" t="s">
        <v>114</v>
      </c>
      <c r="H243" s="14" t="s">
        <v>446</v>
      </c>
      <c r="I243" s="15">
        <v>8958</v>
      </c>
      <c r="J243" s="17">
        <v>1</v>
      </c>
      <c r="K243" s="18"/>
      <c r="L243" s="18"/>
      <c r="M243" s="24"/>
      <c r="N243" s="24">
        <f t="shared" ref="N243:N319" si="3">J243*M243</f>
        <v>0</v>
      </c>
    </row>
    <row r="244" spans="1:14" s="4" customFormat="1" ht="24.95" customHeight="1" thickBot="1">
      <c r="L244" s="29" t="str">
        <f>CONCATENATE(A243," ",B243,"　計")</f>
        <v>066 杏林製薬　計</v>
      </c>
      <c r="M244" s="30"/>
      <c r="N244" s="31">
        <f>SUM(N240:N243)</f>
        <v>0</v>
      </c>
    </row>
    <row r="245" spans="1:14" ht="19.5" customHeight="1">
      <c r="A245" s="10" t="s">
        <v>327</v>
      </c>
      <c r="B245" s="11" t="s">
        <v>390</v>
      </c>
      <c r="C245" s="18">
        <v>4987288250012</v>
      </c>
      <c r="D245" s="18">
        <v>14987288250019</v>
      </c>
      <c r="E245" s="12" t="s">
        <v>262</v>
      </c>
      <c r="F245" s="10" t="s">
        <v>1</v>
      </c>
      <c r="G245" s="13" t="s">
        <v>234</v>
      </c>
      <c r="H245" s="14" t="s">
        <v>461</v>
      </c>
      <c r="I245" s="15">
        <v>215</v>
      </c>
      <c r="J245" s="17">
        <v>4</v>
      </c>
      <c r="K245" s="18"/>
      <c r="L245" s="18"/>
      <c r="M245" s="24"/>
      <c r="N245" s="24">
        <f t="shared" si="3"/>
        <v>0</v>
      </c>
    </row>
    <row r="246" spans="1:14" ht="19.5" customHeight="1">
      <c r="A246" s="10" t="s">
        <v>327</v>
      </c>
      <c r="B246" s="11" t="s">
        <v>202</v>
      </c>
      <c r="C246" s="18">
        <v>4987288437130</v>
      </c>
      <c r="D246" s="18">
        <v>14987288437137</v>
      </c>
      <c r="E246" s="12" t="s">
        <v>256</v>
      </c>
      <c r="F246" s="10" t="s">
        <v>257</v>
      </c>
      <c r="G246" s="13" t="s">
        <v>342</v>
      </c>
      <c r="H246" s="14" t="s">
        <v>421</v>
      </c>
      <c r="I246" s="15">
        <v>570</v>
      </c>
      <c r="J246" s="17">
        <v>1</v>
      </c>
      <c r="K246" s="18"/>
      <c r="L246" s="18"/>
      <c r="M246" s="24"/>
      <c r="N246" s="24">
        <f t="shared" si="3"/>
        <v>0</v>
      </c>
    </row>
    <row r="247" spans="1:14" ht="19.5" customHeight="1" thickBot="1">
      <c r="A247" s="10" t="s">
        <v>327</v>
      </c>
      <c r="B247" s="11" t="s">
        <v>202</v>
      </c>
      <c r="C247" s="18">
        <v>4987288447139</v>
      </c>
      <c r="D247" s="18">
        <v>14987288447136</v>
      </c>
      <c r="E247" s="12" t="s">
        <v>256</v>
      </c>
      <c r="F247" s="10" t="s">
        <v>257</v>
      </c>
      <c r="G247" s="13" t="s">
        <v>201</v>
      </c>
      <c r="H247" s="14" t="s">
        <v>421</v>
      </c>
      <c r="I247" s="15">
        <v>570</v>
      </c>
      <c r="J247" s="17">
        <v>5</v>
      </c>
      <c r="K247" s="18"/>
      <c r="L247" s="18"/>
      <c r="M247" s="24"/>
      <c r="N247" s="24">
        <f t="shared" si="3"/>
        <v>0</v>
      </c>
    </row>
    <row r="248" spans="1:14" s="4" customFormat="1" ht="24.95" customHeight="1" thickBot="1">
      <c r="L248" s="29" t="str">
        <f>CONCATENATE(A247," ",B247,"　計")</f>
        <v>068 吉田製薬　計</v>
      </c>
      <c r="M248" s="30"/>
      <c r="N248" s="31">
        <f>SUM(N245:N247)</f>
        <v>0</v>
      </c>
    </row>
    <row r="249" spans="1:14" ht="19.5" customHeight="1" thickBot="1">
      <c r="A249" s="10" t="s">
        <v>328</v>
      </c>
      <c r="B249" s="11" t="s">
        <v>391</v>
      </c>
      <c r="C249" s="18">
        <v>4987312121486</v>
      </c>
      <c r="D249" s="18">
        <v>14987312121483</v>
      </c>
      <c r="E249" s="12" t="s">
        <v>256</v>
      </c>
      <c r="F249" s="10" t="s">
        <v>257</v>
      </c>
      <c r="G249" s="13" t="s">
        <v>139</v>
      </c>
      <c r="H249" s="14" t="s">
        <v>477</v>
      </c>
      <c r="I249" s="15">
        <v>2850</v>
      </c>
      <c r="J249" s="17">
        <v>4</v>
      </c>
      <c r="K249" s="18"/>
      <c r="L249" s="18"/>
      <c r="M249" s="24"/>
      <c r="N249" s="24">
        <f t="shared" si="3"/>
        <v>0</v>
      </c>
    </row>
    <row r="250" spans="1:14" s="4" customFormat="1" ht="24.95" customHeight="1" thickBot="1">
      <c r="L250" s="29" t="str">
        <f>CONCATENATE(A249," ",B249,"　計")</f>
        <v>069 ミヤリサン製薬　計</v>
      </c>
      <c r="M250" s="30"/>
      <c r="N250" s="31">
        <f>SUM(N249)</f>
        <v>0</v>
      </c>
    </row>
    <row r="251" spans="1:14" ht="19.5" customHeight="1">
      <c r="A251" s="10" t="s">
        <v>266</v>
      </c>
      <c r="B251" s="11" t="s">
        <v>392</v>
      </c>
      <c r="C251" s="18">
        <v>4987699058269</v>
      </c>
      <c r="D251" s="18">
        <v>14987699058266</v>
      </c>
      <c r="E251" s="12" t="s">
        <v>254</v>
      </c>
      <c r="F251" s="10" t="s">
        <v>255</v>
      </c>
      <c r="G251" s="13" t="s">
        <v>73</v>
      </c>
      <c r="H251" s="14" t="s">
        <v>449</v>
      </c>
      <c r="I251" s="15">
        <v>8500</v>
      </c>
      <c r="J251" s="17">
        <v>8</v>
      </c>
      <c r="K251" s="18"/>
      <c r="L251" s="18"/>
      <c r="M251" s="24"/>
      <c r="N251" s="24">
        <f t="shared" si="3"/>
        <v>0</v>
      </c>
    </row>
    <row r="252" spans="1:14" ht="19.5" customHeight="1">
      <c r="A252" s="10" t="s">
        <v>266</v>
      </c>
      <c r="B252" s="11" t="s">
        <v>74</v>
      </c>
      <c r="C252" s="18">
        <v>4987699057606</v>
      </c>
      <c r="D252" s="18">
        <v>14987699057603</v>
      </c>
      <c r="E252" s="12" t="s">
        <v>254</v>
      </c>
      <c r="F252" s="10" t="s">
        <v>255</v>
      </c>
      <c r="G252" s="13" t="s">
        <v>330</v>
      </c>
      <c r="H252" s="14" t="s">
        <v>478</v>
      </c>
      <c r="I252" s="15">
        <v>7140</v>
      </c>
      <c r="J252" s="17">
        <v>1</v>
      </c>
      <c r="K252" s="18"/>
      <c r="L252" s="18"/>
      <c r="M252" s="24"/>
      <c r="N252" s="24">
        <f t="shared" si="3"/>
        <v>0</v>
      </c>
    </row>
    <row r="253" spans="1:14" ht="19.5" customHeight="1">
      <c r="A253" s="10" t="s">
        <v>266</v>
      </c>
      <c r="B253" s="11" t="s">
        <v>74</v>
      </c>
      <c r="C253" s="18">
        <v>4987699056401</v>
      </c>
      <c r="D253" s="18">
        <v>14987699056408</v>
      </c>
      <c r="E253" s="12" t="s">
        <v>262</v>
      </c>
      <c r="F253" s="10" t="s">
        <v>1</v>
      </c>
      <c r="G253" s="13" t="s">
        <v>204</v>
      </c>
      <c r="H253" s="14" t="s">
        <v>442</v>
      </c>
      <c r="I253" s="15">
        <v>985</v>
      </c>
      <c r="J253" s="17">
        <v>3</v>
      </c>
      <c r="K253" s="18"/>
      <c r="L253" s="18"/>
      <c r="M253" s="24"/>
      <c r="N253" s="24">
        <f t="shared" si="3"/>
        <v>0</v>
      </c>
    </row>
    <row r="254" spans="1:14" ht="19.5" customHeight="1">
      <c r="A254" s="10" t="s">
        <v>266</v>
      </c>
      <c r="B254" s="11" t="s">
        <v>74</v>
      </c>
      <c r="C254" s="18">
        <v>4987699056418</v>
      </c>
      <c r="D254" s="18">
        <v>14987699056415</v>
      </c>
      <c r="E254" s="12" t="s">
        <v>262</v>
      </c>
      <c r="F254" s="10" t="s">
        <v>1</v>
      </c>
      <c r="G254" s="13" t="s">
        <v>176</v>
      </c>
      <c r="H254" s="14" t="s">
        <v>442</v>
      </c>
      <c r="I254" s="15">
        <v>1015</v>
      </c>
      <c r="J254" s="17">
        <v>5</v>
      </c>
      <c r="K254" s="18"/>
      <c r="L254" s="18"/>
      <c r="M254" s="24"/>
      <c r="N254" s="24">
        <f t="shared" si="3"/>
        <v>0</v>
      </c>
    </row>
    <row r="255" spans="1:14" ht="19.5" customHeight="1" thickBot="1">
      <c r="A255" s="10" t="s">
        <v>266</v>
      </c>
      <c r="B255" s="11" t="s">
        <v>74</v>
      </c>
      <c r="C255" s="18">
        <v>4987699059082</v>
      </c>
      <c r="D255" s="18">
        <v>14987699059089</v>
      </c>
      <c r="E255" s="12" t="s">
        <v>251</v>
      </c>
      <c r="F255" s="10" t="s">
        <v>0</v>
      </c>
      <c r="G255" s="13" t="s">
        <v>364</v>
      </c>
      <c r="H255" s="14" t="s">
        <v>494</v>
      </c>
      <c r="I255" s="15">
        <v>1240</v>
      </c>
      <c r="J255" s="17">
        <v>1</v>
      </c>
      <c r="K255" s="18"/>
      <c r="L255" s="18"/>
      <c r="M255" s="24"/>
      <c r="N255" s="24">
        <f t="shared" si="3"/>
        <v>0</v>
      </c>
    </row>
    <row r="256" spans="1:14" s="4" customFormat="1" ht="24.95" customHeight="1" thickBot="1">
      <c r="L256" s="29" t="str">
        <f>CONCATENATE(A255," ",B255,"　計")</f>
        <v>070 ＥＡファーマ　計</v>
      </c>
      <c r="M256" s="30"/>
      <c r="N256" s="31">
        <f>SUM(N251:N255)</f>
        <v>0</v>
      </c>
    </row>
    <row r="257" spans="1:14" ht="19.5" customHeight="1" thickBot="1">
      <c r="A257" s="10" t="s">
        <v>351</v>
      </c>
      <c r="B257" s="11" t="s">
        <v>393</v>
      </c>
      <c r="C257" s="18">
        <v>4987170007526</v>
      </c>
      <c r="D257" s="18">
        <v>14987170007523</v>
      </c>
      <c r="E257" s="12" t="s">
        <v>262</v>
      </c>
      <c r="F257" s="10" t="s">
        <v>1</v>
      </c>
      <c r="G257" s="13" t="s">
        <v>248</v>
      </c>
      <c r="H257" s="14" t="s">
        <v>435</v>
      </c>
      <c r="I257" s="15">
        <v>2550</v>
      </c>
      <c r="J257" s="17">
        <v>1</v>
      </c>
      <c r="K257" s="18"/>
      <c r="L257" s="18"/>
      <c r="M257" s="24"/>
      <c r="N257" s="24">
        <f t="shared" si="3"/>
        <v>0</v>
      </c>
    </row>
    <row r="258" spans="1:14" s="4" customFormat="1" ht="24.95" customHeight="1" thickBot="1">
      <c r="L258" s="29" t="str">
        <f>CONCATENATE(A257," ",B257,"　計")</f>
        <v>072 日本化薬　計</v>
      </c>
      <c r="M258" s="30"/>
      <c r="N258" s="31">
        <f>SUM(N257)</f>
        <v>0</v>
      </c>
    </row>
    <row r="259" spans="1:14" ht="19.5" customHeight="1">
      <c r="A259" s="10" t="s">
        <v>290</v>
      </c>
      <c r="B259" s="11" t="s">
        <v>394</v>
      </c>
      <c r="C259" s="18">
        <v>4987294264119</v>
      </c>
      <c r="D259" s="18">
        <v>14987294264116</v>
      </c>
      <c r="E259" s="12" t="s">
        <v>262</v>
      </c>
      <c r="F259" s="10" t="s">
        <v>1</v>
      </c>
      <c r="G259" s="13" t="s">
        <v>289</v>
      </c>
      <c r="H259" s="14" t="s">
        <v>437</v>
      </c>
      <c r="I259" s="15">
        <v>3680</v>
      </c>
      <c r="J259" s="17">
        <v>1</v>
      </c>
      <c r="K259" s="18"/>
      <c r="L259" s="18"/>
      <c r="M259" s="24"/>
      <c r="N259" s="24">
        <f t="shared" si="3"/>
        <v>0</v>
      </c>
    </row>
    <row r="260" spans="1:14" ht="19.5" customHeight="1" thickBot="1">
      <c r="A260" s="10" t="s">
        <v>290</v>
      </c>
      <c r="B260" s="11" t="s">
        <v>107</v>
      </c>
      <c r="C260" s="18">
        <v>4987294235317</v>
      </c>
      <c r="D260" s="18">
        <v>14987294235314</v>
      </c>
      <c r="E260" s="12" t="s">
        <v>292</v>
      </c>
      <c r="F260" s="10" t="s">
        <v>293</v>
      </c>
      <c r="G260" s="13" t="s">
        <v>106</v>
      </c>
      <c r="H260" s="14" t="s">
        <v>435</v>
      </c>
      <c r="I260" s="15">
        <v>2210</v>
      </c>
      <c r="J260" s="17">
        <v>13</v>
      </c>
      <c r="K260" s="18"/>
      <c r="L260" s="18"/>
      <c r="M260" s="24"/>
      <c r="N260" s="24">
        <f t="shared" si="3"/>
        <v>0</v>
      </c>
    </row>
    <row r="261" spans="1:14" s="4" customFormat="1" ht="24.95" customHeight="1" thickBot="1">
      <c r="L261" s="29" t="str">
        <f>CONCATENATE(A260," ",B260,"　計")</f>
        <v>073 帝人ファーマ　計</v>
      </c>
      <c r="M261" s="30"/>
      <c r="N261" s="31">
        <f>SUM(N259:N260)</f>
        <v>0</v>
      </c>
    </row>
    <row r="262" spans="1:14" ht="19.5" customHeight="1" thickBot="1">
      <c r="A262" s="10" t="s">
        <v>297</v>
      </c>
      <c r="B262" s="11" t="s">
        <v>395</v>
      </c>
      <c r="C262" s="18">
        <v>4987153066007</v>
      </c>
      <c r="D262" s="18">
        <v>14987153066004</v>
      </c>
      <c r="E262" s="12" t="s">
        <v>256</v>
      </c>
      <c r="F262" s="10" t="s">
        <v>257</v>
      </c>
      <c r="G262" s="13" t="s">
        <v>296</v>
      </c>
      <c r="H262" s="14" t="s">
        <v>421</v>
      </c>
      <c r="I262" s="15">
        <v>840</v>
      </c>
      <c r="J262" s="17">
        <v>1</v>
      </c>
      <c r="K262" s="18"/>
      <c r="L262" s="18"/>
      <c r="M262" s="24"/>
      <c r="N262" s="24">
        <f t="shared" si="3"/>
        <v>0</v>
      </c>
    </row>
    <row r="263" spans="1:14" s="4" customFormat="1" ht="24.95" customHeight="1" thickBot="1">
      <c r="L263" s="29" t="str">
        <f>CONCATENATE(A262," ",B262,"　計")</f>
        <v>079 旭化成ファーマ　計</v>
      </c>
      <c r="M263" s="30"/>
      <c r="N263" s="31">
        <f>SUM(N262)</f>
        <v>0</v>
      </c>
    </row>
    <row r="264" spans="1:14" ht="19.5" customHeight="1" thickBot="1">
      <c r="A264" s="10" t="s">
        <v>340</v>
      </c>
      <c r="B264" s="11" t="s">
        <v>396</v>
      </c>
      <c r="C264" s="18">
        <v>4987167005481</v>
      </c>
      <c r="D264" s="18">
        <v>14987167005488</v>
      </c>
      <c r="E264" s="12" t="s">
        <v>262</v>
      </c>
      <c r="F264" s="10" t="s">
        <v>1</v>
      </c>
      <c r="G264" s="13" t="s">
        <v>244</v>
      </c>
      <c r="H264" s="14" t="s">
        <v>479</v>
      </c>
      <c r="I264" s="15">
        <v>513.6</v>
      </c>
      <c r="J264" s="17">
        <v>1</v>
      </c>
      <c r="K264" s="18"/>
      <c r="L264" s="18"/>
      <c r="M264" s="24"/>
      <c r="N264" s="24">
        <f t="shared" si="3"/>
        <v>0</v>
      </c>
    </row>
    <row r="265" spans="1:14" s="4" customFormat="1" ht="24.95" customHeight="1" thickBot="1">
      <c r="L265" s="29" t="str">
        <f>CONCATENATE(A264," ",B264,"　計")</f>
        <v>083 ニチバン　計</v>
      </c>
      <c r="M265" s="30"/>
      <c r="N265" s="31">
        <f>SUM(N264)</f>
        <v>0</v>
      </c>
    </row>
    <row r="266" spans="1:14" ht="19.5" customHeight="1">
      <c r="A266" s="10" t="s">
        <v>361</v>
      </c>
      <c r="B266" s="11" t="s">
        <v>397</v>
      </c>
      <c r="C266" s="18">
        <v>4987476162530</v>
      </c>
      <c r="D266" s="18">
        <v>14987476162537</v>
      </c>
      <c r="E266" s="12" t="s">
        <v>251</v>
      </c>
      <c r="F266" s="10" t="s">
        <v>0</v>
      </c>
      <c r="G266" s="13" t="s">
        <v>360</v>
      </c>
      <c r="H266" s="14" t="s">
        <v>498</v>
      </c>
      <c r="I266" s="15">
        <v>3100</v>
      </c>
      <c r="J266" s="17">
        <v>1</v>
      </c>
      <c r="K266" s="18"/>
      <c r="L266" s="18"/>
      <c r="M266" s="24"/>
      <c r="N266" s="24">
        <f t="shared" si="3"/>
        <v>0</v>
      </c>
    </row>
    <row r="267" spans="1:14" ht="19.5" customHeight="1" thickBot="1">
      <c r="A267" s="10" t="s">
        <v>361</v>
      </c>
      <c r="B267" s="11" t="s">
        <v>192</v>
      </c>
      <c r="C267" s="18">
        <v>4987476162738</v>
      </c>
      <c r="D267" s="18">
        <v>14987476162735</v>
      </c>
      <c r="E267" s="12" t="s">
        <v>251</v>
      </c>
      <c r="F267" s="10" t="s">
        <v>0</v>
      </c>
      <c r="G267" s="13" t="s">
        <v>191</v>
      </c>
      <c r="H267" s="14" t="s">
        <v>499</v>
      </c>
      <c r="I267" s="15">
        <v>3100</v>
      </c>
      <c r="J267" s="17">
        <v>1</v>
      </c>
      <c r="K267" s="18"/>
      <c r="L267" s="18"/>
      <c r="M267" s="24"/>
      <c r="N267" s="24">
        <f t="shared" si="3"/>
        <v>0</v>
      </c>
    </row>
    <row r="268" spans="1:14" s="4" customFormat="1" ht="24.95" customHeight="1" thickBot="1">
      <c r="L268" s="29" t="str">
        <f>CONCATENATE(A267," ",B267,"　計")</f>
        <v>084 陽進堂　計</v>
      </c>
      <c r="M268" s="30"/>
      <c r="N268" s="31">
        <f>SUM(N266:N267)</f>
        <v>0</v>
      </c>
    </row>
    <row r="269" spans="1:14" ht="19.5" customHeight="1">
      <c r="A269" s="10" t="s">
        <v>284</v>
      </c>
      <c r="B269" s="11" t="s">
        <v>398</v>
      </c>
      <c r="C269" s="18">
        <v>4987058784037</v>
      </c>
      <c r="D269" s="18">
        <v>14987058784034</v>
      </c>
      <c r="E269" s="12" t="s">
        <v>256</v>
      </c>
      <c r="F269" s="10" t="s">
        <v>257</v>
      </c>
      <c r="G269" s="13" t="s">
        <v>43</v>
      </c>
      <c r="H269" s="14" t="s">
        <v>421</v>
      </c>
      <c r="I269" s="15">
        <v>18000</v>
      </c>
      <c r="J269" s="17">
        <v>6</v>
      </c>
      <c r="K269" s="18"/>
      <c r="L269" s="18"/>
      <c r="M269" s="24"/>
      <c r="N269" s="24">
        <f t="shared" si="3"/>
        <v>0</v>
      </c>
    </row>
    <row r="270" spans="1:14" ht="19.5" customHeight="1">
      <c r="A270" s="10" t="s">
        <v>284</v>
      </c>
      <c r="B270" s="11" t="s">
        <v>44</v>
      </c>
      <c r="C270" s="18">
        <v>4987058682036</v>
      </c>
      <c r="D270" s="18">
        <v>14987058682033</v>
      </c>
      <c r="E270" s="12" t="s">
        <v>256</v>
      </c>
      <c r="F270" s="10" t="s">
        <v>257</v>
      </c>
      <c r="G270" s="13" t="s">
        <v>195</v>
      </c>
      <c r="H270" s="14" t="s">
        <v>421</v>
      </c>
      <c r="I270" s="15">
        <v>570</v>
      </c>
      <c r="J270" s="17">
        <v>7</v>
      </c>
      <c r="K270" s="18"/>
      <c r="L270" s="18"/>
      <c r="M270" s="24"/>
      <c r="N270" s="24">
        <f t="shared" si="3"/>
        <v>0</v>
      </c>
    </row>
    <row r="271" spans="1:14" ht="19.5" customHeight="1">
      <c r="A271" s="10" t="s">
        <v>284</v>
      </c>
      <c r="B271" s="11" t="s">
        <v>44</v>
      </c>
      <c r="C271" s="18">
        <v>4987058783030</v>
      </c>
      <c r="D271" s="18">
        <v>14987058783037</v>
      </c>
      <c r="E271" s="12" t="s">
        <v>256</v>
      </c>
      <c r="F271" s="10" t="s">
        <v>257</v>
      </c>
      <c r="G271" s="13" t="s">
        <v>122</v>
      </c>
      <c r="H271" s="14" t="s">
        <v>421</v>
      </c>
      <c r="I271" s="15">
        <v>6800</v>
      </c>
      <c r="J271" s="17">
        <v>2</v>
      </c>
      <c r="K271" s="18"/>
      <c r="L271" s="18"/>
      <c r="M271" s="24"/>
      <c r="N271" s="24">
        <f t="shared" si="3"/>
        <v>0</v>
      </c>
    </row>
    <row r="272" spans="1:14" ht="19.5" customHeight="1">
      <c r="A272" s="10" t="s">
        <v>284</v>
      </c>
      <c r="B272" s="11" t="s">
        <v>44</v>
      </c>
      <c r="C272" s="18">
        <v>4987058683033</v>
      </c>
      <c r="D272" s="18">
        <v>14987058683030</v>
      </c>
      <c r="E272" s="12" t="s">
        <v>256</v>
      </c>
      <c r="F272" s="10" t="s">
        <v>257</v>
      </c>
      <c r="G272" s="13" t="s">
        <v>138</v>
      </c>
      <c r="H272" s="14" t="s">
        <v>421</v>
      </c>
      <c r="I272" s="15">
        <v>570</v>
      </c>
      <c r="J272" s="17">
        <v>20</v>
      </c>
      <c r="K272" s="18"/>
      <c r="L272" s="18"/>
      <c r="M272" s="24"/>
      <c r="N272" s="24">
        <f t="shared" si="3"/>
        <v>0</v>
      </c>
    </row>
    <row r="273" spans="1:14" ht="19.5" customHeight="1">
      <c r="A273" s="10" t="s">
        <v>284</v>
      </c>
      <c r="B273" s="11" t="s">
        <v>44</v>
      </c>
      <c r="C273" s="18">
        <v>4987058634530</v>
      </c>
      <c r="D273" s="18">
        <v>14987058634537</v>
      </c>
      <c r="E273" s="12" t="s">
        <v>254</v>
      </c>
      <c r="F273" s="10" t="s">
        <v>255</v>
      </c>
      <c r="G273" s="13" t="s">
        <v>173</v>
      </c>
      <c r="H273" s="14" t="s">
        <v>424</v>
      </c>
      <c r="I273" s="15">
        <v>4430</v>
      </c>
      <c r="J273" s="17">
        <v>1</v>
      </c>
      <c r="K273" s="18"/>
      <c r="L273" s="18"/>
      <c r="M273" s="24"/>
      <c r="N273" s="24">
        <f t="shared" si="3"/>
        <v>0</v>
      </c>
    </row>
    <row r="274" spans="1:14" ht="19.5" customHeight="1">
      <c r="A274" s="10" t="s">
        <v>284</v>
      </c>
      <c r="B274" s="11" t="s">
        <v>44</v>
      </c>
      <c r="C274" s="18">
        <v>4987058633038</v>
      </c>
      <c r="D274" s="18">
        <v>14987058633035</v>
      </c>
      <c r="E274" s="12" t="s">
        <v>256</v>
      </c>
      <c r="F274" s="10" t="s">
        <v>257</v>
      </c>
      <c r="G274" s="13" t="s">
        <v>117</v>
      </c>
      <c r="H274" s="14" t="s">
        <v>422</v>
      </c>
      <c r="I274" s="15">
        <v>5470</v>
      </c>
      <c r="J274" s="17">
        <v>3</v>
      </c>
      <c r="K274" s="18"/>
      <c r="L274" s="18"/>
      <c r="M274" s="24"/>
      <c r="N274" s="24">
        <f t="shared" si="3"/>
        <v>0</v>
      </c>
    </row>
    <row r="275" spans="1:14" ht="19.5" customHeight="1" thickBot="1">
      <c r="A275" s="10" t="s">
        <v>284</v>
      </c>
      <c r="B275" s="11" t="s">
        <v>44</v>
      </c>
      <c r="C275" s="18">
        <v>4987058142035</v>
      </c>
      <c r="D275" s="18">
        <v>14987058142032</v>
      </c>
      <c r="E275" s="12" t="s">
        <v>256</v>
      </c>
      <c r="F275" s="10" t="s">
        <v>257</v>
      </c>
      <c r="G275" s="13" t="s">
        <v>228</v>
      </c>
      <c r="H275" s="14" t="s">
        <v>421</v>
      </c>
      <c r="I275" s="15">
        <v>980</v>
      </c>
      <c r="J275" s="17">
        <v>1</v>
      </c>
      <c r="K275" s="18"/>
      <c r="L275" s="18"/>
      <c r="M275" s="24"/>
      <c r="N275" s="24">
        <f t="shared" si="3"/>
        <v>0</v>
      </c>
    </row>
    <row r="276" spans="1:14" s="4" customFormat="1" ht="24.95" customHeight="1" thickBot="1">
      <c r="L276" s="29" t="str">
        <f>CONCATENATE(A275," ",B275,"　計")</f>
        <v>085 共和薬工　計</v>
      </c>
      <c r="M276" s="30"/>
      <c r="N276" s="31">
        <f>SUM(N269:N275)</f>
        <v>0</v>
      </c>
    </row>
    <row r="277" spans="1:14" ht="19.5" customHeight="1" thickBot="1">
      <c r="A277" s="10" t="s">
        <v>333</v>
      </c>
      <c r="B277" s="11" t="s">
        <v>399</v>
      </c>
      <c r="C277" s="18">
        <v>4987792281328</v>
      </c>
      <c r="D277" s="18">
        <v>14987792281325</v>
      </c>
      <c r="E277" s="12" t="s">
        <v>262</v>
      </c>
      <c r="F277" s="10" t="s">
        <v>1</v>
      </c>
      <c r="G277" s="13" t="s">
        <v>332</v>
      </c>
      <c r="H277" s="14" t="s">
        <v>451</v>
      </c>
      <c r="I277" s="15">
        <v>2075</v>
      </c>
      <c r="J277" s="17">
        <v>1</v>
      </c>
      <c r="K277" s="18"/>
      <c r="L277" s="18"/>
      <c r="M277" s="24"/>
      <c r="N277" s="24">
        <f t="shared" si="3"/>
        <v>0</v>
      </c>
    </row>
    <row r="278" spans="1:14" s="4" customFormat="1" ht="24.95" customHeight="1" thickBot="1">
      <c r="L278" s="29" t="str">
        <f>CONCATENATE(A277," ",B277,"　計")</f>
        <v>087 日本ジェネリック　計</v>
      </c>
      <c r="M278" s="30"/>
      <c r="N278" s="31">
        <f>SUM(N277)</f>
        <v>0</v>
      </c>
    </row>
    <row r="279" spans="1:14" ht="19.5" customHeight="1">
      <c r="A279" s="10" t="s">
        <v>336</v>
      </c>
      <c r="B279" s="11" t="s">
        <v>400</v>
      </c>
      <c r="C279" s="18">
        <v>4987439095790</v>
      </c>
      <c r="D279" s="18">
        <v>14987439095797</v>
      </c>
      <c r="E279" s="12" t="s">
        <v>262</v>
      </c>
      <c r="F279" s="10" t="s">
        <v>1</v>
      </c>
      <c r="G279" s="13" t="s">
        <v>335</v>
      </c>
      <c r="H279" s="14" t="s">
        <v>452</v>
      </c>
      <c r="I279" s="15">
        <v>32400</v>
      </c>
      <c r="J279" s="17">
        <v>1</v>
      </c>
      <c r="K279" s="18"/>
      <c r="L279" s="18"/>
      <c r="M279" s="24"/>
      <c r="N279" s="24">
        <f t="shared" si="3"/>
        <v>0</v>
      </c>
    </row>
    <row r="280" spans="1:14" ht="19.5" customHeight="1">
      <c r="A280" s="10" t="s">
        <v>336</v>
      </c>
      <c r="B280" s="11" t="s">
        <v>337</v>
      </c>
      <c r="C280" s="18">
        <v>4987439095806</v>
      </c>
      <c r="D280" s="18">
        <v>14987439095803</v>
      </c>
      <c r="E280" s="12" t="s">
        <v>262</v>
      </c>
      <c r="F280" s="10" t="s">
        <v>1</v>
      </c>
      <c r="G280" s="13" t="s">
        <v>338</v>
      </c>
      <c r="H280" s="14" t="s">
        <v>452</v>
      </c>
      <c r="I280" s="15">
        <v>32400</v>
      </c>
      <c r="J280" s="17">
        <v>1</v>
      </c>
      <c r="K280" s="18"/>
      <c r="L280" s="18"/>
      <c r="M280" s="24"/>
      <c r="N280" s="24">
        <f t="shared" si="3"/>
        <v>0</v>
      </c>
    </row>
    <row r="281" spans="1:14" ht="19.5" customHeight="1" thickBot="1">
      <c r="A281" s="10" t="s">
        <v>336</v>
      </c>
      <c r="B281" s="11" t="s">
        <v>337</v>
      </c>
      <c r="C281" s="18">
        <v>4987439095783</v>
      </c>
      <c r="D281" s="18">
        <v>14987439095780</v>
      </c>
      <c r="E281" s="12" t="s">
        <v>262</v>
      </c>
      <c r="F281" s="10" t="s">
        <v>1</v>
      </c>
      <c r="G281" s="13" t="s">
        <v>357</v>
      </c>
      <c r="H281" s="14" t="s">
        <v>452</v>
      </c>
      <c r="I281" s="15">
        <v>32400</v>
      </c>
      <c r="J281" s="17">
        <v>1</v>
      </c>
      <c r="K281" s="18"/>
      <c r="L281" s="18"/>
      <c r="M281" s="24"/>
      <c r="N281" s="24">
        <f t="shared" si="3"/>
        <v>0</v>
      </c>
    </row>
    <row r="282" spans="1:14" s="4" customFormat="1" ht="24.95" customHeight="1" thickBot="1">
      <c r="L282" s="29" t="str">
        <f>CONCATENATE(A281," ",B281,"　計")</f>
        <v>089 アボットジャパン　計</v>
      </c>
      <c r="M282" s="30"/>
      <c r="N282" s="31">
        <f>SUM(N279:N281)</f>
        <v>0</v>
      </c>
    </row>
    <row r="283" spans="1:14" ht="19.5" customHeight="1" thickBot="1">
      <c r="A283" s="10" t="s">
        <v>322</v>
      </c>
      <c r="B283" s="11" t="s">
        <v>401</v>
      </c>
      <c r="C283" s="18">
        <v>4987020016708</v>
      </c>
      <c r="D283" s="18">
        <v>14987020016705</v>
      </c>
      <c r="E283" s="12" t="s">
        <v>262</v>
      </c>
      <c r="F283" s="10" t="s">
        <v>1</v>
      </c>
      <c r="G283" s="13" t="s">
        <v>321</v>
      </c>
      <c r="H283" s="14" t="s">
        <v>480</v>
      </c>
      <c r="I283" s="15">
        <v>2850</v>
      </c>
      <c r="J283" s="17">
        <v>1</v>
      </c>
      <c r="K283" s="18"/>
      <c r="L283" s="18"/>
      <c r="M283" s="24"/>
      <c r="N283" s="24">
        <f t="shared" si="3"/>
        <v>0</v>
      </c>
    </row>
    <row r="284" spans="1:14" s="4" customFormat="1" ht="24.95" customHeight="1" thickBot="1">
      <c r="L284" s="29" t="str">
        <f>CONCATENATE(A283," ",B283,"　計")</f>
        <v>090 岩城製薬　計</v>
      </c>
      <c r="M284" s="30"/>
      <c r="N284" s="31">
        <f>SUM(N283)</f>
        <v>0</v>
      </c>
    </row>
    <row r="285" spans="1:14" ht="19.5" customHeight="1">
      <c r="A285" s="10" t="s">
        <v>299</v>
      </c>
      <c r="B285" s="11" t="s">
        <v>417</v>
      </c>
      <c r="C285" s="18">
        <v>4987045670152</v>
      </c>
      <c r="D285" s="18">
        <v>14987045670159</v>
      </c>
      <c r="E285" s="12" t="s">
        <v>256</v>
      </c>
      <c r="F285" s="10" t="s">
        <v>257</v>
      </c>
      <c r="G285" s="13" t="s">
        <v>323</v>
      </c>
      <c r="H285" s="14" t="s">
        <v>453</v>
      </c>
      <c r="I285" s="15">
        <v>856.8</v>
      </c>
      <c r="J285" s="17">
        <v>1</v>
      </c>
      <c r="K285" s="18"/>
      <c r="L285" s="18"/>
      <c r="M285" s="24"/>
      <c r="N285" s="24">
        <f t="shared" si="3"/>
        <v>0</v>
      </c>
    </row>
    <row r="286" spans="1:14" ht="19.5" customHeight="1" thickBot="1">
      <c r="A286" s="10" t="s">
        <v>299</v>
      </c>
      <c r="B286" s="11" t="s">
        <v>300</v>
      </c>
      <c r="C286" s="18">
        <v>4987045670510</v>
      </c>
      <c r="D286" s="18">
        <v>14987045670517</v>
      </c>
      <c r="E286" s="12" t="s">
        <v>256</v>
      </c>
      <c r="F286" s="10" t="s">
        <v>257</v>
      </c>
      <c r="G286" s="13" t="s">
        <v>324</v>
      </c>
      <c r="H286" s="14" t="s">
        <v>453</v>
      </c>
      <c r="I286" s="15">
        <v>1033.2</v>
      </c>
      <c r="J286" s="17">
        <v>1</v>
      </c>
      <c r="K286" s="18"/>
      <c r="L286" s="18"/>
      <c r="M286" s="24"/>
      <c r="N286" s="24">
        <f t="shared" si="3"/>
        <v>0</v>
      </c>
    </row>
    <row r="287" spans="1:14" s="4" customFormat="1" ht="24.95" customHeight="1" thickBot="1">
      <c r="L287" s="29" t="str">
        <f>CONCATENATE(A286," ",B286,"　計")</f>
        <v>091 クラシエ　計</v>
      </c>
      <c r="M287" s="30"/>
      <c r="N287" s="31">
        <f>SUM(N285:N286)</f>
        <v>0</v>
      </c>
    </row>
    <row r="288" spans="1:14" ht="19.5" customHeight="1" thickBot="1">
      <c r="A288" s="10" t="s">
        <v>325</v>
      </c>
      <c r="B288" s="11" t="s">
        <v>402</v>
      </c>
      <c r="C288" s="18">
        <v>4987080689119</v>
      </c>
      <c r="D288" s="18">
        <v>14987080689116</v>
      </c>
      <c r="E288" s="12" t="s">
        <v>256</v>
      </c>
      <c r="F288" s="10" t="s">
        <v>257</v>
      </c>
      <c r="G288" s="13" t="s">
        <v>158</v>
      </c>
      <c r="H288" s="14" t="s">
        <v>421</v>
      </c>
      <c r="I288" s="15">
        <v>2500</v>
      </c>
      <c r="J288" s="17">
        <v>2</v>
      </c>
      <c r="K288" s="18"/>
      <c r="L288" s="18"/>
      <c r="M288" s="24"/>
      <c r="N288" s="24">
        <f t="shared" si="3"/>
        <v>0</v>
      </c>
    </row>
    <row r="289" spans="1:14" s="4" customFormat="1" ht="24.95" customHeight="1" thickBot="1">
      <c r="L289" s="29" t="str">
        <f>CONCATENATE(A288," ",B288,"　計")</f>
        <v>092 沢井製薬　計</v>
      </c>
      <c r="M289" s="30"/>
      <c r="N289" s="31">
        <f>SUM(N288)</f>
        <v>0</v>
      </c>
    </row>
    <row r="290" spans="1:14" ht="19.5" customHeight="1">
      <c r="A290" s="10" t="s">
        <v>285</v>
      </c>
      <c r="B290" s="11" t="s">
        <v>403</v>
      </c>
      <c r="C290" s="18">
        <v>4987138805447</v>
      </c>
      <c r="D290" s="18">
        <v>14987138805444</v>
      </c>
      <c r="E290" s="12" t="s">
        <v>254</v>
      </c>
      <c r="F290" s="10" t="s">
        <v>255</v>
      </c>
      <c r="G290" s="13" t="s">
        <v>152</v>
      </c>
      <c r="H290" s="14" t="s">
        <v>454</v>
      </c>
      <c r="I290" s="15">
        <v>1155</v>
      </c>
      <c r="J290" s="17">
        <v>9</v>
      </c>
      <c r="K290" s="18"/>
      <c r="L290" s="18"/>
      <c r="M290" s="24"/>
      <c r="N290" s="24">
        <f t="shared" si="3"/>
        <v>0</v>
      </c>
    </row>
    <row r="291" spans="1:14" ht="19.5" customHeight="1">
      <c r="A291" s="10" t="s">
        <v>285</v>
      </c>
      <c r="B291" s="11" t="s">
        <v>133</v>
      </c>
      <c r="C291" s="18">
        <v>4987138806246</v>
      </c>
      <c r="D291" s="18">
        <v>14987138806243</v>
      </c>
      <c r="E291" s="12" t="s">
        <v>254</v>
      </c>
      <c r="F291" s="10" t="s">
        <v>255</v>
      </c>
      <c r="G291" s="13" t="s">
        <v>132</v>
      </c>
      <c r="H291" s="14" t="s">
        <v>454</v>
      </c>
      <c r="I291" s="15">
        <v>892.5</v>
      </c>
      <c r="J291" s="17">
        <v>17</v>
      </c>
      <c r="K291" s="18"/>
      <c r="L291" s="18"/>
      <c r="M291" s="24"/>
      <c r="N291" s="24">
        <f t="shared" si="3"/>
        <v>0</v>
      </c>
    </row>
    <row r="292" spans="1:14" ht="19.5" customHeight="1">
      <c r="A292" s="10" t="s">
        <v>285</v>
      </c>
      <c r="B292" s="11" t="s">
        <v>133</v>
      </c>
      <c r="C292" s="18">
        <v>4987138800145</v>
      </c>
      <c r="D292" s="18">
        <v>14987138800142</v>
      </c>
      <c r="E292" s="12" t="s">
        <v>254</v>
      </c>
      <c r="F292" s="10" t="s">
        <v>255</v>
      </c>
      <c r="G292" s="13" t="s">
        <v>197</v>
      </c>
      <c r="H292" s="14" t="s">
        <v>455</v>
      </c>
      <c r="I292" s="15">
        <v>882</v>
      </c>
      <c r="J292" s="17">
        <v>4</v>
      </c>
      <c r="K292" s="18"/>
      <c r="L292" s="18"/>
      <c r="M292" s="24"/>
      <c r="N292" s="24">
        <f t="shared" si="3"/>
        <v>0</v>
      </c>
    </row>
    <row r="293" spans="1:14" ht="19.5" customHeight="1">
      <c r="A293" s="10" t="s">
        <v>285</v>
      </c>
      <c r="B293" s="11" t="s">
        <v>133</v>
      </c>
      <c r="C293" s="18">
        <v>4987138801944</v>
      </c>
      <c r="D293" s="18">
        <v>14987138801941</v>
      </c>
      <c r="E293" s="12" t="s">
        <v>254</v>
      </c>
      <c r="F293" s="10" t="s">
        <v>255</v>
      </c>
      <c r="G293" s="13" t="s">
        <v>168</v>
      </c>
      <c r="H293" s="14" t="s">
        <v>454</v>
      </c>
      <c r="I293" s="15">
        <v>1675.8</v>
      </c>
      <c r="J293" s="17">
        <v>4</v>
      </c>
      <c r="K293" s="18"/>
      <c r="L293" s="18"/>
      <c r="M293" s="24"/>
      <c r="N293" s="24">
        <f t="shared" si="3"/>
        <v>0</v>
      </c>
    </row>
    <row r="294" spans="1:14" ht="19.5" customHeight="1" thickBot="1">
      <c r="A294" s="10" t="s">
        <v>285</v>
      </c>
      <c r="B294" s="11" t="s">
        <v>133</v>
      </c>
      <c r="C294" s="18">
        <v>4987138806840</v>
      </c>
      <c r="D294" s="18">
        <v>14987138806847</v>
      </c>
      <c r="E294" s="12" t="s">
        <v>254</v>
      </c>
      <c r="F294" s="10" t="s">
        <v>255</v>
      </c>
      <c r="G294" s="13" t="s">
        <v>215</v>
      </c>
      <c r="H294" s="14" t="s">
        <v>454</v>
      </c>
      <c r="I294" s="15">
        <v>735</v>
      </c>
      <c r="J294" s="17">
        <v>2</v>
      </c>
      <c r="K294" s="18"/>
      <c r="L294" s="18"/>
      <c r="M294" s="24"/>
      <c r="N294" s="24">
        <f t="shared" si="3"/>
        <v>0</v>
      </c>
    </row>
    <row r="295" spans="1:14" s="4" customFormat="1" ht="24.95" customHeight="1" thickBot="1">
      <c r="L295" s="29" t="str">
        <f>CONCATENATE(A294," ",B294,"　計")</f>
        <v>093 ツムラ　計</v>
      </c>
      <c r="M295" s="30"/>
      <c r="N295" s="31">
        <f>SUM(N290:N294)</f>
        <v>0</v>
      </c>
    </row>
    <row r="296" spans="1:14" ht="19.5" customHeight="1">
      <c r="A296" s="10" t="s">
        <v>275</v>
      </c>
      <c r="B296" s="11" t="s">
        <v>404</v>
      </c>
      <c r="C296" s="18">
        <v>4987173016365</v>
      </c>
      <c r="D296" s="18">
        <v>14987173016362</v>
      </c>
      <c r="E296" s="12" t="s">
        <v>262</v>
      </c>
      <c r="F296" s="10" t="s">
        <v>1</v>
      </c>
      <c r="G296" s="13" t="s">
        <v>242</v>
      </c>
      <c r="H296" s="14" t="s">
        <v>435</v>
      </c>
      <c r="I296" s="15">
        <v>548</v>
      </c>
      <c r="J296" s="17">
        <v>1</v>
      </c>
      <c r="K296" s="18"/>
      <c r="L296" s="18"/>
      <c r="M296" s="24"/>
      <c r="N296" s="24">
        <f t="shared" si="3"/>
        <v>0</v>
      </c>
    </row>
    <row r="297" spans="1:14" ht="19.5" customHeight="1" thickBot="1">
      <c r="A297" s="10" t="s">
        <v>275</v>
      </c>
      <c r="B297" s="11" t="s">
        <v>149</v>
      </c>
      <c r="C297" s="18">
        <v>4987173083817</v>
      </c>
      <c r="D297" s="18">
        <v>14987173083814</v>
      </c>
      <c r="E297" s="12" t="s">
        <v>256</v>
      </c>
      <c r="F297" s="10" t="s">
        <v>257</v>
      </c>
      <c r="G297" s="13" t="s">
        <v>148</v>
      </c>
      <c r="H297" s="14" t="s">
        <v>421</v>
      </c>
      <c r="I297" s="15">
        <v>570</v>
      </c>
      <c r="J297" s="17">
        <v>21</v>
      </c>
      <c r="K297" s="18"/>
      <c r="L297" s="18"/>
      <c r="M297" s="24"/>
      <c r="N297" s="24">
        <f t="shared" si="3"/>
        <v>0</v>
      </c>
    </row>
    <row r="298" spans="1:14" s="4" customFormat="1" ht="24.95" customHeight="1" thickBot="1">
      <c r="L298" s="29" t="str">
        <f>CONCATENATE(A297," ",B297,"　計")</f>
        <v>094 日本新薬　計</v>
      </c>
      <c r="M298" s="30"/>
      <c r="N298" s="31">
        <f>SUM(N296:N297)</f>
        <v>0</v>
      </c>
    </row>
    <row r="299" spans="1:14" ht="19.5" customHeight="1" thickBot="1">
      <c r="A299" s="10" t="s">
        <v>329</v>
      </c>
      <c r="B299" s="11" t="s">
        <v>405</v>
      </c>
      <c r="C299" s="18">
        <v>4987320603134</v>
      </c>
      <c r="D299" s="18">
        <v>14987320603131</v>
      </c>
      <c r="E299" s="12" t="s">
        <v>254</v>
      </c>
      <c r="F299" s="10" t="s">
        <v>255</v>
      </c>
      <c r="G299" s="13" t="s">
        <v>135</v>
      </c>
      <c r="H299" s="14" t="s">
        <v>481</v>
      </c>
      <c r="I299" s="15">
        <v>108000</v>
      </c>
      <c r="J299" s="17">
        <v>1</v>
      </c>
      <c r="K299" s="18"/>
      <c r="L299" s="18"/>
      <c r="M299" s="24"/>
      <c r="N299" s="24">
        <f t="shared" si="3"/>
        <v>0</v>
      </c>
    </row>
    <row r="300" spans="1:14" s="4" customFormat="1" ht="24.95" customHeight="1" thickBot="1">
      <c r="L300" s="29" t="str">
        <f>CONCATENATE(A299," ",B299,"　計")</f>
        <v>095 堀井薬品工業　計</v>
      </c>
      <c r="M300" s="30"/>
      <c r="N300" s="31">
        <f>SUM(N299)</f>
        <v>0</v>
      </c>
    </row>
    <row r="301" spans="1:14" ht="19.5" customHeight="1">
      <c r="A301" s="10" t="s">
        <v>306</v>
      </c>
      <c r="B301" s="11" t="s">
        <v>406</v>
      </c>
      <c r="C301" s="18">
        <v>4987333018772</v>
      </c>
      <c r="D301" s="18">
        <v>14987333018779</v>
      </c>
      <c r="E301" s="12" t="s">
        <v>262</v>
      </c>
      <c r="F301" s="10" t="s">
        <v>1</v>
      </c>
      <c r="G301" s="13" t="s">
        <v>233</v>
      </c>
      <c r="H301" s="14" t="s">
        <v>461</v>
      </c>
      <c r="I301" s="15">
        <v>8850</v>
      </c>
      <c r="J301" s="17">
        <v>1</v>
      </c>
      <c r="K301" s="18"/>
      <c r="L301" s="18"/>
      <c r="M301" s="24"/>
      <c r="N301" s="24">
        <f t="shared" si="3"/>
        <v>0</v>
      </c>
    </row>
    <row r="302" spans="1:14" ht="19.5" customHeight="1" thickBot="1">
      <c r="A302" s="10" t="s">
        <v>306</v>
      </c>
      <c r="B302" s="11" t="s">
        <v>218</v>
      </c>
      <c r="C302" s="18">
        <v>4987333018932</v>
      </c>
      <c r="D302" s="18">
        <v>14987333018939</v>
      </c>
      <c r="E302" s="12" t="s">
        <v>254</v>
      </c>
      <c r="F302" s="10" t="s">
        <v>255</v>
      </c>
      <c r="G302" s="13" t="s">
        <v>217</v>
      </c>
      <c r="H302" s="14" t="s">
        <v>456</v>
      </c>
      <c r="I302" s="15">
        <v>4700</v>
      </c>
      <c r="J302" s="17">
        <v>4</v>
      </c>
      <c r="K302" s="18"/>
      <c r="L302" s="18"/>
      <c r="M302" s="24"/>
      <c r="N302" s="24">
        <f t="shared" si="3"/>
        <v>0</v>
      </c>
    </row>
    <row r="303" spans="1:14" s="4" customFormat="1" ht="24.95" customHeight="1" thickBot="1">
      <c r="L303" s="29" t="str">
        <f>CONCATENATE(A302," ",B302,"　計")</f>
        <v>096 中北薬品　計</v>
      </c>
      <c r="M303" s="30"/>
      <c r="N303" s="31">
        <f>SUM(N301:N302)</f>
        <v>0</v>
      </c>
    </row>
    <row r="304" spans="1:14" ht="19.5" customHeight="1" thickBot="1">
      <c r="A304" s="10" t="s">
        <v>310</v>
      </c>
      <c r="B304" s="11" t="s">
        <v>407</v>
      </c>
      <c r="C304" s="18">
        <v>4987290160736</v>
      </c>
      <c r="D304" s="18">
        <v>14987290160733</v>
      </c>
      <c r="E304" s="12" t="s">
        <v>254</v>
      </c>
      <c r="F304" s="10" t="s">
        <v>255</v>
      </c>
      <c r="G304" s="13" t="s">
        <v>194</v>
      </c>
      <c r="H304" s="14" t="s">
        <v>456</v>
      </c>
      <c r="I304" s="15">
        <v>9750</v>
      </c>
      <c r="J304" s="17">
        <v>4</v>
      </c>
      <c r="K304" s="18"/>
      <c r="L304" s="18"/>
      <c r="M304" s="24"/>
      <c r="N304" s="24">
        <f t="shared" si="3"/>
        <v>0</v>
      </c>
    </row>
    <row r="305" spans="1:14" s="4" customFormat="1" ht="24.95" customHeight="1" thickBot="1">
      <c r="L305" s="29" t="str">
        <f>CONCATENATE(A304," ",B304,"　計")</f>
        <v>097 日興製販　計</v>
      </c>
      <c r="M305" s="30"/>
      <c r="N305" s="31">
        <f>SUM(N304)</f>
        <v>0</v>
      </c>
    </row>
    <row r="306" spans="1:14" ht="19.5" customHeight="1" thickBot="1">
      <c r="A306" s="10" t="s">
        <v>280</v>
      </c>
      <c r="B306" s="11" t="s">
        <v>408</v>
      </c>
      <c r="C306" s="18">
        <v>4987813702962</v>
      </c>
      <c r="D306" s="18">
        <v>14987813702969</v>
      </c>
      <c r="E306" s="12" t="s">
        <v>254</v>
      </c>
      <c r="F306" s="10" t="s">
        <v>255</v>
      </c>
      <c r="G306" s="13" t="s">
        <v>279</v>
      </c>
      <c r="H306" s="14" t="s">
        <v>456</v>
      </c>
      <c r="I306" s="15">
        <v>6300</v>
      </c>
      <c r="J306" s="17">
        <v>1</v>
      </c>
      <c r="K306" s="18"/>
      <c r="L306" s="18"/>
      <c r="M306" s="24"/>
      <c r="N306" s="24">
        <f t="shared" si="3"/>
        <v>0</v>
      </c>
    </row>
    <row r="307" spans="1:14" s="4" customFormat="1" ht="24.95" customHeight="1" thickBot="1">
      <c r="L307" s="29" t="str">
        <f>CONCATENATE(A306," ",B306,"　計")</f>
        <v>103 ニプロＥＳファーマ　計</v>
      </c>
      <c r="M307" s="30"/>
      <c r="N307" s="31">
        <f>SUM(N306)</f>
        <v>0</v>
      </c>
    </row>
    <row r="308" spans="1:14" ht="19.5" customHeight="1" thickBot="1">
      <c r="A308" s="10" t="s">
        <v>349</v>
      </c>
      <c r="B308" s="11" t="s">
        <v>409</v>
      </c>
      <c r="C308" s="18">
        <v>4987399067035</v>
      </c>
      <c r="D308" s="18">
        <v>14987399067032</v>
      </c>
      <c r="E308" s="12" t="s">
        <v>262</v>
      </c>
      <c r="F308" s="10" t="s">
        <v>1</v>
      </c>
      <c r="G308" s="13" t="s">
        <v>243</v>
      </c>
      <c r="H308" s="14" t="s">
        <v>482</v>
      </c>
      <c r="I308" s="15">
        <v>549</v>
      </c>
      <c r="J308" s="17">
        <v>1</v>
      </c>
      <c r="K308" s="18"/>
      <c r="L308" s="18"/>
      <c r="M308" s="24"/>
      <c r="N308" s="24">
        <f t="shared" si="3"/>
        <v>0</v>
      </c>
    </row>
    <row r="309" spans="1:14" s="4" customFormat="1" ht="24.95" customHeight="1" thickBot="1">
      <c r="L309" s="29" t="str">
        <f>CONCATENATE(A308," ",B308,"　計")</f>
        <v>104 テイカ製薬　計</v>
      </c>
      <c r="M309" s="30"/>
      <c r="N309" s="31">
        <f>SUM(N308)</f>
        <v>0</v>
      </c>
    </row>
    <row r="310" spans="1:14" ht="19.5" customHeight="1">
      <c r="A310" s="10" t="s">
        <v>253</v>
      </c>
      <c r="B310" s="11" t="s">
        <v>410</v>
      </c>
      <c r="C310" s="18">
        <v>4987919100235</v>
      </c>
      <c r="D310" s="18">
        <v>14987919100232</v>
      </c>
      <c r="E310" s="12" t="s">
        <v>254</v>
      </c>
      <c r="F310" s="10" t="s">
        <v>255</v>
      </c>
      <c r="G310" s="13" t="s">
        <v>130</v>
      </c>
      <c r="H310" s="14" t="s">
        <v>483</v>
      </c>
      <c r="I310" s="15">
        <v>5980</v>
      </c>
      <c r="J310" s="17">
        <v>1</v>
      </c>
      <c r="K310" s="18"/>
      <c r="L310" s="18"/>
      <c r="M310" s="24"/>
      <c r="N310" s="24">
        <f t="shared" si="3"/>
        <v>0</v>
      </c>
    </row>
    <row r="311" spans="1:14" ht="19.5" customHeight="1">
      <c r="A311" s="10" t="s">
        <v>253</v>
      </c>
      <c r="B311" s="11" t="s">
        <v>112</v>
      </c>
      <c r="C311" s="18">
        <v>4987919100273</v>
      </c>
      <c r="D311" s="18">
        <v>14987919100270</v>
      </c>
      <c r="E311" s="12" t="s">
        <v>256</v>
      </c>
      <c r="F311" s="10" t="s">
        <v>257</v>
      </c>
      <c r="G311" s="13" t="s">
        <v>111</v>
      </c>
      <c r="H311" s="14" t="s">
        <v>421</v>
      </c>
      <c r="I311" s="15">
        <v>1640</v>
      </c>
      <c r="J311" s="17">
        <v>4</v>
      </c>
      <c r="K311" s="18"/>
      <c r="L311" s="18"/>
      <c r="M311" s="24"/>
      <c r="N311" s="24">
        <f t="shared" si="3"/>
        <v>0</v>
      </c>
    </row>
    <row r="312" spans="1:14" ht="19.5" customHeight="1" thickBot="1">
      <c r="A312" s="10" t="s">
        <v>253</v>
      </c>
      <c r="B312" s="11" t="s">
        <v>112</v>
      </c>
      <c r="C312" s="18">
        <v>4987919100150</v>
      </c>
      <c r="D312" s="18">
        <v>14987919100157</v>
      </c>
      <c r="E312" s="12" t="s">
        <v>251</v>
      </c>
      <c r="F312" s="10" t="s">
        <v>0</v>
      </c>
      <c r="G312" s="13" t="s">
        <v>200</v>
      </c>
      <c r="H312" s="14" t="s">
        <v>500</v>
      </c>
      <c r="I312" s="15">
        <v>2380</v>
      </c>
      <c r="J312" s="17">
        <v>1</v>
      </c>
      <c r="K312" s="18"/>
      <c r="L312" s="18"/>
      <c r="M312" s="24"/>
      <c r="N312" s="24">
        <f t="shared" si="3"/>
        <v>0</v>
      </c>
    </row>
    <row r="313" spans="1:14" s="4" customFormat="1" ht="24.95" customHeight="1" thickBot="1">
      <c r="L313" s="29" t="str">
        <f>CONCATENATE(A312," ",B312,"　計")</f>
        <v>105 ＬＴＬファーマ　計</v>
      </c>
      <c r="M313" s="30"/>
      <c r="N313" s="31">
        <f>SUM(N310:N312)</f>
        <v>0</v>
      </c>
    </row>
    <row r="314" spans="1:14" ht="19.5" customHeight="1">
      <c r="A314" s="10" t="s">
        <v>359</v>
      </c>
      <c r="B314" s="11" t="s">
        <v>411</v>
      </c>
      <c r="C314" s="18">
        <v>4987886002662</v>
      </c>
      <c r="D314" s="18">
        <v>14987886002669</v>
      </c>
      <c r="E314" s="12" t="s">
        <v>251</v>
      </c>
      <c r="F314" s="10" t="s">
        <v>0</v>
      </c>
      <c r="G314" s="13" t="s">
        <v>223</v>
      </c>
      <c r="H314" s="14" t="s">
        <v>496</v>
      </c>
      <c r="I314" s="15">
        <v>590</v>
      </c>
      <c r="J314" s="17">
        <v>2</v>
      </c>
      <c r="K314" s="18"/>
      <c r="L314" s="18"/>
      <c r="M314" s="24"/>
      <c r="N314" s="24">
        <f t="shared" si="3"/>
        <v>0</v>
      </c>
    </row>
    <row r="315" spans="1:14" ht="19.5" customHeight="1" thickBot="1">
      <c r="A315" s="10" t="s">
        <v>359</v>
      </c>
      <c r="B315" s="11" t="s">
        <v>129</v>
      </c>
      <c r="C315" s="18">
        <v>4987886002815</v>
      </c>
      <c r="D315" s="18">
        <v>14987886002812</v>
      </c>
      <c r="E315" s="12" t="s">
        <v>262</v>
      </c>
      <c r="F315" s="10" t="s">
        <v>1</v>
      </c>
      <c r="G315" s="13" t="s">
        <v>225</v>
      </c>
      <c r="H315" s="14" t="s">
        <v>457</v>
      </c>
      <c r="I315" s="15">
        <v>7.2</v>
      </c>
      <c r="J315" s="17">
        <v>1</v>
      </c>
      <c r="K315" s="18"/>
      <c r="L315" s="18"/>
      <c r="M315" s="24"/>
      <c r="N315" s="24">
        <f t="shared" si="3"/>
        <v>0</v>
      </c>
    </row>
    <row r="316" spans="1:14" s="4" customFormat="1" ht="24.95" customHeight="1" thickBot="1">
      <c r="L316" s="29" t="str">
        <f>CONCATENATE(A315," ",B315,"　計")</f>
        <v>106 アスペンジャパン　計</v>
      </c>
      <c r="M316" s="30"/>
      <c r="N316" s="31">
        <f>SUM(N314:N315)</f>
        <v>0</v>
      </c>
    </row>
    <row r="317" spans="1:14" ht="19.5" customHeight="1" thickBot="1">
      <c r="A317" s="16" t="s">
        <v>317</v>
      </c>
      <c r="B317" s="11" t="s">
        <v>412</v>
      </c>
      <c r="C317" s="18">
        <v>4987235011543</v>
      </c>
      <c r="D317" s="18">
        <v>14987235011540</v>
      </c>
      <c r="E317" s="12" t="s">
        <v>262</v>
      </c>
      <c r="F317" s="10" t="s">
        <v>1</v>
      </c>
      <c r="G317" s="13" t="s">
        <v>169</v>
      </c>
      <c r="H317" s="14" t="s">
        <v>450</v>
      </c>
      <c r="I317" s="15">
        <v>790</v>
      </c>
      <c r="J317" s="17">
        <v>8</v>
      </c>
      <c r="K317" s="18"/>
      <c r="L317" s="18"/>
      <c r="M317" s="24"/>
      <c r="N317" s="24">
        <f t="shared" si="3"/>
        <v>0</v>
      </c>
    </row>
    <row r="318" spans="1:14" s="4" customFormat="1" ht="24.95" customHeight="1" thickBot="1">
      <c r="L318" s="29" t="str">
        <f>CONCATENATE(A317," ",B317,"　計")</f>
        <v>108 祐徳薬品工業　計</v>
      </c>
      <c r="M318" s="30"/>
      <c r="N318" s="31">
        <f>SUM(N317)</f>
        <v>0</v>
      </c>
    </row>
    <row r="319" spans="1:14" ht="19.5" customHeight="1" thickBot="1">
      <c r="A319" s="16" t="s">
        <v>414</v>
      </c>
      <c r="B319" s="11" t="s">
        <v>413</v>
      </c>
      <c r="C319" s="18">
        <v>4987350026439</v>
      </c>
      <c r="D319" s="18">
        <v>14987350026436</v>
      </c>
      <c r="E319" s="12" t="s">
        <v>251</v>
      </c>
      <c r="F319" s="10" t="s">
        <v>0</v>
      </c>
      <c r="G319" s="13" t="s">
        <v>222</v>
      </c>
      <c r="H319" s="14" t="s">
        <v>493</v>
      </c>
      <c r="I319" s="15">
        <v>1045</v>
      </c>
      <c r="J319" s="17">
        <v>1</v>
      </c>
      <c r="K319" s="18"/>
      <c r="L319" s="18"/>
      <c r="M319" s="24"/>
      <c r="N319" s="24">
        <f t="shared" si="3"/>
        <v>0</v>
      </c>
    </row>
    <row r="320" spans="1:14" s="4" customFormat="1" ht="24.95" customHeight="1" thickBot="1">
      <c r="L320" s="29" t="str">
        <f>CONCATENATE(A319," ",B319,"　計")</f>
        <v>109 テルモ　計</v>
      </c>
      <c r="M320" s="30"/>
      <c r="N320" s="31">
        <f>SUM(N319)</f>
        <v>0</v>
      </c>
    </row>
    <row r="321" spans="12:14" s="4" customFormat="1" ht="24.95" customHeight="1">
      <c r="L321" s="32"/>
      <c r="M321" s="32"/>
      <c r="N321" s="35">
        <f>SUM(N320,N318,N316,N313,N309,N307,N305,N303,N300,N298,N295,N289,N287,N284,N282,N278,N276,N268,N265,N263,N261,N258,N256,N250,N248,N244,N239,N236,N231,N229,N224,N222,N217,N214,N202,N197,N192,N189,N185,N182,N175,N173,N170,N164,N160,N152,N142,N139,N126,N123,N120,N106,N97,N94,N91,N87,N83,N81,N66,N53,N44,N41,N34,N31,N29,N22,N16,N9)</f>
        <v>0</v>
      </c>
    </row>
    <row r="322" spans="12:14" ht="19.5" customHeight="1">
      <c r="L322" s="33"/>
      <c r="M322" s="34"/>
      <c r="N322" s="34"/>
    </row>
  </sheetData>
  <autoFilter ref="A7:N7"/>
  <sortState ref="A4:K373">
    <sortCondition ref="A331"/>
  </sortState>
  <mergeCells count="9">
    <mergeCell ref="I6:N6"/>
    <mergeCell ref="A1:N1"/>
    <mergeCell ref="C3:G3"/>
    <mergeCell ref="C4:G4"/>
    <mergeCell ref="C5:G5"/>
    <mergeCell ref="C2:G2"/>
    <mergeCell ref="I3:N3"/>
    <mergeCell ref="I4:N4"/>
    <mergeCell ref="I5:N5"/>
  </mergeCells>
  <phoneticPr fontId="7"/>
  <dataValidations count="1">
    <dataValidation type="whole" allowBlank="1" showInputMessage="1" showErrorMessage="1" sqref="M8:M320">
      <formula1>0</formula1>
      <formula2>99999999</formula2>
    </dataValidation>
  </dataValidations>
  <printOptions horizontalCentered="1"/>
  <pageMargins left="0.59055118110236227" right="0.59055118110236227" top="0.59055118110236227" bottom="0.59055118110236227" header="0.31496062992125984" footer="0.15748031496062992"/>
  <pageSetup paperSize="9" scale="52" fitToHeight="0" orientation="landscape" r:id="rId1"/>
  <headerFooter>
    <oddHeader xml:space="preserve">&amp;C&amp;"ＭＳ ゴシック,太字 斜体"&amp;12 </oddHeader>
    <oddFooter>&amp;C&amp;"ＭＳ Ｐゴシック,標準"&amp;P/&amp;N</oddFooter>
  </headerFooter>
  <rowBreaks count="7" manualBreakCount="7">
    <brk id="44" max="13" man="1"/>
    <brk id="91" max="13" man="1"/>
    <brk id="126" max="13" man="1"/>
    <brk id="170" max="13" man="1"/>
    <brk id="214" max="13" man="1"/>
    <brk id="258" max="13" man="1"/>
    <brk id="30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入札内訳書</vt:lpstr>
      <vt:lpstr>入札内訳書!Print_Area</vt:lpstr>
      <vt:lpstr>入札内訳書!Print_Titles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西根 達</dc:creator>
  <cp:lastModifiedBy>mieken</cp:lastModifiedBy>
  <cp:lastPrinted>2020-02-06T04:34:35Z</cp:lastPrinted>
  <dcterms:created xsi:type="dcterms:W3CDTF">2017-12-22T06:47:29Z</dcterms:created>
  <dcterms:modified xsi:type="dcterms:W3CDTF">2020-02-06T04:36:23Z</dcterms:modified>
  <cp:contentStatus/>
</cp:coreProperties>
</file>