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040" tabRatio="843" activeTab="0"/>
  </bookViews>
  <sheets>
    <sheet name="見積明細" sheetId="1" r:id="rId1"/>
    <sheet name="入力例" sheetId="2" r:id="rId2"/>
  </sheets>
  <definedNames>
    <definedName name="_xlnm.Print_Area" localSheetId="0">'見積明細'!$B$1:$T$25</definedName>
    <definedName name="_xlnm.Print_Area" localSheetId="1">'入力例'!$B$1:$T$25</definedName>
  </definedNames>
  <calcPr fullCalcOnLoad="1"/>
</workbook>
</file>

<file path=xl/sharedStrings.xml><?xml version="1.0" encoding="utf-8"?>
<sst xmlns="http://schemas.openxmlformats.org/spreadsheetml/2006/main" count="93" uniqueCount="31">
  <si>
    <t>金額</t>
  </si>
  <si>
    <t>（単位：円）</t>
  </si>
  <si>
    <t>単価：</t>
  </si>
  <si>
    <t>円</t>
  </si>
  <si>
    <t>ﾌﾟﾛｼﾞｪｸﾄﾏﾈｰｼﾞｬ</t>
  </si>
  <si>
    <t>ｼｽﾃﾑｴﾝｼﾞﾆｱ</t>
  </si>
  <si>
    <t>ｼｽﾃﾑ運用技術者</t>
  </si>
  <si>
    <t>ｼｽﾃﾑ管理技術者</t>
  </si>
  <si>
    <t>ヘルプデスク業務</t>
  </si>
  <si>
    <t>サーバ運用管理業務</t>
  </si>
  <si>
    <t>ネットワーク運用管理業務</t>
  </si>
  <si>
    <t>システム調整会議等支援業務</t>
  </si>
  <si>
    <t>三重県小中学校ネットワークシステム運用支援業務委託</t>
  </si>
  <si>
    <t>- -</t>
  </si>
  <si>
    <t>- -</t>
  </si>
  <si>
    <t>諸経費</t>
  </si>
  <si>
    <t>通信費</t>
  </si>
  <si>
    <t>車両維持費</t>
  </si>
  <si>
    <t>常駐ヘルプデスク業務　（１年間の工数）</t>
  </si>
  <si>
    <t>管理業務　（１年間の工数）</t>
  </si>
  <si>
    <t>工数（左）および１年間分の見積額（右）</t>
  </si>
  <si>
    <t>消費税等</t>
  </si>
  <si>
    <t>年間委託料 合計（税抜き）</t>
  </si>
  <si>
    <t>年間委託料 合計（税込み）</t>
  </si>
  <si>
    <t>労務費　（１年間の委託料）</t>
  </si>
  <si>
    <t>※労務費の計算では、項目ごとに単価と工数を入力してください。</t>
  </si>
  <si>
    <t>プロジェクト管理</t>
  </si>
  <si>
    <t>※工数の単位は、人月または人日とし、欄外に単位を明示してください。</t>
  </si>
  <si>
    <t>（工数の単位：人月）</t>
  </si>
  <si>
    <t>見積根拠
資料名など</t>
  </si>
  <si>
    <t>三重県小中学校ネットワークシステム運用支援業務委託 【入力例】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</si>
</sst>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9"/>
      <color indexed="8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ashed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horizontal="right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18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185" fontId="4" fillId="0" borderId="26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185" fontId="4" fillId="0" borderId="28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85" fontId="4" fillId="0" borderId="3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6" borderId="21" xfId="0" applyFont="1" applyFill="1" applyBorder="1" applyAlignment="1">
      <alignment horizontal="left" vertical="center" indent="1"/>
    </xf>
    <xf numFmtId="0" fontId="4" fillId="36" borderId="0" xfId="0" applyFont="1" applyFill="1" applyBorder="1" applyAlignment="1">
      <alignment horizontal="left" vertical="center" indent="1"/>
    </xf>
    <xf numFmtId="184" fontId="7" fillId="0" borderId="31" xfId="0" applyNumberFormat="1" applyFont="1" applyBorder="1" applyAlignment="1">
      <alignment vertical="center"/>
    </xf>
    <xf numFmtId="184" fontId="7" fillId="0" borderId="32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184" fontId="7" fillId="0" borderId="33" xfId="0" applyNumberFormat="1" applyFont="1" applyBorder="1" applyAlignment="1">
      <alignment vertical="center"/>
    </xf>
    <xf numFmtId="184" fontId="7" fillId="0" borderId="34" xfId="0" applyNumberFormat="1" applyFont="1" applyBorder="1" applyAlignment="1">
      <alignment vertical="center"/>
    </xf>
    <xf numFmtId="184" fontId="7" fillId="0" borderId="35" xfId="0" applyNumberFormat="1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 shrinkToFit="1"/>
    </xf>
    <xf numFmtId="184" fontId="47" fillId="34" borderId="14" xfId="0" applyNumberFormat="1" applyFont="1" applyFill="1" applyBorder="1" applyAlignment="1">
      <alignment vertical="center" shrinkToFit="1"/>
    </xf>
    <xf numFmtId="184" fontId="47" fillId="34" borderId="13" xfId="0" applyNumberFormat="1" applyFont="1" applyFill="1" applyBorder="1" applyAlignment="1">
      <alignment vertical="center" shrinkToFit="1"/>
    </xf>
    <xf numFmtId="184" fontId="6" fillId="34" borderId="25" xfId="0" applyNumberFormat="1" applyFont="1" applyFill="1" applyBorder="1" applyAlignment="1">
      <alignment vertical="center" shrinkToFit="1"/>
    </xf>
    <xf numFmtId="185" fontId="1" fillId="0" borderId="36" xfId="0" applyNumberFormat="1" applyFont="1" applyBorder="1" applyAlignment="1">
      <alignment vertical="center" shrinkToFit="1"/>
    </xf>
    <xf numFmtId="184" fontId="48" fillId="0" borderId="13" xfId="0" applyNumberFormat="1" applyFont="1" applyBorder="1" applyAlignment="1">
      <alignment vertical="center" shrinkToFit="1"/>
    </xf>
    <xf numFmtId="184" fontId="48" fillId="0" borderId="25" xfId="0" applyNumberFormat="1" applyFont="1" applyBorder="1" applyAlignment="1">
      <alignment vertical="center" shrinkToFit="1"/>
    </xf>
    <xf numFmtId="184" fontId="48" fillId="0" borderId="14" xfId="0" applyNumberFormat="1" applyFont="1" applyBorder="1" applyAlignment="1">
      <alignment horizontal="right" vertical="center" shrinkToFit="1"/>
    </xf>
    <xf numFmtId="184" fontId="48" fillId="0" borderId="12" xfId="0" applyNumberFormat="1" applyFont="1" applyBorder="1" applyAlignment="1">
      <alignment horizontal="right" vertical="center" shrinkToFit="1"/>
    </xf>
    <xf numFmtId="184" fontId="4" fillId="0" borderId="25" xfId="0" applyNumberFormat="1" applyFont="1" applyBorder="1" applyAlignment="1">
      <alignment horizontal="right" vertical="center" shrinkToFit="1"/>
    </xf>
    <xf numFmtId="185" fontId="4" fillId="36" borderId="0" xfId="0" applyNumberFormat="1" applyFont="1" applyFill="1" applyBorder="1" applyAlignment="1">
      <alignment horizontal="right" vertical="center" shrinkToFit="1"/>
    </xf>
    <xf numFmtId="184" fontId="4" fillId="36" borderId="0" xfId="0" applyNumberFormat="1" applyFont="1" applyFill="1" applyBorder="1" applyAlignment="1">
      <alignment horizontal="right" vertical="center" shrinkToFit="1"/>
    </xf>
    <xf numFmtId="184" fontId="4" fillId="36" borderId="22" xfId="0" applyNumberFormat="1" applyFont="1" applyFill="1" applyBorder="1" applyAlignment="1">
      <alignment horizontal="right" vertical="center" shrinkToFit="1"/>
    </xf>
    <xf numFmtId="184" fontId="1" fillId="35" borderId="14" xfId="0" applyNumberFormat="1" applyFont="1" applyFill="1" applyBorder="1" applyAlignment="1">
      <alignment horizontal="center" vertical="center" shrinkToFit="1"/>
    </xf>
    <xf numFmtId="184" fontId="1" fillId="35" borderId="12" xfId="0" applyNumberFormat="1" applyFont="1" applyFill="1" applyBorder="1" applyAlignment="1">
      <alignment horizontal="center" vertical="center" shrinkToFit="1"/>
    </xf>
    <xf numFmtId="184" fontId="1" fillId="35" borderId="13" xfId="0" applyNumberFormat="1" applyFont="1" applyFill="1" applyBorder="1" applyAlignment="1">
      <alignment horizontal="center" vertical="center" shrinkToFit="1"/>
    </xf>
    <xf numFmtId="184" fontId="47" fillId="35" borderId="14" xfId="0" applyNumberFormat="1" applyFont="1" applyFill="1" applyBorder="1" applyAlignment="1">
      <alignment vertical="center" shrinkToFit="1"/>
    </xf>
    <xf numFmtId="184" fontId="47" fillId="35" borderId="13" xfId="0" applyNumberFormat="1" applyFont="1" applyFill="1" applyBorder="1" applyAlignment="1">
      <alignment vertical="center" shrinkToFit="1"/>
    </xf>
    <xf numFmtId="184" fontId="4" fillId="35" borderId="25" xfId="0" applyNumberFormat="1" applyFont="1" applyFill="1" applyBorder="1" applyAlignment="1">
      <alignment horizontal="right" vertical="center" shrinkToFit="1"/>
    </xf>
    <xf numFmtId="184" fontId="1" fillId="0" borderId="14" xfId="0" applyNumberFormat="1" applyFont="1" applyBorder="1" applyAlignment="1">
      <alignment horizontal="right" vertical="center" shrinkToFit="1"/>
    </xf>
    <xf numFmtId="184" fontId="1" fillId="0" borderId="12" xfId="0" applyNumberFormat="1" applyFont="1" applyBorder="1" applyAlignment="1">
      <alignment horizontal="right" vertical="center" shrinkToFit="1"/>
    </xf>
    <xf numFmtId="184" fontId="1" fillId="0" borderId="13" xfId="0" applyNumberFormat="1" applyFont="1" applyBorder="1" applyAlignment="1">
      <alignment horizontal="right" vertical="center" shrinkToFit="1"/>
    </xf>
    <xf numFmtId="184" fontId="1" fillId="0" borderId="14" xfId="0" applyNumberFormat="1" applyFont="1" applyBorder="1" applyAlignment="1" quotePrefix="1">
      <alignment horizontal="center" vertical="center" shrinkToFit="1"/>
    </xf>
    <xf numFmtId="184" fontId="1" fillId="0" borderId="12" xfId="0" applyNumberFormat="1" applyFont="1" applyBorder="1" applyAlignment="1">
      <alignment horizontal="center" vertical="center" shrinkToFit="1"/>
    </xf>
    <xf numFmtId="184" fontId="1" fillId="0" borderId="13" xfId="0" applyNumberFormat="1" applyFont="1" applyBorder="1" applyAlignment="1">
      <alignment horizontal="center" vertical="center" shrinkToFit="1"/>
    </xf>
    <xf numFmtId="184" fontId="47" fillId="34" borderId="25" xfId="0" applyNumberFormat="1" applyFont="1" applyFill="1" applyBorder="1" applyAlignment="1">
      <alignment vertical="center" shrinkToFit="1"/>
    </xf>
    <xf numFmtId="184" fontId="47" fillId="34" borderId="12" xfId="0" applyNumberFormat="1" applyFont="1" applyFill="1" applyBorder="1" applyAlignment="1">
      <alignment vertical="center" shrinkToFit="1"/>
    </xf>
    <xf numFmtId="184" fontId="47" fillId="35" borderId="14" xfId="0" applyNumberFormat="1" applyFont="1" applyFill="1" applyBorder="1" applyAlignment="1">
      <alignment horizontal="right" vertical="center" shrinkToFit="1"/>
    </xf>
    <xf numFmtId="184" fontId="47" fillId="35" borderId="12" xfId="0" applyNumberFormat="1" applyFont="1" applyFill="1" applyBorder="1" applyAlignment="1">
      <alignment horizontal="right" vertical="center" shrinkToFit="1"/>
    </xf>
    <xf numFmtId="184" fontId="47" fillId="35" borderId="13" xfId="0" applyNumberFormat="1" applyFont="1" applyFill="1" applyBorder="1" applyAlignment="1">
      <alignment horizontal="right" vertical="center" shrinkToFit="1"/>
    </xf>
    <xf numFmtId="185" fontId="7" fillId="34" borderId="36" xfId="0" applyNumberFormat="1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9</xdr:row>
      <xdr:rowOff>104775</xdr:rowOff>
    </xdr:from>
    <xdr:to>
      <xdr:col>9</xdr:col>
      <xdr:colOff>295275</xdr:colOff>
      <xdr:row>12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2257425" y="2162175"/>
          <a:ext cx="3143250" cy="666750"/>
        </a:xfrm>
        <a:prstGeom prst="roundRect">
          <a:avLst/>
        </a:prstGeom>
        <a:solidFill>
          <a:srgbClr val="C6D9F1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この入力例に記載した項目名、工数、単価は参考です。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見積書の作成では、貴社の規程等に応じて編集し、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なるべく詳細に記入してください。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0" customWidth="1"/>
    <col min="2" max="4" width="4.625" style="1" customWidth="1"/>
    <col min="5" max="5" width="24.625" style="1" customWidth="1"/>
    <col min="6" max="6" width="7.625" style="1" customWidth="1"/>
    <col min="7" max="7" width="8.625" style="1" customWidth="1"/>
    <col min="8" max="8" width="3.00390625" style="1" bestFit="1" customWidth="1"/>
    <col min="9" max="9" width="7.625" style="1" customWidth="1"/>
    <col min="10" max="10" width="8.625" style="1" customWidth="1"/>
    <col min="11" max="11" width="3.00390625" style="1" bestFit="1" customWidth="1"/>
    <col min="12" max="12" width="7.625" style="1" customWidth="1"/>
    <col min="13" max="13" width="8.625" style="1" customWidth="1"/>
    <col min="14" max="14" width="3.00390625" style="1" bestFit="1" customWidth="1"/>
    <col min="15" max="15" width="7.625" style="1" customWidth="1"/>
    <col min="16" max="16" width="8.625" style="1" customWidth="1"/>
    <col min="17" max="17" width="3.00390625" style="1" bestFit="1" customWidth="1"/>
    <col min="18" max="18" width="3.625" style="1" customWidth="1"/>
    <col min="19" max="20" width="12.625" style="1" customWidth="1"/>
    <col min="21" max="21" width="1.625" style="1" customWidth="1"/>
    <col min="22" max="16384" width="9.00390625" style="1" customWidth="1"/>
  </cols>
  <sheetData>
    <row r="1" spans="2:20" ht="18" customHeight="1">
      <c r="B1" s="9" t="s">
        <v>12</v>
      </c>
      <c r="S1" s="2" t="s">
        <v>28</v>
      </c>
      <c r="T1" s="2" t="s">
        <v>1</v>
      </c>
    </row>
    <row r="2" spans="2:20" ht="18" customHeight="1">
      <c r="B2" s="29" t="s">
        <v>24</v>
      </c>
      <c r="C2" s="29"/>
      <c r="D2" s="29"/>
      <c r="E2" s="29"/>
      <c r="F2" s="31" t="s">
        <v>20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23" t="s">
        <v>0</v>
      </c>
      <c r="S2" s="24"/>
      <c r="T2" s="50" t="s">
        <v>29</v>
      </c>
    </row>
    <row r="3" spans="2:20" ht="18" customHeight="1">
      <c r="B3" s="30"/>
      <c r="C3" s="29"/>
      <c r="D3" s="29"/>
      <c r="E3" s="29"/>
      <c r="F3" s="22" t="s">
        <v>4</v>
      </c>
      <c r="G3" s="22"/>
      <c r="H3" s="22"/>
      <c r="I3" s="22" t="s">
        <v>5</v>
      </c>
      <c r="J3" s="22"/>
      <c r="K3" s="22"/>
      <c r="L3" s="22" t="s">
        <v>7</v>
      </c>
      <c r="M3" s="22"/>
      <c r="N3" s="22"/>
      <c r="O3" s="22" t="s">
        <v>6</v>
      </c>
      <c r="P3" s="22"/>
      <c r="Q3" s="22"/>
      <c r="R3" s="25"/>
      <c r="S3" s="26"/>
      <c r="T3" s="40"/>
    </row>
    <row r="4" spans="2:20" ht="18" customHeight="1">
      <c r="B4" s="30"/>
      <c r="C4" s="29"/>
      <c r="D4" s="29"/>
      <c r="E4" s="29"/>
      <c r="F4" s="19" t="s">
        <v>2</v>
      </c>
      <c r="G4" s="17">
        <v>0</v>
      </c>
      <c r="H4" s="18" t="s">
        <v>3</v>
      </c>
      <c r="I4" s="19" t="s">
        <v>2</v>
      </c>
      <c r="J4" s="17">
        <v>0</v>
      </c>
      <c r="K4" s="18" t="s">
        <v>3</v>
      </c>
      <c r="L4" s="19" t="s">
        <v>2</v>
      </c>
      <c r="M4" s="17">
        <v>0</v>
      </c>
      <c r="N4" s="18" t="s">
        <v>3</v>
      </c>
      <c r="O4" s="19" t="s">
        <v>2</v>
      </c>
      <c r="P4" s="17">
        <v>0</v>
      </c>
      <c r="Q4" s="18" t="s">
        <v>3</v>
      </c>
      <c r="R4" s="27"/>
      <c r="S4" s="28"/>
      <c r="T4" s="41"/>
    </row>
    <row r="5" spans="2:20" ht="18" customHeight="1">
      <c r="B5" s="3"/>
      <c r="C5" s="4" t="s">
        <v>18</v>
      </c>
      <c r="D5" s="5"/>
      <c r="E5" s="5"/>
      <c r="F5" s="80">
        <f>SUM(F6:F13)</f>
        <v>0</v>
      </c>
      <c r="G5" s="76">
        <f>SUM(G6:H13)</f>
        <v>0</v>
      </c>
      <c r="H5" s="52"/>
      <c r="I5" s="80">
        <f>SUM(I6:I13)</f>
        <v>0</v>
      </c>
      <c r="J5" s="76">
        <f>SUM(J6:K13)</f>
        <v>0</v>
      </c>
      <c r="K5" s="52"/>
      <c r="L5" s="80">
        <f>SUM(L6:L13)</f>
        <v>0</v>
      </c>
      <c r="M5" s="76">
        <f>SUM(M6:N13)</f>
        <v>0</v>
      </c>
      <c r="N5" s="52"/>
      <c r="O5" s="80">
        <f>SUM(O6:O13)</f>
        <v>0</v>
      </c>
      <c r="P5" s="76">
        <f>SUM(P6:Q13)</f>
        <v>0</v>
      </c>
      <c r="Q5" s="52"/>
      <c r="R5" s="51">
        <f>SUM(S6:S13)</f>
        <v>0</v>
      </c>
      <c r="S5" s="52"/>
      <c r="T5" s="53"/>
    </row>
    <row r="6" spans="2:20" ht="18" customHeight="1">
      <c r="B6" s="3"/>
      <c r="C6" s="7"/>
      <c r="D6" s="8" t="s">
        <v>8</v>
      </c>
      <c r="E6" s="6"/>
      <c r="F6" s="54">
        <v>0</v>
      </c>
      <c r="G6" s="55">
        <f>$G$4*F6</f>
        <v>0</v>
      </c>
      <c r="H6" s="56"/>
      <c r="I6" s="54">
        <v>0</v>
      </c>
      <c r="J6" s="55">
        <f>$J$4*I6</f>
        <v>0</v>
      </c>
      <c r="K6" s="56"/>
      <c r="L6" s="54">
        <v>0</v>
      </c>
      <c r="M6" s="55">
        <f>$M$4*L6</f>
        <v>0</v>
      </c>
      <c r="N6" s="56"/>
      <c r="O6" s="54">
        <v>0</v>
      </c>
      <c r="P6" s="55">
        <f>$P$4*O6</f>
        <v>0</v>
      </c>
      <c r="Q6" s="56"/>
      <c r="R6" s="57"/>
      <c r="S6" s="58">
        <f>G6+J6+M6+P6</f>
        <v>0</v>
      </c>
      <c r="T6" s="59"/>
    </row>
    <row r="7" spans="2:20" ht="18" customHeight="1">
      <c r="B7" s="3"/>
      <c r="C7" s="7"/>
      <c r="D7" s="8" t="s">
        <v>9</v>
      </c>
      <c r="E7" s="6"/>
      <c r="F7" s="54">
        <v>0</v>
      </c>
      <c r="G7" s="55">
        <f>$G$4*F7</f>
        <v>0</v>
      </c>
      <c r="H7" s="56"/>
      <c r="I7" s="54">
        <v>0</v>
      </c>
      <c r="J7" s="55">
        <f>$J$4*I7</f>
        <v>0</v>
      </c>
      <c r="K7" s="56"/>
      <c r="L7" s="54">
        <v>0</v>
      </c>
      <c r="M7" s="55">
        <f>$M$4*L7</f>
        <v>0</v>
      </c>
      <c r="N7" s="56"/>
      <c r="O7" s="54">
        <v>0</v>
      </c>
      <c r="P7" s="55">
        <f>$P$4*O7</f>
        <v>0</v>
      </c>
      <c r="Q7" s="56"/>
      <c r="R7" s="57"/>
      <c r="S7" s="58">
        <f>G7+J7+M7+P7</f>
        <v>0</v>
      </c>
      <c r="T7" s="59"/>
    </row>
    <row r="8" spans="2:20" ht="18" customHeight="1">
      <c r="B8" s="16"/>
      <c r="C8" s="7"/>
      <c r="D8" s="8" t="s">
        <v>10</v>
      </c>
      <c r="E8" s="6"/>
      <c r="F8" s="54">
        <v>0</v>
      </c>
      <c r="G8" s="55">
        <f>$G$4*F8</f>
        <v>0</v>
      </c>
      <c r="H8" s="56"/>
      <c r="I8" s="54">
        <v>0</v>
      </c>
      <c r="J8" s="55">
        <f>$J$4*I8</f>
        <v>0</v>
      </c>
      <c r="K8" s="56"/>
      <c r="L8" s="54">
        <v>0</v>
      </c>
      <c r="M8" s="55">
        <f>$M$4*L8</f>
        <v>0</v>
      </c>
      <c r="N8" s="56"/>
      <c r="O8" s="54">
        <v>0</v>
      </c>
      <c r="P8" s="55">
        <f>$P$4*O8</f>
        <v>0</v>
      </c>
      <c r="Q8" s="56"/>
      <c r="R8" s="57"/>
      <c r="S8" s="58">
        <f>G8+J8+M8+P8</f>
        <v>0</v>
      </c>
      <c r="T8" s="59"/>
    </row>
    <row r="9" spans="2:20" ht="18" customHeight="1">
      <c r="B9" s="3"/>
      <c r="C9" s="7"/>
      <c r="D9" s="8" t="s">
        <v>11</v>
      </c>
      <c r="E9" s="6"/>
      <c r="F9" s="54">
        <v>0</v>
      </c>
      <c r="G9" s="55">
        <f>$G$4*F9</f>
        <v>0</v>
      </c>
      <c r="H9" s="56"/>
      <c r="I9" s="54">
        <v>0</v>
      </c>
      <c r="J9" s="55">
        <f>$J$4*I9</f>
        <v>0</v>
      </c>
      <c r="K9" s="56"/>
      <c r="L9" s="54">
        <v>0</v>
      </c>
      <c r="M9" s="55">
        <f>$M$4*L9</f>
        <v>0</v>
      </c>
      <c r="N9" s="56"/>
      <c r="O9" s="54">
        <v>0</v>
      </c>
      <c r="P9" s="55">
        <f>$P$4*O9</f>
        <v>0</v>
      </c>
      <c r="Q9" s="56"/>
      <c r="R9" s="57"/>
      <c r="S9" s="58">
        <f>G9+J9+M9+P9</f>
        <v>0</v>
      </c>
      <c r="T9" s="59"/>
    </row>
    <row r="10" spans="2:20" ht="18" customHeight="1">
      <c r="B10" s="3"/>
      <c r="C10" s="7"/>
      <c r="D10" s="8"/>
      <c r="E10" s="6"/>
      <c r="F10" s="54">
        <v>0</v>
      </c>
      <c r="G10" s="55">
        <f>$G$4*F10</f>
        <v>0</v>
      </c>
      <c r="H10" s="56"/>
      <c r="I10" s="54">
        <v>0</v>
      </c>
      <c r="J10" s="55">
        <f>$J$4*I10</f>
        <v>0</v>
      </c>
      <c r="K10" s="56"/>
      <c r="L10" s="54">
        <v>0</v>
      </c>
      <c r="M10" s="55">
        <f>$M$4*L10</f>
        <v>0</v>
      </c>
      <c r="N10" s="56"/>
      <c r="O10" s="54">
        <v>0</v>
      </c>
      <c r="P10" s="55">
        <f>$P$4*O10</f>
        <v>0</v>
      </c>
      <c r="Q10" s="56"/>
      <c r="R10" s="57"/>
      <c r="S10" s="58">
        <f aca="true" t="shared" si="0" ref="S7:S13">G10+J10+M10+P10</f>
        <v>0</v>
      </c>
      <c r="T10" s="59"/>
    </row>
    <row r="11" spans="2:20" ht="18" customHeight="1">
      <c r="B11" s="3"/>
      <c r="C11" s="7"/>
      <c r="D11" s="8"/>
      <c r="E11" s="6"/>
      <c r="F11" s="54">
        <v>0</v>
      </c>
      <c r="G11" s="55">
        <f>$G$4*F11</f>
        <v>0</v>
      </c>
      <c r="H11" s="56"/>
      <c r="I11" s="54">
        <v>0</v>
      </c>
      <c r="J11" s="55">
        <f>$J$4*I11</f>
        <v>0</v>
      </c>
      <c r="K11" s="56"/>
      <c r="L11" s="54">
        <v>0</v>
      </c>
      <c r="M11" s="55">
        <f>$M$4*L11</f>
        <v>0</v>
      </c>
      <c r="N11" s="56"/>
      <c r="O11" s="54">
        <v>0</v>
      </c>
      <c r="P11" s="55">
        <f>$P$4*O11</f>
        <v>0</v>
      </c>
      <c r="Q11" s="56"/>
      <c r="R11" s="57"/>
      <c r="S11" s="58">
        <f t="shared" si="0"/>
        <v>0</v>
      </c>
      <c r="T11" s="59"/>
    </row>
    <row r="12" spans="2:20" ht="18" customHeight="1">
      <c r="B12" s="3"/>
      <c r="C12" s="7"/>
      <c r="D12" s="8"/>
      <c r="E12" s="6"/>
      <c r="F12" s="54">
        <v>0</v>
      </c>
      <c r="G12" s="55">
        <f>$G$4*F12</f>
        <v>0</v>
      </c>
      <c r="H12" s="56"/>
      <c r="I12" s="54">
        <v>0</v>
      </c>
      <c r="J12" s="55">
        <f>$J$4*I12</f>
        <v>0</v>
      </c>
      <c r="K12" s="56"/>
      <c r="L12" s="54">
        <v>0</v>
      </c>
      <c r="M12" s="55">
        <f>$M$4*L12</f>
        <v>0</v>
      </c>
      <c r="N12" s="56"/>
      <c r="O12" s="54">
        <v>0</v>
      </c>
      <c r="P12" s="55">
        <f>$P$4*O12</f>
        <v>0</v>
      </c>
      <c r="Q12" s="56"/>
      <c r="R12" s="57"/>
      <c r="S12" s="58">
        <f t="shared" si="0"/>
        <v>0</v>
      </c>
      <c r="T12" s="59"/>
    </row>
    <row r="13" spans="2:20" ht="18" customHeight="1">
      <c r="B13" s="3"/>
      <c r="C13" s="7"/>
      <c r="D13" s="8"/>
      <c r="E13" s="5"/>
      <c r="F13" s="54">
        <v>0</v>
      </c>
      <c r="G13" s="55">
        <f>$G$4*F13</f>
        <v>0</v>
      </c>
      <c r="H13" s="56"/>
      <c r="I13" s="54">
        <v>0</v>
      </c>
      <c r="J13" s="55">
        <f>$J$4*I13</f>
        <v>0</v>
      </c>
      <c r="K13" s="56"/>
      <c r="L13" s="54">
        <v>0</v>
      </c>
      <c r="M13" s="55">
        <f>$M$4*L13</f>
        <v>0</v>
      </c>
      <c r="N13" s="56"/>
      <c r="O13" s="54">
        <v>0</v>
      </c>
      <c r="P13" s="55">
        <f>$P$4*O13</f>
        <v>0</v>
      </c>
      <c r="Q13" s="56"/>
      <c r="R13" s="57"/>
      <c r="S13" s="58">
        <f t="shared" si="0"/>
        <v>0</v>
      </c>
      <c r="T13" s="59"/>
    </row>
    <row r="14" spans="2:20" ht="18" customHeight="1">
      <c r="B14" s="3"/>
      <c r="C14" s="4" t="s">
        <v>19</v>
      </c>
      <c r="D14" s="5"/>
      <c r="E14" s="5"/>
      <c r="F14" s="80">
        <f>SUM(F15:F16)</f>
        <v>0</v>
      </c>
      <c r="G14" s="52">
        <f>SUM(G15:H16)</f>
        <v>0</v>
      </c>
      <c r="H14" s="75"/>
      <c r="I14" s="80">
        <f>SUM(I15:I16)</f>
        <v>0</v>
      </c>
      <c r="J14" s="52">
        <f>SUM(J15:K16)</f>
        <v>0</v>
      </c>
      <c r="K14" s="75"/>
      <c r="L14" s="80">
        <f>SUM(L15:L16)</f>
        <v>0</v>
      </c>
      <c r="M14" s="52">
        <f>SUM(M15:N16)</f>
        <v>0</v>
      </c>
      <c r="N14" s="75"/>
      <c r="O14" s="80">
        <f>SUM(O15:O16)</f>
        <v>0</v>
      </c>
      <c r="P14" s="52">
        <f>SUM(P15:Q16)</f>
        <v>0</v>
      </c>
      <c r="Q14" s="75"/>
      <c r="R14" s="51">
        <f>S15+S16</f>
        <v>0</v>
      </c>
      <c r="S14" s="52"/>
      <c r="T14" s="53"/>
    </row>
    <row r="15" spans="2:20" ht="18" customHeight="1">
      <c r="B15" s="3"/>
      <c r="C15" s="7"/>
      <c r="D15" s="8"/>
      <c r="E15" s="6"/>
      <c r="F15" s="54">
        <v>0</v>
      </c>
      <c r="G15" s="55">
        <f>$G$4*F15</f>
        <v>0</v>
      </c>
      <c r="H15" s="56"/>
      <c r="I15" s="54">
        <v>0</v>
      </c>
      <c r="J15" s="55">
        <f>$J$4*I15</f>
        <v>0</v>
      </c>
      <c r="K15" s="56"/>
      <c r="L15" s="54">
        <v>0</v>
      </c>
      <c r="M15" s="55">
        <f>$M$4*L15</f>
        <v>0</v>
      </c>
      <c r="N15" s="56"/>
      <c r="O15" s="54">
        <v>0</v>
      </c>
      <c r="P15" s="55">
        <f>$P$4*O15</f>
        <v>0</v>
      </c>
      <c r="Q15" s="56"/>
      <c r="R15" s="57"/>
      <c r="S15" s="58">
        <f>G15+J15+M15+P15</f>
        <v>0</v>
      </c>
      <c r="T15" s="59"/>
    </row>
    <row r="16" spans="2:20" ht="18" customHeight="1">
      <c r="B16" s="12"/>
      <c r="C16" s="11"/>
      <c r="D16" s="8"/>
      <c r="E16" s="6"/>
      <c r="F16" s="54">
        <v>0</v>
      </c>
      <c r="G16" s="55">
        <f>$G$4*F16</f>
        <v>0</v>
      </c>
      <c r="H16" s="56"/>
      <c r="I16" s="54">
        <v>0</v>
      </c>
      <c r="J16" s="55">
        <f>$J$4*I16</f>
        <v>0</v>
      </c>
      <c r="K16" s="56"/>
      <c r="L16" s="54">
        <v>0</v>
      </c>
      <c r="M16" s="55">
        <f>$M$4*L16</f>
        <v>0</v>
      </c>
      <c r="N16" s="56"/>
      <c r="O16" s="54">
        <v>0</v>
      </c>
      <c r="P16" s="55">
        <f>$P$4*O16</f>
        <v>0</v>
      </c>
      <c r="Q16" s="56"/>
      <c r="R16" s="57"/>
      <c r="S16" s="58">
        <f>G16+J16+M16+P16</f>
        <v>0</v>
      </c>
      <c r="T16" s="59"/>
    </row>
    <row r="17" spans="2:20" ht="18" customHeight="1">
      <c r="B17" s="42" t="s">
        <v>15</v>
      </c>
      <c r="C17" s="43"/>
      <c r="D17" s="43"/>
      <c r="E17" s="43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  <c r="T17" s="62"/>
    </row>
    <row r="18" spans="2:20" ht="18" customHeight="1">
      <c r="B18" s="3"/>
      <c r="C18" s="14" t="s">
        <v>15</v>
      </c>
      <c r="D18" s="15"/>
      <c r="E18" s="13"/>
      <c r="F18" s="77">
        <f>SUM(F19:H21)</f>
        <v>0</v>
      </c>
      <c r="G18" s="78"/>
      <c r="H18" s="79"/>
      <c r="I18" s="63" t="s">
        <v>13</v>
      </c>
      <c r="J18" s="64"/>
      <c r="K18" s="65"/>
      <c r="L18" s="63" t="s">
        <v>13</v>
      </c>
      <c r="M18" s="64"/>
      <c r="N18" s="65"/>
      <c r="O18" s="63" t="s">
        <v>13</v>
      </c>
      <c r="P18" s="64"/>
      <c r="Q18" s="65"/>
      <c r="R18" s="66">
        <f>S19+S20+S21</f>
        <v>0</v>
      </c>
      <c r="S18" s="67"/>
      <c r="T18" s="68"/>
    </row>
    <row r="19" spans="2:20" ht="18" customHeight="1">
      <c r="B19" s="3"/>
      <c r="C19" s="7"/>
      <c r="D19" s="8" t="s">
        <v>16</v>
      </c>
      <c r="E19" s="6"/>
      <c r="F19" s="69">
        <v>0</v>
      </c>
      <c r="G19" s="70"/>
      <c r="H19" s="71"/>
      <c r="I19" s="72" t="s">
        <v>14</v>
      </c>
      <c r="J19" s="73"/>
      <c r="K19" s="74"/>
      <c r="L19" s="72" t="s">
        <v>14</v>
      </c>
      <c r="M19" s="73"/>
      <c r="N19" s="74"/>
      <c r="O19" s="72" t="s">
        <v>14</v>
      </c>
      <c r="P19" s="73"/>
      <c r="Q19" s="74"/>
      <c r="R19" s="57"/>
      <c r="S19" s="58">
        <f>F19</f>
        <v>0</v>
      </c>
      <c r="T19" s="59"/>
    </row>
    <row r="20" spans="2:20" ht="18" customHeight="1">
      <c r="B20" s="3"/>
      <c r="C20" s="7"/>
      <c r="D20" s="8" t="s">
        <v>17</v>
      </c>
      <c r="E20" s="6"/>
      <c r="F20" s="69">
        <v>0</v>
      </c>
      <c r="G20" s="70"/>
      <c r="H20" s="71"/>
      <c r="I20" s="72" t="s">
        <v>14</v>
      </c>
      <c r="J20" s="73"/>
      <c r="K20" s="74"/>
      <c r="L20" s="72" t="s">
        <v>14</v>
      </c>
      <c r="M20" s="73"/>
      <c r="N20" s="74"/>
      <c r="O20" s="72" t="s">
        <v>14</v>
      </c>
      <c r="P20" s="73"/>
      <c r="Q20" s="74"/>
      <c r="R20" s="57"/>
      <c r="S20" s="58">
        <f>F20</f>
        <v>0</v>
      </c>
      <c r="T20" s="59"/>
    </row>
    <row r="21" spans="2:20" ht="18" customHeight="1">
      <c r="B21" s="12"/>
      <c r="C21" s="11"/>
      <c r="D21" s="8"/>
      <c r="E21" s="5"/>
      <c r="F21" s="69">
        <v>0</v>
      </c>
      <c r="G21" s="70"/>
      <c r="H21" s="71"/>
      <c r="I21" s="72" t="s">
        <v>14</v>
      </c>
      <c r="J21" s="73"/>
      <c r="K21" s="74"/>
      <c r="L21" s="72" t="s">
        <v>14</v>
      </c>
      <c r="M21" s="73"/>
      <c r="N21" s="74"/>
      <c r="O21" s="72" t="s">
        <v>14</v>
      </c>
      <c r="P21" s="73"/>
      <c r="Q21" s="74"/>
      <c r="R21" s="57"/>
      <c r="S21" s="58">
        <f>F21</f>
        <v>0</v>
      </c>
      <c r="T21" s="59"/>
    </row>
    <row r="22" ht="18" customHeight="1" thickBot="1"/>
    <row r="23" spans="2:19" ht="18" customHeight="1">
      <c r="B23" s="1" t="s">
        <v>25</v>
      </c>
      <c r="F23" s="20"/>
      <c r="G23" s="21"/>
      <c r="H23" s="21"/>
      <c r="I23" s="20"/>
      <c r="J23" s="21"/>
      <c r="K23" s="21"/>
      <c r="L23" s="20"/>
      <c r="M23" s="34" t="s">
        <v>22</v>
      </c>
      <c r="N23" s="35"/>
      <c r="O23" s="35"/>
      <c r="P23" s="35"/>
      <c r="Q23" s="35"/>
      <c r="R23" s="44">
        <f>R5+R14+R18</f>
        <v>0</v>
      </c>
      <c r="S23" s="45"/>
    </row>
    <row r="24" spans="2:19" ht="18" customHeight="1">
      <c r="B24" s="1" t="s">
        <v>27</v>
      </c>
      <c r="M24" s="36" t="s">
        <v>21</v>
      </c>
      <c r="N24" s="37"/>
      <c r="O24" s="37"/>
      <c r="P24" s="37"/>
      <c r="Q24" s="37"/>
      <c r="R24" s="46">
        <f>INT(R23*10%)</f>
        <v>0</v>
      </c>
      <c r="S24" s="47"/>
    </row>
    <row r="25" spans="13:19" ht="18" customHeight="1" thickBot="1">
      <c r="M25" s="38" t="s">
        <v>23</v>
      </c>
      <c r="N25" s="39"/>
      <c r="O25" s="39"/>
      <c r="P25" s="39"/>
      <c r="Q25" s="39"/>
      <c r="R25" s="48">
        <f>R23+R24</f>
        <v>0</v>
      </c>
      <c r="S25" s="49"/>
    </row>
  </sheetData>
  <sheetProtection/>
  <mergeCells count="82">
    <mergeCell ref="G16:H16"/>
    <mergeCell ref="J16:K16"/>
    <mergeCell ref="M16:N16"/>
    <mergeCell ref="P16:Q16"/>
    <mergeCell ref="R18:S18"/>
    <mergeCell ref="F19:H19"/>
    <mergeCell ref="J13:K13"/>
    <mergeCell ref="M13:N13"/>
    <mergeCell ref="P13:Q13"/>
    <mergeCell ref="G15:H15"/>
    <mergeCell ref="J15:K15"/>
    <mergeCell ref="M15:N15"/>
    <mergeCell ref="P15:Q15"/>
    <mergeCell ref="G14:H14"/>
    <mergeCell ref="J14:K14"/>
    <mergeCell ref="M14:N14"/>
    <mergeCell ref="J11:K11"/>
    <mergeCell ref="M11:N11"/>
    <mergeCell ref="P11:Q11"/>
    <mergeCell ref="J12:K12"/>
    <mergeCell ref="M12:N12"/>
    <mergeCell ref="P12:Q12"/>
    <mergeCell ref="J9:K9"/>
    <mergeCell ref="M9:N9"/>
    <mergeCell ref="P9:Q9"/>
    <mergeCell ref="J10:K10"/>
    <mergeCell ref="M10:N10"/>
    <mergeCell ref="P10:Q10"/>
    <mergeCell ref="J7:K7"/>
    <mergeCell ref="M7:N7"/>
    <mergeCell ref="P7:Q7"/>
    <mergeCell ref="J8:K8"/>
    <mergeCell ref="M8:N8"/>
    <mergeCell ref="P8:Q8"/>
    <mergeCell ref="J5:K5"/>
    <mergeCell ref="M5:N5"/>
    <mergeCell ref="P5:Q5"/>
    <mergeCell ref="J6:K6"/>
    <mergeCell ref="M6:N6"/>
    <mergeCell ref="P6:Q6"/>
    <mergeCell ref="B17:E17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R5:S5"/>
    <mergeCell ref="R14:S14"/>
    <mergeCell ref="M23:Q23"/>
    <mergeCell ref="M24:Q24"/>
    <mergeCell ref="M25:Q25"/>
    <mergeCell ref="T2:T4"/>
    <mergeCell ref="P14:Q14"/>
    <mergeCell ref="R23:S23"/>
    <mergeCell ref="R24:S24"/>
    <mergeCell ref="R25:S25"/>
    <mergeCell ref="F3:H3"/>
    <mergeCell ref="I3:K3"/>
    <mergeCell ref="L3:N3"/>
    <mergeCell ref="O3:Q3"/>
    <mergeCell ref="R2:S4"/>
    <mergeCell ref="B2:E4"/>
    <mergeCell ref="F2:Q2"/>
    <mergeCell ref="I19:K19"/>
    <mergeCell ref="L19:N19"/>
    <mergeCell ref="O19:Q19"/>
    <mergeCell ref="F18:H18"/>
    <mergeCell ref="I18:K18"/>
    <mergeCell ref="L18:N18"/>
    <mergeCell ref="O18:Q18"/>
    <mergeCell ref="F21:H21"/>
    <mergeCell ref="I21:K21"/>
    <mergeCell ref="L21:N21"/>
    <mergeCell ref="O21:Q21"/>
    <mergeCell ref="F20:H20"/>
    <mergeCell ref="I20:K20"/>
    <mergeCell ref="L20:N20"/>
    <mergeCell ref="O20:Q20"/>
  </mergeCells>
  <printOptions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scale="98" r:id="rId1"/>
  <ignoredErrors>
    <ignoredError sqref="G14:Q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0" customWidth="1"/>
    <col min="2" max="4" width="4.625" style="1" customWidth="1"/>
    <col min="5" max="5" width="24.625" style="1" customWidth="1"/>
    <col min="6" max="6" width="7.625" style="1" customWidth="1"/>
    <col min="7" max="7" width="8.625" style="1" customWidth="1"/>
    <col min="8" max="8" width="3.00390625" style="1" bestFit="1" customWidth="1"/>
    <col min="9" max="9" width="7.625" style="1" customWidth="1"/>
    <col min="10" max="10" width="8.625" style="1" customWidth="1"/>
    <col min="11" max="11" width="3.00390625" style="1" bestFit="1" customWidth="1"/>
    <col min="12" max="12" width="7.625" style="1" customWidth="1"/>
    <col min="13" max="13" width="8.625" style="1" customWidth="1"/>
    <col min="14" max="14" width="3.00390625" style="1" bestFit="1" customWidth="1"/>
    <col min="15" max="15" width="7.625" style="1" customWidth="1"/>
    <col min="16" max="16" width="8.625" style="1" customWidth="1"/>
    <col min="17" max="17" width="3.00390625" style="1" bestFit="1" customWidth="1"/>
    <col min="18" max="18" width="3.625" style="1" customWidth="1"/>
    <col min="19" max="20" width="12.625" style="1" customWidth="1"/>
    <col min="21" max="21" width="1.625" style="1" customWidth="1"/>
    <col min="22" max="16384" width="9.00390625" style="1" customWidth="1"/>
  </cols>
  <sheetData>
    <row r="1" spans="2:20" ht="18" customHeight="1">
      <c r="B1" s="9" t="s">
        <v>30</v>
      </c>
      <c r="S1" s="2" t="s">
        <v>28</v>
      </c>
      <c r="T1" s="2" t="s">
        <v>1</v>
      </c>
    </row>
    <row r="2" spans="2:20" ht="18" customHeight="1">
      <c r="B2" s="29" t="s">
        <v>24</v>
      </c>
      <c r="C2" s="29"/>
      <c r="D2" s="29"/>
      <c r="E2" s="29"/>
      <c r="F2" s="31" t="s">
        <v>20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23" t="s">
        <v>0</v>
      </c>
      <c r="S2" s="24"/>
      <c r="T2" s="50" t="s">
        <v>29</v>
      </c>
    </row>
    <row r="3" spans="2:20" ht="18" customHeight="1">
      <c r="B3" s="30"/>
      <c r="C3" s="29"/>
      <c r="D3" s="29"/>
      <c r="E3" s="29"/>
      <c r="F3" s="22" t="s">
        <v>4</v>
      </c>
      <c r="G3" s="22"/>
      <c r="H3" s="22"/>
      <c r="I3" s="22" t="s">
        <v>5</v>
      </c>
      <c r="J3" s="22"/>
      <c r="K3" s="22"/>
      <c r="L3" s="22" t="s">
        <v>7</v>
      </c>
      <c r="M3" s="22"/>
      <c r="N3" s="22"/>
      <c r="O3" s="22" t="s">
        <v>6</v>
      </c>
      <c r="P3" s="22"/>
      <c r="Q3" s="22"/>
      <c r="R3" s="25"/>
      <c r="S3" s="26"/>
      <c r="T3" s="40"/>
    </row>
    <row r="4" spans="2:20" ht="18" customHeight="1">
      <c r="B4" s="30"/>
      <c r="C4" s="29"/>
      <c r="D4" s="29"/>
      <c r="E4" s="29"/>
      <c r="F4" s="19" t="s">
        <v>2</v>
      </c>
      <c r="G4" s="17">
        <v>1000000</v>
      </c>
      <c r="H4" s="18" t="s">
        <v>3</v>
      </c>
      <c r="I4" s="19" t="s">
        <v>2</v>
      </c>
      <c r="J4" s="17">
        <v>900000</v>
      </c>
      <c r="K4" s="18" t="s">
        <v>3</v>
      </c>
      <c r="L4" s="19" t="s">
        <v>2</v>
      </c>
      <c r="M4" s="17">
        <v>700000</v>
      </c>
      <c r="N4" s="18" t="s">
        <v>3</v>
      </c>
      <c r="O4" s="19" t="s">
        <v>2</v>
      </c>
      <c r="P4" s="17">
        <v>500000</v>
      </c>
      <c r="Q4" s="18" t="s">
        <v>3</v>
      </c>
      <c r="R4" s="27"/>
      <c r="S4" s="28"/>
      <c r="T4" s="41"/>
    </row>
    <row r="5" spans="2:20" ht="18" customHeight="1">
      <c r="B5" s="3"/>
      <c r="C5" s="4" t="s">
        <v>18</v>
      </c>
      <c r="D5" s="5"/>
      <c r="E5" s="5"/>
      <c r="F5" s="80">
        <f>SUM(F6:F13)</f>
        <v>0</v>
      </c>
      <c r="G5" s="76">
        <f>SUM(G6:H13)</f>
        <v>0</v>
      </c>
      <c r="H5" s="52"/>
      <c r="I5" s="80">
        <f>SUM(I6:I13)</f>
        <v>0</v>
      </c>
      <c r="J5" s="76">
        <f>SUM(J6:K13)</f>
        <v>0</v>
      </c>
      <c r="K5" s="52"/>
      <c r="L5" s="80">
        <f>SUM(L6:L13)</f>
        <v>12</v>
      </c>
      <c r="M5" s="76">
        <f>SUM(M6:N13)</f>
        <v>8400000</v>
      </c>
      <c r="N5" s="52"/>
      <c r="O5" s="80">
        <f>SUM(O6:O13)</f>
        <v>24</v>
      </c>
      <c r="P5" s="76">
        <f>SUM(P6:Q13)</f>
        <v>12000000</v>
      </c>
      <c r="Q5" s="52"/>
      <c r="R5" s="51">
        <f>SUM(S6:S13)</f>
        <v>20400000</v>
      </c>
      <c r="S5" s="52"/>
      <c r="T5" s="53"/>
    </row>
    <row r="6" spans="2:20" ht="18" customHeight="1">
      <c r="B6" s="3"/>
      <c r="C6" s="7"/>
      <c r="D6" s="8" t="s">
        <v>8</v>
      </c>
      <c r="E6" s="6"/>
      <c r="F6" s="54">
        <v>0</v>
      </c>
      <c r="G6" s="55">
        <f>$G$4*F6</f>
        <v>0</v>
      </c>
      <c r="H6" s="56"/>
      <c r="I6" s="54">
        <v>0</v>
      </c>
      <c r="J6" s="55">
        <f>$J$4*I6</f>
        <v>0</v>
      </c>
      <c r="K6" s="56"/>
      <c r="L6" s="54">
        <v>10</v>
      </c>
      <c r="M6" s="55">
        <f>$M$4*L6</f>
        <v>7000000</v>
      </c>
      <c r="N6" s="56"/>
      <c r="O6" s="54">
        <v>20</v>
      </c>
      <c r="P6" s="55">
        <f>$P$4*O6</f>
        <v>10000000</v>
      </c>
      <c r="Q6" s="56"/>
      <c r="R6" s="57"/>
      <c r="S6" s="58">
        <f>G6+J6+M6+P6</f>
        <v>17000000</v>
      </c>
      <c r="T6" s="59"/>
    </row>
    <row r="7" spans="2:20" ht="18" customHeight="1">
      <c r="B7" s="3"/>
      <c r="C7" s="7"/>
      <c r="D7" s="8" t="s">
        <v>9</v>
      </c>
      <c r="E7" s="6"/>
      <c r="F7" s="54">
        <v>0</v>
      </c>
      <c r="G7" s="55">
        <f>$G$4*F7</f>
        <v>0</v>
      </c>
      <c r="H7" s="56"/>
      <c r="I7" s="54">
        <v>0</v>
      </c>
      <c r="J7" s="55">
        <f>$J$4*I7</f>
        <v>0</v>
      </c>
      <c r="K7" s="56"/>
      <c r="L7" s="54">
        <v>1</v>
      </c>
      <c r="M7" s="55">
        <f>$M$4*L7</f>
        <v>700000</v>
      </c>
      <c r="N7" s="56"/>
      <c r="O7" s="54">
        <v>2</v>
      </c>
      <c r="P7" s="55">
        <f>$P$4*O7</f>
        <v>1000000</v>
      </c>
      <c r="Q7" s="56"/>
      <c r="R7" s="57"/>
      <c r="S7" s="58">
        <f>G7+J7+M7+P7</f>
        <v>1700000</v>
      </c>
      <c r="T7" s="59"/>
    </row>
    <row r="8" spans="2:20" ht="18" customHeight="1">
      <c r="B8" s="16"/>
      <c r="C8" s="7"/>
      <c r="D8" s="8" t="s">
        <v>10</v>
      </c>
      <c r="E8" s="6"/>
      <c r="F8" s="54">
        <v>0</v>
      </c>
      <c r="G8" s="55">
        <f>$G$4*F8</f>
        <v>0</v>
      </c>
      <c r="H8" s="56"/>
      <c r="I8" s="54">
        <v>0</v>
      </c>
      <c r="J8" s="55">
        <f>$J$4*I8</f>
        <v>0</v>
      </c>
      <c r="K8" s="56"/>
      <c r="L8" s="54">
        <v>0</v>
      </c>
      <c r="M8" s="55">
        <f>$M$4*L8</f>
        <v>0</v>
      </c>
      <c r="N8" s="56"/>
      <c r="O8" s="54">
        <v>2</v>
      </c>
      <c r="P8" s="55">
        <f>$P$4*O8</f>
        <v>1000000</v>
      </c>
      <c r="Q8" s="56"/>
      <c r="R8" s="57"/>
      <c r="S8" s="58">
        <f>G8+J8+M8+P8</f>
        <v>1000000</v>
      </c>
      <c r="T8" s="59"/>
    </row>
    <row r="9" spans="2:20" ht="18" customHeight="1">
      <c r="B9" s="3"/>
      <c r="C9" s="7"/>
      <c r="D9" s="8" t="s">
        <v>11</v>
      </c>
      <c r="E9" s="6"/>
      <c r="F9" s="54">
        <v>0</v>
      </c>
      <c r="G9" s="55">
        <f>$G$4*F9</f>
        <v>0</v>
      </c>
      <c r="H9" s="56"/>
      <c r="I9" s="54">
        <v>0</v>
      </c>
      <c r="J9" s="55">
        <f>$J$4*I9</f>
        <v>0</v>
      </c>
      <c r="K9" s="56"/>
      <c r="L9" s="54">
        <v>1</v>
      </c>
      <c r="M9" s="55">
        <f>$M$4*L9</f>
        <v>700000</v>
      </c>
      <c r="N9" s="56"/>
      <c r="O9" s="54">
        <v>0</v>
      </c>
      <c r="P9" s="55">
        <f>$P$4*O9</f>
        <v>0</v>
      </c>
      <c r="Q9" s="56"/>
      <c r="R9" s="57"/>
      <c r="S9" s="58">
        <f>G9+J9+M9+P9</f>
        <v>700000</v>
      </c>
      <c r="T9" s="59"/>
    </row>
    <row r="10" spans="2:20" ht="18" customHeight="1">
      <c r="B10" s="3"/>
      <c r="C10" s="7"/>
      <c r="D10" s="8"/>
      <c r="E10" s="6"/>
      <c r="F10" s="54">
        <v>0</v>
      </c>
      <c r="G10" s="55">
        <f>$G$4*F10</f>
        <v>0</v>
      </c>
      <c r="H10" s="56"/>
      <c r="I10" s="54">
        <v>0</v>
      </c>
      <c r="J10" s="55">
        <f>$J$4*I10</f>
        <v>0</v>
      </c>
      <c r="K10" s="56"/>
      <c r="L10" s="54">
        <v>0</v>
      </c>
      <c r="M10" s="55">
        <f>$M$4*L10</f>
        <v>0</v>
      </c>
      <c r="N10" s="56"/>
      <c r="O10" s="54">
        <v>0</v>
      </c>
      <c r="P10" s="55">
        <f>$P$4*O10</f>
        <v>0</v>
      </c>
      <c r="Q10" s="56"/>
      <c r="R10" s="57"/>
      <c r="S10" s="58">
        <f aca="true" t="shared" si="0" ref="S10:S16">G10+J10+M10+P10</f>
        <v>0</v>
      </c>
      <c r="T10" s="59"/>
    </row>
    <row r="11" spans="2:20" ht="18" customHeight="1">
      <c r="B11" s="3"/>
      <c r="C11" s="7"/>
      <c r="D11" s="8"/>
      <c r="E11" s="6"/>
      <c r="F11" s="54">
        <v>0</v>
      </c>
      <c r="G11" s="55">
        <f>$G$4*F11</f>
        <v>0</v>
      </c>
      <c r="H11" s="56"/>
      <c r="I11" s="54">
        <v>0</v>
      </c>
      <c r="J11" s="55">
        <f>$J$4*I11</f>
        <v>0</v>
      </c>
      <c r="K11" s="56"/>
      <c r="L11" s="54">
        <v>0</v>
      </c>
      <c r="M11" s="55">
        <f>$M$4*L11</f>
        <v>0</v>
      </c>
      <c r="N11" s="56"/>
      <c r="O11" s="54">
        <v>0</v>
      </c>
      <c r="P11" s="55">
        <f>$P$4*O11</f>
        <v>0</v>
      </c>
      <c r="Q11" s="56"/>
      <c r="R11" s="57"/>
      <c r="S11" s="58">
        <f t="shared" si="0"/>
        <v>0</v>
      </c>
      <c r="T11" s="59"/>
    </row>
    <row r="12" spans="2:20" ht="18" customHeight="1">
      <c r="B12" s="3"/>
      <c r="C12" s="7"/>
      <c r="D12" s="8"/>
      <c r="E12" s="6"/>
      <c r="F12" s="54">
        <v>0</v>
      </c>
      <c r="G12" s="55">
        <f>$G$4*F12</f>
        <v>0</v>
      </c>
      <c r="H12" s="56"/>
      <c r="I12" s="54">
        <v>0</v>
      </c>
      <c r="J12" s="55">
        <f>$J$4*I12</f>
        <v>0</v>
      </c>
      <c r="K12" s="56"/>
      <c r="L12" s="54">
        <v>0</v>
      </c>
      <c r="M12" s="55">
        <f>$M$4*L12</f>
        <v>0</v>
      </c>
      <c r="N12" s="56"/>
      <c r="O12" s="54">
        <v>0</v>
      </c>
      <c r="P12" s="55">
        <f>$P$4*O12</f>
        <v>0</v>
      </c>
      <c r="Q12" s="56"/>
      <c r="R12" s="57"/>
      <c r="S12" s="58">
        <f t="shared" si="0"/>
        <v>0</v>
      </c>
      <c r="T12" s="59"/>
    </row>
    <row r="13" spans="2:20" ht="18" customHeight="1">
      <c r="B13" s="3"/>
      <c r="C13" s="7"/>
      <c r="D13" s="8"/>
      <c r="E13" s="5"/>
      <c r="F13" s="54">
        <v>0</v>
      </c>
      <c r="G13" s="55">
        <f>$G$4*F13</f>
        <v>0</v>
      </c>
      <c r="H13" s="56"/>
      <c r="I13" s="54">
        <v>0</v>
      </c>
      <c r="J13" s="55">
        <f>$J$4*I13</f>
        <v>0</v>
      </c>
      <c r="K13" s="56"/>
      <c r="L13" s="54">
        <v>0</v>
      </c>
      <c r="M13" s="55">
        <f>$M$4*L13</f>
        <v>0</v>
      </c>
      <c r="N13" s="56"/>
      <c r="O13" s="54">
        <v>0</v>
      </c>
      <c r="P13" s="55">
        <f>$P$4*O13</f>
        <v>0</v>
      </c>
      <c r="Q13" s="56"/>
      <c r="R13" s="57"/>
      <c r="S13" s="58">
        <f t="shared" si="0"/>
        <v>0</v>
      </c>
      <c r="T13" s="59"/>
    </row>
    <row r="14" spans="2:20" ht="18" customHeight="1">
      <c r="B14" s="3"/>
      <c r="C14" s="4" t="s">
        <v>19</v>
      </c>
      <c r="D14" s="5"/>
      <c r="E14" s="5"/>
      <c r="F14" s="80">
        <f>SUM(F15:F16)</f>
        <v>0.8</v>
      </c>
      <c r="G14" s="52">
        <f>SUM(G15:H16)</f>
        <v>800000</v>
      </c>
      <c r="H14" s="75"/>
      <c r="I14" s="80">
        <f>SUM(I15:I16)</f>
        <v>0</v>
      </c>
      <c r="J14" s="52">
        <f>SUM(J15:K16)</f>
        <v>0</v>
      </c>
      <c r="K14" s="75"/>
      <c r="L14" s="80">
        <f>SUM(L15:L16)</f>
        <v>0</v>
      </c>
      <c r="M14" s="52">
        <f>SUM(M15:N16)</f>
        <v>0</v>
      </c>
      <c r="N14" s="75"/>
      <c r="O14" s="80">
        <f>SUM(O15:O16)</f>
        <v>0</v>
      </c>
      <c r="P14" s="52">
        <f>SUM(P15:Q16)</f>
        <v>0</v>
      </c>
      <c r="Q14" s="75"/>
      <c r="R14" s="51">
        <f>S15+S16</f>
        <v>800000</v>
      </c>
      <c r="S14" s="52"/>
      <c r="T14" s="53"/>
    </row>
    <row r="15" spans="2:20" ht="18" customHeight="1">
      <c r="B15" s="3"/>
      <c r="C15" s="7"/>
      <c r="D15" s="8" t="s">
        <v>26</v>
      </c>
      <c r="E15" s="6"/>
      <c r="F15" s="54">
        <v>0.8</v>
      </c>
      <c r="G15" s="55">
        <f>$G$4*F15</f>
        <v>800000</v>
      </c>
      <c r="H15" s="56"/>
      <c r="I15" s="54">
        <v>0</v>
      </c>
      <c r="J15" s="55">
        <f>$J$4*I15</f>
        <v>0</v>
      </c>
      <c r="K15" s="56"/>
      <c r="L15" s="54">
        <v>0</v>
      </c>
      <c r="M15" s="55">
        <f>$M$4*L15</f>
        <v>0</v>
      </c>
      <c r="N15" s="56"/>
      <c r="O15" s="54">
        <v>0</v>
      </c>
      <c r="P15" s="55">
        <f>$P$4*O15</f>
        <v>0</v>
      </c>
      <c r="Q15" s="56"/>
      <c r="R15" s="57"/>
      <c r="S15" s="58">
        <f>G15+J15+M15+P15</f>
        <v>800000</v>
      </c>
      <c r="T15" s="59"/>
    </row>
    <row r="16" spans="2:20" ht="18" customHeight="1">
      <c r="B16" s="12"/>
      <c r="C16" s="11"/>
      <c r="D16" s="8"/>
      <c r="E16" s="6"/>
      <c r="F16" s="54">
        <v>0</v>
      </c>
      <c r="G16" s="55">
        <f>$G$4*F16</f>
        <v>0</v>
      </c>
      <c r="H16" s="56"/>
      <c r="I16" s="54">
        <v>0</v>
      </c>
      <c r="J16" s="55">
        <f>$J$4*I16</f>
        <v>0</v>
      </c>
      <c r="K16" s="56"/>
      <c r="L16" s="54">
        <v>0</v>
      </c>
      <c r="M16" s="55">
        <f>$M$4*L16</f>
        <v>0</v>
      </c>
      <c r="N16" s="56"/>
      <c r="O16" s="54">
        <v>0</v>
      </c>
      <c r="P16" s="55">
        <f>$P$4*O16</f>
        <v>0</v>
      </c>
      <c r="Q16" s="56"/>
      <c r="R16" s="57"/>
      <c r="S16" s="58">
        <f>G16+J16+M16+P16</f>
        <v>0</v>
      </c>
      <c r="T16" s="59"/>
    </row>
    <row r="17" spans="2:20" ht="18" customHeight="1">
      <c r="B17" s="42" t="s">
        <v>15</v>
      </c>
      <c r="C17" s="43"/>
      <c r="D17" s="43"/>
      <c r="E17" s="43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  <c r="T17" s="62"/>
    </row>
    <row r="18" spans="2:20" ht="18" customHeight="1">
      <c r="B18" s="3"/>
      <c r="C18" s="14" t="s">
        <v>15</v>
      </c>
      <c r="D18" s="15"/>
      <c r="E18" s="13"/>
      <c r="F18" s="77">
        <f>SUM(F19:H21)</f>
        <v>420000</v>
      </c>
      <c r="G18" s="78"/>
      <c r="H18" s="79"/>
      <c r="I18" s="63" t="s">
        <v>13</v>
      </c>
      <c r="J18" s="64"/>
      <c r="K18" s="65"/>
      <c r="L18" s="63" t="s">
        <v>13</v>
      </c>
      <c r="M18" s="64"/>
      <c r="N18" s="65"/>
      <c r="O18" s="63" t="s">
        <v>13</v>
      </c>
      <c r="P18" s="64"/>
      <c r="Q18" s="65"/>
      <c r="R18" s="66">
        <f>S19+S20+S21</f>
        <v>420000</v>
      </c>
      <c r="S18" s="67"/>
      <c r="T18" s="68"/>
    </row>
    <row r="19" spans="2:20" ht="18" customHeight="1">
      <c r="B19" s="3"/>
      <c r="C19" s="7"/>
      <c r="D19" s="8" t="s">
        <v>16</v>
      </c>
      <c r="E19" s="6"/>
      <c r="F19" s="69">
        <v>60000</v>
      </c>
      <c r="G19" s="70"/>
      <c r="H19" s="71"/>
      <c r="I19" s="72" t="s">
        <v>14</v>
      </c>
      <c r="J19" s="73"/>
      <c r="K19" s="74"/>
      <c r="L19" s="72" t="s">
        <v>14</v>
      </c>
      <c r="M19" s="73"/>
      <c r="N19" s="74"/>
      <c r="O19" s="72" t="s">
        <v>14</v>
      </c>
      <c r="P19" s="73"/>
      <c r="Q19" s="74"/>
      <c r="R19" s="57"/>
      <c r="S19" s="58">
        <f>F19</f>
        <v>60000</v>
      </c>
      <c r="T19" s="59"/>
    </row>
    <row r="20" spans="2:20" ht="18" customHeight="1">
      <c r="B20" s="3"/>
      <c r="C20" s="7"/>
      <c r="D20" s="8" t="s">
        <v>17</v>
      </c>
      <c r="E20" s="6"/>
      <c r="F20" s="69">
        <v>360000</v>
      </c>
      <c r="G20" s="70"/>
      <c r="H20" s="71"/>
      <c r="I20" s="72" t="s">
        <v>14</v>
      </c>
      <c r="J20" s="73"/>
      <c r="K20" s="74"/>
      <c r="L20" s="72" t="s">
        <v>14</v>
      </c>
      <c r="M20" s="73"/>
      <c r="N20" s="74"/>
      <c r="O20" s="72" t="s">
        <v>14</v>
      </c>
      <c r="P20" s="73"/>
      <c r="Q20" s="74"/>
      <c r="R20" s="57"/>
      <c r="S20" s="58">
        <f>F20</f>
        <v>360000</v>
      </c>
      <c r="T20" s="59"/>
    </row>
    <row r="21" spans="2:20" ht="18" customHeight="1">
      <c r="B21" s="12"/>
      <c r="C21" s="11"/>
      <c r="D21" s="8"/>
      <c r="E21" s="5"/>
      <c r="F21" s="69">
        <v>0</v>
      </c>
      <c r="G21" s="70"/>
      <c r="H21" s="71"/>
      <c r="I21" s="72" t="s">
        <v>14</v>
      </c>
      <c r="J21" s="73"/>
      <c r="K21" s="74"/>
      <c r="L21" s="72" t="s">
        <v>14</v>
      </c>
      <c r="M21" s="73"/>
      <c r="N21" s="74"/>
      <c r="O21" s="72" t="s">
        <v>14</v>
      </c>
      <c r="P21" s="73"/>
      <c r="Q21" s="74"/>
      <c r="R21" s="57"/>
      <c r="S21" s="58">
        <f>F21</f>
        <v>0</v>
      </c>
      <c r="T21" s="59"/>
    </row>
    <row r="22" ht="18" customHeight="1" thickBot="1"/>
    <row r="23" spans="2:19" ht="18" customHeight="1">
      <c r="B23" s="1" t="s">
        <v>25</v>
      </c>
      <c r="F23" s="20"/>
      <c r="G23" s="21"/>
      <c r="H23" s="21"/>
      <c r="I23" s="20"/>
      <c r="J23" s="21"/>
      <c r="K23" s="21"/>
      <c r="L23" s="20"/>
      <c r="M23" s="34" t="s">
        <v>22</v>
      </c>
      <c r="N23" s="35"/>
      <c r="O23" s="35"/>
      <c r="P23" s="35"/>
      <c r="Q23" s="35"/>
      <c r="R23" s="44">
        <f>R5+R14+R18</f>
        <v>21620000</v>
      </c>
      <c r="S23" s="45"/>
    </row>
    <row r="24" spans="2:19" ht="18" customHeight="1">
      <c r="B24" s="1" t="s">
        <v>27</v>
      </c>
      <c r="M24" s="36" t="s">
        <v>21</v>
      </c>
      <c r="N24" s="37"/>
      <c r="O24" s="37"/>
      <c r="P24" s="37"/>
      <c r="Q24" s="37"/>
      <c r="R24" s="46">
        <f>INT(R23*10%)</f>
        <v>2162000</v>
      </c>
      <c r="S24" s="47"/>
    </row>
    <row r="25" spans="13:19" ht="18" customHeight="1" thickBot="1">
      <c r="M25" s="38" t="s">
        <v>23</v>
      </c>
      <c r="N25" s="39"/>
      <c r="O25" s="39"/>
      <c r="P25" s="39"/>
      <c r="Q25" s="39"/>
      <c r="R25" s="48">
        <f>R23+R24</f>
        <v>23782000</v>
      </c>
      <c r="S25" s="49"/>
    </row>
  </sheetData>
  <sheetProtection/>
  <mergeCells count="82">
    <mergeCell ref="M24:Q24"/>
    <mergeCell ref="R24:S24"/>
    <mergeCell ref="M25:Q25"/>
    <mergeCell ref="R25:S25"/>
    <mergeCell ref="F21:H21"/>
    <mergeCell ref="I21:K21"/>
    <mergeCell ref="L21:N21"/>
    <mergeCell ref="O21:Q21"/>
    <mergeCell ref="M23:Q23"/>
    <mergeCell ref="R23:S23"/>
    <mergeCell ref="F19:H19"/>
    <mergeCell ref="I19:K19"/>
    <mergeCell ref="L19:N19"/>
    <mergeCell ref="O19:Q19"/>
    <mergeCell ref="F20:H20"/>
    <mergeCell ref="I20:K20"/>
    <mergeCell ref="L20:N20"/>
    <mergeCell ref="O20:Q20"/>
    <mergeCell ref="B17:E17"/>
    <mergeCell ref="F18:H18"/>
    <mergeCell ref="I18:K18"/>
    <mergeCell ref="L18:N18"/>
    <mergeCell ref="O18:Q18"/>
    <mergeCell ref="R18:S18"/>
    <mergeCell ref="R14:S14"/>
    <mergeCell ref="G15:H15"/>
    <mergeCell ref="J15:K15"/>
    <mergeCell ref="M15:N15"/>
    <mergeCell ref="P15:Q15"/>
    <mergeCell ref="G16:H16"/>
    <mergeCell ref="J16:K16"/>
    <mergeCell ref="M16:N16"/>
    <mergeCell ref="P16:Q16"/>
    <mergeCell ref="G13:H13"/>
    <mergeCell ref="J13:K13"/>
    <mergeCell ref="M13:N13"/>
    <mergeCell ref="P13:Q13"/>
    <mergeCell ref="G14:H14"/>
    <mergeCell ref="J14:K14"/>
    <mergeCell ref="M14:N14"/>
    <mergeCell ref="P14:Q14"/>
    <mergeCell ref="G11:H11"/>
    <mergeCell ref="J11:K11"/>
    <mergeCell ref="M11:N11"/>
    <mergeCell ref="P11:Q11"/>
    <mergeCell ref="G12:H12"/>
    <mergeCell ref="J12:K12"/>
    <mergeCell ref="M12:N12"/>
    <mergeCell ref="P12:Q12"/>
    <mergeCell ref="G9:H9"/>
    <mergeCell ref="J9:K9"/>
    <mergeCell ref="M9:N9"/>
    <mergeCell ref="P9:Q9"/>
    <mergeCell ref="G10:H10"/>
    <mergeCell ref="J10:K10"/>
    <mergeCell ref="M10:N10"/>
    <mergeCell ref="P10:Q10"/>
    <mergeCell ref="G7:H7"/>
    <mergeCell ref="J7:K7"/>
    <mergeCell ref="M7:N7"/>
    <mergeCell ref="P7:Q7"/>
    <mergeCell ref="G8:H8"/>
    <mergeCell ref="J8:K8"/>
    <mergeCell ref="M8:N8"/>
    <mergeCell ref="P8:Q8"/>
    <mergeCell ref="G5:H5"/>
    <mergeCell ref="J5:K5"/>
    <mergeCell ref="M5:N5"/>
    <mergeCell ref="P5:Q5"/>
    <mergeCell ref="R5:S5"/>
    <mergeCell ref="G6:H6"/>
    <mergeCell ref="J6:K6"/>
    <mergeCell ref="M6:N6"/>
    <mergeCell ref="P6:Q6"/>
    <mergeCell ref="B2:E4"/>
    <mergeCell ref="F2:Q2"/>
    <mergeCell ref="R2:S4"/>
    <mergeCell ref="T2:T4"/>
    <mergeCell ref="F3:H3"/>
    <mergeCell ref="I3:K3"/>
    <mergeCell ref="L3:N3"/>
    <mergeCell ref="O3:Q3"/>
  </mergeCells>
  <printOptions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scale="98" r:id="rId2"/>
  <ignoredErrors>
    <ignoredError sqref="G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2020-07-19T03:40:16Z</dcterms:created>
  <dcterms:modified xsi:type="dcterms:W3CDTF">2020-07-20T04:31:29Z</dcterms:modified>
  <cp:category/>
  <cp:version/>
  <cp:contentType/>
  <cp:contentStatus/>
</cp:coreProperties>
</file>