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14505" yWindow="-15" windowWidth="14310" windowHeight="12765" tabRatio="8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U36"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<sst xmlns="http://schemas.openxmlformats.org/spreadsheetml/2006/main" count="1153" uniqueCount="611">
  <si>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</si>
  <si>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</si>
  <si>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</si>
  <si>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</si>
  <si>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</si>
  <si>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</si>
  <si>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</si>
  <si>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</si>
  <si>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</si>
  <si>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</si>
  <si>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</si>
  <si>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</si>
  <si>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</si>
  <si>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</si>
  <si>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</si>
  <si>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</si>
  <si>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</si>
  <si>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</si>
  <si>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</si>
  <si>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</si>
  <si>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</si>
  <si>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</si>
  <si>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</si>
  <si>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</si>
  <si>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</si>
  <si>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</si>
  <si>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</si>
  <si>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</si>
  <si>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</si>
  <si>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</si>
  <si>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</si>
  <si>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</si>
  <si>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</si>
  <si>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</si>
  <si>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</si>
  <si>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</si>
  <si>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</si>
  <si>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</si>
  <si>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</si>
  <si>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</si>
  <si>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</si>
  <si>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</si>
  <si>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</si>
  <si>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</si>
  <si>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</si>
  <si>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</si>
  <si>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</si>
  <si>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</si>
  <si>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</si>
  <si>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</si>
  <si>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</si>
  <si>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</si>
  <si>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</si>
  <si>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</si>
  <si>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</si>
  <si>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</si>
  <si>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</si>
  <si>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</si>
  <si>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</si>
  <si>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</si>
  <si>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</si>
  <si>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</si>
  <si>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</si>
  <si>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</si>
  <si>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</si>
  <si>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</si>
  <si>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</si>
  <si>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</si>
  <si>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</si>
  <si>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</si>
  <si>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</si>
  <si>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</si>
  <si>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</si>
  <si>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</si>
  <si>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</si>
  <si>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</si>
  <si>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</si>
  <si>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</si>
  <si>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</si>
  <si>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</si>
  <si>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</si>
  <si>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</si>
  <si>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</si>
  <si>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</si>
  <si>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</si>
  <si>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</si>
  <si>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</si>
  <si>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</si>
  <si>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</si>
  <si>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</si>
  <si>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</si>
  <si>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</si>
  <si>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</si>
  <si>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</si>
  <si>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</si>
  <si>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</si>
  <si>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</si>
  <si>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</si>
  <si>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鳥羽市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</si>
  <si>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</si>
  <si>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</si>
  <si>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</si>
  <si>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</si>
  <si>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</si>
  <si>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</si>
  <si>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</si>
  <si>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</si>
  <si>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</si>
  <si>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</si>
  <si>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</si>
  <si>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</si>
  <si>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</si>
  <si>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</si>
  <si>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</si>
  <si>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</si>
  <si>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</si>
  <si>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</si>
  <si>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</si>
  <si>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</si>
  <si>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</si>
  <si>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</si>
  <si>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</si>
  <si>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</si>
  <si>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</si>
  <si>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</si>
  <si>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</si>
  <si>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</si>
  <si>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</si>
  <si>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</si>
  <si>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</si>
  <si>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</si>
  <si>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</si>
  <si>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</si>
  <si>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</si>
  <si>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</si>
  <si>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</si>
  <si>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</si>
  <si>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</si>
  <si>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</si>
  <si>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</si>
  <si>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</si>
  <si>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</si>
  <si>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</si>
  <si>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</si>
  <si>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</si>
  <si>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</si>
  <si>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</si>
  <si>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</si>
  <si>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</si>
  <si>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</si>
  <si>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</si>
  <si>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</si>
  <si>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</si>
  <si>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</si>
  <si>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</si>
  <si>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</si>
  <si>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</si>
  <si>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</si>
  <si>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</si>
  <si>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</si>
  <si>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</si>
  <si>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</si>
  <si>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</si>
  <si>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</si>
  <si>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</si>
  <si>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</si>
  <si>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</si>
  <si>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</si>
  <si>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</si>
  <si>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</si>
  <si>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</si>
  <si>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</si>
  <si>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</si>
  <si>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</si>
  <si>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</si>
  <si>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</si>
  <si>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</si>
  <si>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</si>
  <si>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</si>
  <si>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</si>
  <si>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</si>
  <si>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</si>
  <si>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</si>
  <si>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</si>
  <si>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</si>
  <si>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</si>
  <si>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</si>
  <si>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</si>
  <si>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</si>
  <si>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</si>
  <si>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</si>
  <si>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</si>
  <si>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</si>
  <si>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</si>
  <si>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</si>
  <si>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</si>
  <si>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</si>
  <si>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</si>
  <si>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</si>
  <si>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</si>
  <si>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</si>
  <si>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</si>
  <si>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</si>
  <si>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</si>
  <si>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</si>
  <si>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</si>
  <si>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</si>
  <si>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</si>
  <si>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</si>
  <si>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</si>
  <si>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</si>
  <si>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</si>
  <si>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</si>
  <si>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</si>
  <si>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</si>
  <si>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三重県鳥羽市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</si>
  <si>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</si>
  <si>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</si>
  <si>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</si>
  <si>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</si>
  <si>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</si>
  <si>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</si>
  <si>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</si>
  <si>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</si>
  <si>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</si>
  <si>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</si>
  <si>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</si>
  <si>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</si>
  <si>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</si>
  <si>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</si>
  <si>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</si>
  <si>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</si>
  <si>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</si>
  <si>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</si>
  <si>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</si>
  <si>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</si>
  <si>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</si>
  <si>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</si>
  <si>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</si>
  <si>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</si>
  <si>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</si>
  <si>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</si>
  <si>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</si>
  <si>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</si>
  <si>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</si>
  <si>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</si>
  <si>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</si>
  <si>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</si>
  <si>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</si>
  <si>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</si>
  <si>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</si>
  <si>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</si>
  <si>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</si>
  <si>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</si>
  <si>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</si>
  <si>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</si>
  <si>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</si>
  <si>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</si>
  <si>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</si>
  <si>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</si>
  <si>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</si>
  <si>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</si>
  <si>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</si>
  <si>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</si>
  <si>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</si>
  <si>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</si>
  <si>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</si>
  <si>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</si>
  <si>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</si>
  <si>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</si>
  <si>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</si>
  <si>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</si>
  <si>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</si>
  <si>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</si>
  <si>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</si>
  <si>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</si>
  <si>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</si>
  <si>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</si>
  <si>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</si>
  <si>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</si>
  <si>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</si>
  <si>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</si>
  <si>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</si>
  <si>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</si>
  <si>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</si>
  <si>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</si>
  <si>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</si>
  <si>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</si>
  <si>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</si>
  <si>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</si>
  <si>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</si>
  <si>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</si>
  <si>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</si>
  <si>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</si>
  <si>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</si>
  <si>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</si>
  <si>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</si>
  <si>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</si>
  <si>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</si>
  <si>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</si>
  <si>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</si>
  <si>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</si>
  <si>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</si>
  <si>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</si>
  <si>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</si>
  <si>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</si>
  <si>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</si>
  <si>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</si>
  <si>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</si>
  <si>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</si>
  <si>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</si>
  <si>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</si>
  <si>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</si>
  <si>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</si>
  <si>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</si>
  <si>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</si>
  <si>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</si>
  <si>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</si>
  <si>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</si>
  <si>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</si>
  <si>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</si>
  <si>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</si>
  <si>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</si>
  <si>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</si>
  <si>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</si>
  <si>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</si>
  <si>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</si>
  <si>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</si>
  <si>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</si>
  <si>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</si>
  <si>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</si>
  <si>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</si>
  <si>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</si>
  <si>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</si>
  <si>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</si>
  <si>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</si>
  <si>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</si>
  <si>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</si>
  <si>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</si>
  <si>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</si>
  <si>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</si>
  <si>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</si>
  <si>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</si>
  <si>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</si>
  <si>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</si>
  <si>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</si>
  <si>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</si>
  <si>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</si>
  <si>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</si>
  <si>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</si>
  <si>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</si>
  <si>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</si>
  <si>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</si>
  <si>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</si>
  <si>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</si>
  <si>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</si>
  <si>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</si>
  <si>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</si>
  <si>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</si>
  <si>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</si>
  <si>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</si>
  <si>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</si>
  <si>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</si>
  <si>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</si>
  <si>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三重県鳥羽市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</si>
  <si>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</si>
  <si>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</si>
  <si>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</si>
  <si>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</si>
  <si>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</si>
  <si>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</si>
  <si>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</si>
  <si>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</si>
  <si>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</si>
  <si>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</si>
  <si>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</si>
  <si>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</si>
  <si>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</si>
  <si>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</si>
  <si>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</si>
  <si>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</si>
  <si>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</si>
  <si>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</si>
  <si>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</si>
  <si>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</si>
  <si>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</si>
  <si>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</si>
  <si>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</si>
  <si>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</si>
  <si>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</si>
  <si>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</si>
  <si>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</si>
  <si>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</si>
  <si>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</si>
  <si>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</si>
  <si>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</si>
  <si>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</si>
  <si>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</si>
  <si>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</si>
  <si>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</si>
  <si>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</si>
  <si>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</si>
  <si>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</si>
  <si>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定期航路事業特別会計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</si>
  <si>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</si>
  <si>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</si>
  <si>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</si>
  <si>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</si>
  <si>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</si>
  <si>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</si>
  <si>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</si>
  <si>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</si>
  <si>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</si>
  <si>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</si>
  <si>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</si>
  <si>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</si>
  <si>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</si>
  <si>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</si>
  <si>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</si>
  <si>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</si>
  <si>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</si>
  <si>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</si>
  <si>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</si>
  <si>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</si>
  <si>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</si>
  <si>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</si>
  <si>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</si>
  <si>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</si>
  <si>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</si>
  <si>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</si>
  <si>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</si>
  <si>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</si>
  <si>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</si>
  <si>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</si>
  <si>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</si>
  <si>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</si>
  <si>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</si>
  <si>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</si>
  <si>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</si>
  <si>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</si>
  <si>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</si>
  <si>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</si>
  <si>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</si>
  <si>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</si>
  <si>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</si>
  <si>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</si>
  <si>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</si>
  <si>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</si>
  <si>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</si>
  <si>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</si>
  <si>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</si>
  <si>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</si>
  <si>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</si>
  <si>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</si>
  <si>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</si>
  <si>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</si>
  <si>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</si>
  <si>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</si>
  <si>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</si>
  <si>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</si>
  <si>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</si>
  <si>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</si>
  <si>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</si>
  <si>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</si>
  <si>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</si>
  <si>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</si>
  <si>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</si>
  <si>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</si>
  <si>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</si>
  <si>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</si>
  <si>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</si>
  <si>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</si>
  <si>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</si>
  <si>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</si>
  <si>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</si>
  <si>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</si>
  <si>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</si>
  <si>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</si>
  <si>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</si>
  <si>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</si>
  <si>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</si>
  <si>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</si>
  <si>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</si>
  <si>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</si>
  <si>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</si>
  <si>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</si>
  <si>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</si>
  <si>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</si>
  <si>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</si>
  <si>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</si>
  <si>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</si>
  <si>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</si>
  <si>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</si>
  <si>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</si>
  <si>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</si>
  <si>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</si>
  <si>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</si>
  <si>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</si>
  <si>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</si>
  <si>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</si>
  <si>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</si>
  <si>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</si>
  <si>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</si>
  <si>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</si>
  <si>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</si>
  <si>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</si>
  <si>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</si>
  <si>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</si>
  <si>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</si>
  <si>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</si>
  <si>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</si>
  <si>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</si>
  <si>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</si>
  <si>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</si>
  <si>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</si>
  <si>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</si>
  <si>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</si>
  <si>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</si>
  <si>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</si>
  <si>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</si>
  <si>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</si>
  <si>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</si>
  <si>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</si>
  <si>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</si>
  <si>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</si>
  <si>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</si>
  <si>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</si>
  <si>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</si>
  <si>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</si>
  <si>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</si>
  <si>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</si>
  <si>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</si>
  <si>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</si>
  <si>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</si>
  <si>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</si>
  <si>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</si>
  <si>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</si>
  <si>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</si>
  <si>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</si>
  <si>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</si>
  <si>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</si>
  <si>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</si>
  <si>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</si>
  <si>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</si>
  <si>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</si>
  <si>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</si>
  <si>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</si>
  <si>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</si>
  <si>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</si>
  <si>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2.91</t>
  </si>
  <si>
    <t>▲ 1.43</t>
  </si>
  <si>
    <t>水道事業会計</t>
  </si>
  <si>
    <t>一般会計</t>
  </si>
  <si>
    <t>国民健康保険事業特別会計</t>
  </si>
  <si>
    <t>介護保険事業特別会計</t>
  </si>
  <si>
    <t>後期高齢者医療特別会計</t>
  </si>
  <si>
    <t>定期航路事業特別会計</t>
  </si>
  <si>
    <t>特定環境保全公共下水道事業特別会計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</si>
  <si>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</si>
  <si>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</si>
  <si>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</si>
  <si>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</si>
  <si>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</si>
  <si>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</si>
  <si>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</si>
  <si>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</si>
  <si>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</si>
  <si>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鳥羽志勢広域連合（一般会計）</t>
    <rPh sb="0" eb="2">
      <t>トバ</t>
    </rPh>
    <rPh sb="2" eb="3">
      <t>シ</t>
    </rPh>
    <rPh sb="3" eb="4">
      <t>ゼイ</t>
    </rPh>
    <rPh sb="4" eb="6">
      <t>コウイキ</t>
    </rPh>
    <rPh sb="6" eb="8">
      <t>レンゴウ</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</si>
  <si>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</si>
  <si>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志摩広域行政組合（才庭尞特別会計）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</si>
  <si>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</si>
  <si>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</si>
  <si>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三重県後期高齢者医療連合（一般会計）</t>
    <rPh sb="0" eb="3">
      <t>ミエケン</t>
    </rPh>
    <rPh sb="3" eb="5">
      <t>コウキ</t>
    </rPh>
    <rPh sb="5" eb="8">
      <t>コウレイシャ</t>
    </rPh>
    <rPh sb="8" eb="10">
      <t>イリョウ</t>
    </rPh>
    <rPh sb="10" eb="12">
      <t>レンゴウ</t>
    </rPh>
    <rPh sb="13" eb="15">
      <t>イッパン</t>
    </rPh>
    <rPh sb="15" eb="17">
      <t>カイケイ</t>
    </rPh>
    <phoneticPr fontId="2"/>
  </si>
  <si>
    <t>三重県後期高齢者医療連合（後期高齢者医療特別会計）</t>
    <rPh sb="0" eb="3">
      <t>ミエケン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</si>
  <si>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三重地方税管理回収機構（一般会計）</t>
    <rPh sb="0" eb="2">
      <t>ミエ</t>
    </rPh>
    <rPh sb="2" eb="5">
      <t>チホウゼイ</t>
    </rPh>
    <rPh sb="5" eb="7">
      <t>カンリ</t>
    </rPh>
    <rPh sb="7" eb="9">
      <t>カイシュウ</t>
    </rPh>
    <rPh sb="9" eb="11">
      <t>キコウ</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</si>
  <si>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</si>
  <si>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</si>
  <si>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</si>
  <si>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</si>
  <si>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</si>
  <si>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</si>
  <si>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</si>
  <si>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</si>
  <si>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t>
    <phoneticPr fontId="2"/>
  </si>
  <si>
    <t>-</t>
    <phoneticPr fontId="2"/>
  </si>
  <si>
    <t>-</t>
    <phoneticPr fontId="2"/>
  </si>
  <si>
    <t>-</t>
    <phoneticPr fontId="2"/>
  </si>
  <si>
    <t>鳥羽市開発公社</t>
    <rPh sb="0" eb="3">
      <t>トバシ</t>
    </rPh>
    <rPh sb="3" eb="5">
      <t>カイハツ</t>
    </rPh>
    <rPh sb="5" eb="7">
      <t>コウシャ</t>
    </rPh>
    <phoneticPr fontId="2"/>
  </si>
  <si>
    <t>鳥羽市武道振興会</t>
    <rPh sb="0" eb="2">
      <t>トバ</t>
    </rPh>
    <rPh sb="2" eb="3">
      <t>シ</t>
    </rPh>
    <rPh sb="3" eb="5">
      <t>ブドウ</t>
    </rPh>
    <rPh sb="5" eb="8">
      <t>シンコウカイ</t>
    </rPh>
    <phoneticPr fontId="2"/>
  </si>
  <si>
    <t>地方創生拠点整備交付金基金</t>
    <rPh sb="0" eb="2">
      <t>チホウ</t>
    </rPh>
    <rPh sb="2" eb="4">
      <t>ソウセイ</t>
    </rPh>
    <rPh sb="4" eb="6">
      <t>キョテン</t>
    </rPh>
    <rPh sb="6" eb="8">
      <t>セイビ</t>
    </rPh>
    <rPh sb="8" eb="11">
      <t>コウフキン</t>
    </rPh>
    <rPh sb="11" eb="13">
      <t>キキン</t>
    </rPh>
    <phoneticPr fontId="2"/>
  </si>
  <si>
    <t>ふるさと創生基金</t>
    <rPh sb="4" eb="6">
      <t>ソウセイ</t>
    </rPh>
    <rPh sb="6" eb="8">
      <t>キキン</t>
    </rPh>
    <phoneticPr fontId="2"/>
  </si>
  <si>
    <t>観光振興基金</t>
    <rPh sb="0" eb="2">
      <t>カンコウ</t>
    </rPh>
    <rPh sb="2" eb="4">
      <t>シンコウ</t>
    </rPh>
    <rPh sb="4" eb="6">
      <t>キキン</t>
    </rPh>
    <phoneticPr fontId="2"/>
  </si>
  <si>
    <t>庁舎等改修基金</t>
    <rPh sb="0" eb="2">
      <t>チョウシャ</t>
    </rPh>
    <rPh sb="2" eb="3">
      <t>トウ</t>
    </rPh>
    <rPh sb="3" eb="5">
      <t>カイシュウ</t>
    </rPh>
    <rPh sb="5" eb="7">
      <t>キキン</t>
    </rPh>
    <phoneticPr fontId="2"/>
  </si>
  <si>
    <t>職員退職手当基金</t>
    <rPh sb="0" eb="2">
      <t>ショクイン</t>
    </rPh>
    <rPh sb="2" eb="4">
      <t>タイショク</t>
    </rPh>
    <rPh sb="4" eb="6">
      <t>テアテ</t>
    </rPh>
    <rPh sb="6" eb="8">
      <t>キキン</t>
    </rPh>
    <phoneticPr fontId="2"/>
  </si>
  <si>
    <t>〇</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</si>
  <si>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</si>
  <si>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</si>
  <si>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</si>
  <si>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</si>
  <si>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</si>
  <si>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</si>
  <si>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</si>
  <si>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</si>
  <si>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</si>
  <si>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</si>
  <si>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</si>
  <si>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</si>
  <si>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</si>
  <si>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</si>
  <si>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類似団体平均値より高くなっているものの、利率の高い地方債の償還が終了するなどにより地方債現在高の減少や、一部事務組合等の地方債償還財源に係る負担が減少していることから、平成27年度から減少傾向にある。今後は計画的な地方債の発行などにより、更なる減少に努めていきたい。
また、有形固定資産減価償却率は、類似団体平均値より低いが、計画的に適切な施設管理に努めていきたい。</t>
    <rPh sb="0" eb="2">
      <t>ショウライ</t>
    </rPh>
    <rPh sb="2" eb="4">
      <t>フタン</t>
    </rPh>
    <rPh sb="4" eb="6">
      <t>ヒリツ</t>
    </rPh>
    <rPh sb="8" eb="10">
      <t>ルイジ</t>
    </rPh>
    <rPh sb="10" eb="12">
      <t>ダンタイ</t>
    </rPh>
    <rPh sb="12" eb="15">
      <t>ヘイキンチ</t>
    </rPh>
    <rPh sb="17" eb="18">
      <t>タカ</t>
    </rPh>
    <rPh sb="28" eb="30">
      <t>リリツ</t>
    </rPh>
    <rPh sb="31" eb="32">
      <t>タカ</t>
    </rPh>
    <rPh sb="33" eb="35">
      <t>チホウ</t>
    </rPh>
    <rPh sb="35" eb="36">
      <t>サイ</t>
    </rPh>
    <rPh sb="37" eb="39">
      <t>ショウカン</t>
    </rPh>
    <rPh sb="40" eb="42">
      <t>シュウリョウ</t>
    </rPh>
    <rPh sb="49" eb="51">
      <t>チホウ</t>
    </rPh>
    <rPh sb="51" eb="52">
      <t>サイ</t>
    </rPh>
    <rPh sb="52" eb="54">
      <t>ゲンザイ</t>
    </rPh>
    <rPh sb="54" eb="55">
      <t>ダカ</t>
    </rPh>
    <rPh sb="56" eb="58">
      <t>ゲンショウ</t>
    </rPh>
    <rPh sb="60" eb="62">
      <t>イチブ</t>
    </rPh>
    <rPh sb="62" eb="64">
      <t>ジム</t>
    </rPh>
    <rPh sb="64" eb="66">
      <t>クミアイ</t>
    </rPh>
    <rPh sb="66" eb="67">
      <t>トウ</t>
    </rPh>
    <rPh sb="68" eb="70">
      <t>チホウ</t>
    </rPh>
    <rPh sb="70" eb="71">
      <t>サイ</t>
    </rPh>
    <rPh sb="71" eb="73">
      <t>ショウカン</t>
    </rPh>
    <rPh sb="73" eb="75">
      <t>ザイゲン</t>
    </rPh>
    <rPh sb="76" eb="77">
      <t>カカ</t>
    </rPh>
    <rPh sb="78" eb="80">
      <t>フタン</t>
    </rPh>
    <rPh sb="81" eb="83">
      <t>ゲンショウ</t>
    </rPh>
    <rPh sb="92" eb="94">
      <t>ヘイセイ</t>
    </rPh>
    <rPh sb="96" eb="98">
      <t>ネンド</t>
    </rPh>
    <rPh sb="100" eb="102">
      <t>ゲンショウ</t>
    </rPh>
    <rPh sb="102" eb="104">
      <t>ケイコウ</t>
    </rPh>
    <rPh sb="108" eb="110">
      <t>コンゴ</t>
    </rPh>
    <rPh sb="111" eb="114">
      <t>ケイカクテキ</t>
    </rPh>
    <rPh sb="115" eb="117">
      <t>チホウ</t>
    </rPh>
    <rPh sb="117" eb="118">
      <t>サイ</t>
    </rPh>
    <rPh sb="119" eb="121">
      <t>ハッコウ</t>
    </rPh>
    <rPh sb="127" eb="128">
      <t>サラ</t>
    </rPh>
    <rPh sb="130" eb="132">
      <t>ゲンショウ</t>
    </rPh>
    <rPh sb="133" eb="134">
      <t>ツト</t>
    </rPh>
    <rPh sb="145" eb="147">
      <t>ユウケイ</t>
    </rPh>
    <rPh sb="147" eb="149">
      <t>コテイ</t>
    </rPh>
    <rPh sb="149" eb="151">
      <t>シサン</t>
    </rPh>
    <rPh sb="151" eb="153">
      <t>ゲンカ</t>
    </rPh>
    <rPh sb="153" eb="155">
      <t>ショウキャク</t>
    </rPh>
    <rPh sb="155" eb="156">
      <t>リツ</t>
    </rPh>
    <rPh sb="158" eb="160">
      <t>ルイジ</t>
    </rPh>
    <rPh sb="160" eb="162">
      <t>ダンタイ</t>
    </rPh>
    <rPh sb="162" eb="165">
      <t>ヘイキンチ</t>
    </rPh>
    <rPh sb="167" eb="168">
      <t>ヒク</t>
    </rPh>
    <rPh sb="171" eb="173">
      <t>ケイカク</t>
    </rPh>
    <rPh sb="173" eb="174">
      <t>テキ</t>
    </rPh>
    <rPh sb="175" eb="177">
      <t>テキセツ</t>
    </rPh>
    <rPh sb="178" eb="180">
      <t>シセツ</t>
    </rPh>
    <rPh sb="180" eb="182">
      <t>カンリ</t>
    </rPh>
    <rPh sb="183" eb="184">
      <t>ツト</t>
    </rPh>
    <phoneticPr fontId="5"/>
  </si>
  <si>
    <t>将来負担比率は、類似団体と比較し高いものの、地方財現在高の減少や財政調整基金などの充当可能基金や地方債現在高に係る基準財政需要額算入見込額などの充当可能財源が増加していることから減少傾向にある。
実質公債費比率は、類似団体より低いものの、施設更新等に要する地方債の償還が始まることから今後も上昇していくことが見込まれ、これまで以上に公債費の適正化に取り組みが必要がある。</t>
    <rPh sb="0" eb="2">
      <t>ショウライ</t>
    </rPh>
    <rPh sb="2" eb="4">
      <t>フタン</t>
    </rPh>
    <rPh sb="4" eb="6">
      <t>ヒリツ</t>
    </rPh>
    <rPh sb="8" eb="10">
      <t>ルイジ</t>
    </rPh>
    <rPh sb="10" eb="12">
      <t>ダンタイ</t>
    </rPh>
    <rPh sb="13" eb="15">
      <t>ヒカク</t>
    </rPh>
    <rPh sb="16" eb="17">
      <t>タカ</t>
    </rPh>
    <rPh sb="22" eb="24">
      <t>チホウ</t>
    </rPh>
    <rPh sb="24" eb="25">
      <t>ザイ</t>
    </rPh>
    <rPh sb="25" eb="27">
      <t>ゲンザイ</t>
    </rPh>
    <rPh sb="27" eb="28">
      <t>ダカ</t>
    </rPh>
    <rPh sb="29" eb="31">
      <t>ゲンショウ</t>
    </rPh>
    <rPh sb="32" eb="34">
      <t>ザイセイ</t>
    </rPh>
    <rPh sb="34" eb="36">
      <t>チョウセイ</t>
    </rPh>
    <rPh sb="36" eb="38">
      <t>キキン</t>
    </rPh>
    <rPh sb="41" eb="43">
      <t>ジュウトウ</t>
    </rPh>
    <rPh sb="43" eb="45">
      <t>カノウ</t>
    </rPh>
    <rPh sb="45" eb="47">
      <t>キキン</t>
    </rPh>
    <rPh sb="48" eb="50">
      <t>チホウ</t>
    </rPh>
    <rPh sb="50" eb="51">
      <t>サイ</t>
    </rPh>
    <rPh sb="51" eb="53">
      <t>ゲンザイ</t>
    </rPh>
    <rPh sb="53" eb="54">
      <t>ダカ</t>
    </rPh>
    <rPh sb="55" eb="56">
      <t>カカ</t>
    </rPh>
    <rPh sb="57" eb="59">
      <t>キジュン</t>
    </rPh>
    <rPh sb="59" eb="61">
      <t>ザイセイ</t>
    </rPh>
    <rPh sb="61" eb="63">
      <t>ジュヨウ</t>
    </rPh>
    <rPh sb="63" eb="64">
      <t>ガク</t>
    </rPh>
    <rPh sb="64" eb="66">
      <t>サンニュウ</t>
    </rPh>
    <rPh sb="66" eb="68">
      <t>ミコミ</t>
    </rPh>
    <rPh sb="68" eb="69">
      <t>ガク</t>
    </rPh>
    <rPh sb="72" eb="74">
      <t>ジュウトウ</t>
    </rPh>
    <rPh sb="74" eb="76">
      <t>カノウ</t>
    </rPh>
    <rPh sb="76" eb="78">
      <t>ザイゲン</t>
    </rPh>
    <rPh sb="79" eb="81">
      <t>ゾウカ</t>
    </rPh>
    <rPh sb="89" eb="91">
      <t>ゲンショウ</t>
    </rPh>
    <rPh sb="91" eb="93">
      <t>ケイコウ</t>
    </rPh>
    <rPh sb="98" eb="100">
      <t>ジッシツ</t>
    </rPh>
    <rPh sb="100" eb="103">
      <t>コウサイヒ</t>
    </rPh>
    <rPh sb="103" eb="105">
      <t>ヒリツ</t>
    </rPh>
    <rPh sb="107" eb="109">
      <t>ルイジ</t>
    </rPh>
    <rPh sb="109" eb="111">
      <t>ダンタイ</t>
    </rPh>
    <rPh sb="113" eb="114">
      <t>ヒク</t>
    </rPh>
    <rPh sb="119" eb="121">
      <t>シセツ</t>
    </rPh>
    <rPh sb="121" eb="123">
      <t>コウシン</t>
    </rPh>
    <rPh sb="123" eb="124">
      <t>トウ</t>
    </rPh>
    <rPh sb="125" eb="126">
      <t>ヨウ</t>
    </rPh>
    <rPh sb="128" eb="130">
      <t>チホウ</t>
    </rPh>
    <rPh sb="130" eb="131">
      <t>サイ</t>
    </rPh>
    <rPh sb="132" eb="134">
      <t>ショウカン</t>
    </rPh>
    <rPh sb="135" eb="136">
      <t>ハジ</t>
    </rPh>
    <rPh sb="142" eb="144">
      <t>コンゴ</t>
    </rPh>
    <rPh sb="145" eb="147">
      <t>ジョウショウ</t>
    </rPh>
    <rPh sb="154" eb="156">
      <t>ミコ</t>
    </rPh>
    <rPh sb="163" eb="165">
      <t>イジョウ</t>
    </rPh>
    <rPh sb="166" eb="169">
      <t>コウサイヒ</t>
    </rPh>
    <rPh sb="170" eb="173">
      <t>テキセイカ</t>
    </rPh>
    <rPh sb="174" eb="175">
      <t>ト</t>
    </rPh>
    <rPh sb="176" eb="177">
      <t>ク</t>
    </rPh>
    <rPh sb="179" eb="1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</si>
</sst>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9"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0"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1" fillId="0" borderId="0" xfId="46"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7">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10" xfId="44"/>
    <cellStyle name="標準 11" xfId="2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7 2" xfId="46"/>
    <cellStyle name="標準 8" xfId="43"/>
    <cellStyle name="標準 9" xfId="45"/>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5CF4-465B-99C1-973500217A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91436</c:v>
                </c:pt>
                <c:pt idx="1">
                  <c:v>59985</c:v>
                </c:pt>
                <c:pt idx="2">
                  <c:v>66956</c:v>
                </c:pt>
                <c:pt idx="3">
                  <c:v>52586</c:v>
                </c:pt>
                <c:pt idx="4">
                  <c:v>52668</c:v>
                </c:pt>
              </c:numCache>
            </c:numRef>
          </c:val>
          <c:smooth val="0"/>
          <c:extLst>
            <c:ext xmlns:c16="http://schemas.microsoft.com/office/drawing/2014/chart" uri="{C3380CC4-5D6E-409C-BE32-E72D297353CC}">
              <c16:uniqueId val="{00000001-5CF4-465B-99C1-973500217A91}"/>
            </c:ext>
          </c:extLst>
        </c:ser>
        <c:dLbls>
          <c:showLegendKey val="0"/>
          <c:showVal val="0"/>
          <c:showCatName val="0"/>
          <c:showSerName val="0"/>
          <c:showPercent val="0"/>
          <c:showBubbleSize val="0"/>
        </c:dLbls>
        <c:marker val="1"/>
        <c:smooth val="0"/>
        <c:axId val="131703936"/>
        <c:axId val="131705856"/>
      </c:lineChart>
      <c:catAx>
        <c:axId val="13170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05856"/>
        <c:crosses val="autoZero"/>
        <c:auto val="1"/>
        <c:lblAlgn val="ctr"/>
        <c:lblOffset val="100"/>
        <c:tickLblSkip val="1"/>
        <c:tickMarkSkip val="1"/>
        <c:noMultiLvlLbl val="0"/>
      </c:catAx>
      <c:valAx>
        <c:axId val="131705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0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4.76</c:v>
                </c:pt>
                <c:pt idx="2">
                  <c:v>4.26</c:v>
                </c:pt>
                <c:pt idx="3">
                  <c:v>3.34</c:v>
                </c:pt>
                <c:pt idx="4">
                  <c:v>5.37</c:v>
                </c:pt>
              </c:numCache>
            </c:numRef>
          </c:val>
          <c:extLst>
            <c:ext xmlns:c16="http://schemas.microsoft.com/office/drawing/2014/chart" uri="{C3380CC4-5D6E-409C-BE32-E72D297353CC}">
              <c16:uniqueId val="{00000000-3C42-4FC4-A27B-4A9ED8284C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7.24</c:v>
                </c:pt>
                <c:pt idx="1">
                  <c:v>8.83</c:v>
                </c:pt>
                <c:pt idx="2">
                  <c:v>11.41</c:v>
                </c:pt>
                <c:pt idx="3">
                  <c:v>10.66</c:v>
                </c:pt>
                <c:pt idx="4">
                  <c:v>9.0299999999999994</c:v>
                </c:pt>
              </c:numCache>
            </c:numRef>
          </c:val>
          <c:extLst>
            <c:ext xmlns:c16="http://schemas.microsoft.com/office/drawing/2014/chart" uri="{C3380CC4-5D6E-409C-BE32-E72D297353CC}">
              <c16:uniqueId val="{00000001-3C42-4FC4-A27B-4A9ED8284CA8}"/>
            </c:ext>
          </c:extLst>
        </c:ser>
        <c:dLbls>
          <c:showLegendKey val="0"/>
          <c:showVal val="0"/>
          <c:showCatName val="0"/>
          <c:showSerName val="0"/>
          <c:showPercent val="0"/>
          <c:showBubbleSize val="0"/>
        </c:dLbls>
        <c:gapWidth val="250"/>
        <c:overlap val="100"/>
        <c:axId val="140325248"/>
        <c:axId val="16252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-2.91</c:v>
                </c:pt>
                <c:pt idx="1">
                  <c:v>3.02</c:v>
                </c:pt>
                <c:pt idx="2">
                  <c:v>1.85</c:v>
                </c:pt>
                <c:pt idx="3">
                  <c:v>-1.43</c:v>
                </c:pt>
                <c:pt idx="4">
                  <c:v>0.48</c:v>
                </c:pt>
              </c:numCache>
            </c:numRef>
          </c:val>
          <c:smooth val="0"/>
          <c:extLst>
            <c:ext xmlns:c16="http://schemas.microsoft.com/office/drawing/2014/chart" uri="{C3380CC4-5D6E-409C-BE32-E72D297353CC}">
              <c16:uniqueId val="{00000002-3C42-4FC4-A27B-4A9ED8284CA8}"/>
            </c:ext>
          </c:extLst>
        </c:ser>
        <c:dLbls>
          <c:showLegendKey val="0"/>
          <c:showVal val="0"/>
          <c:showCatName val="0"/>
          <c:showSerName val="0"/>
          <c:showPercent val="0"/>
          <c:showBubbleSize val="0"/>
        </c:dLbls>
        <c:marker val="1"/>
        <c:smooth val="0"/>
        <c:axId val="140325248"/>
        <c:axId val="162528640"/>
      </c:lineChart>
      <c:catAx>
        <c:axId val="1403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528640"/>
        <c:crosses val="autoZero"/>
        <c:auto val="1"/>
        <c:lblAlgn val="ctr"/>
        <c:lblOffset val="100"/>
        <c:tickLblSkip val="1"/>
        <c:tickMarkSkip val="1"/>
        <c:noMultiLvlLbl val="0"/>
      </c:catAx>
      <c:valAx>
        <c:axId val="1625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2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2D6-4ED9-98EA-63E54F2A8A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D6-4ED9-98EA-63E54F2A8A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D6-4ED9-98EA-63E54F2A8AE6}"/>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D6-4ED9-98EA-63E54F2A8AE6}"/>
            </c:ext>
          </c:extLst>
        </c:ser>
        <c:ser>
          <c:idx val="4"/>
          <c:order val="4"/>
          <c:tx>
            <c:strRef>
              <c:f>データシート!$A$31</c:f>
              <c:strCache>
                <c:ptCount val="1"/>
                <c:pt idx="0">
                  <c:v>定期航路事業特別会計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2D6-4ED9-98EA-63E54F2A8AE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5-B2D6-4ED9-98EA-63E54F2A8A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0.64</c:v>
                </c:pt>
                <c:pt idx="4">
                  <c:v>#N/A</c:v>
                </c:pt>
                <c:pt idx="5">
                  <c:v>0.3</c:v>
                </c:pt>
                <c:pt idx="6">
                  <c:v>#N/A</c:v>
                </c:pt>
                <c:pt idx="7">
                  <c:v>0.94</c:v>
                </c:pt>
                <c:pt idx="8">
                  <c:v>#N/A</c:v>
                </c:pt>
                <c:pt idx="9">
                  <c:v>1.39</c:v>
                </c:pt>
              </c:numCache>
            </c:numRef>
          </c:val>
          <c:extLst>
            <c:ext xmlns:c16="http://schemas.microsoft.com/office/drawing/2014/chart" uri="{C3380CC4-5D6E-409C-BE32-E72D297353CC}">
              <c16:uniqueId val="{00000006-B2D6-4ED9-98EA-63E54F2A8A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0.19</c:v>
                </c:pt>
                <c:pt idx="4">
                  <c:v>#N/A</c:v>
                </c:pt>
                <c:pt idx="5">
                  <c:v>0.21</c:v>
                </c:pt>
                <c:pt idx="6">
                  <c:v>#N/A</c:v>
                </c:pt>
                <c:pt idx="7">
                  <c:v>1.53</c:v>
                </c:pt>
                <c:pt idx="8">
                  <c:v>#N/A</c:v>
                </c:pt>
                <c:pt idx="9">
                  <c:v>1.62</c:v>
                </c:pt>
              </c:numCache>
            </c:numRef>
          </c:val>
          <c:extLst>
            <c:ext xmlns:c16="http://schemas.microsoft.com/office/drawing/2014/chart" uri="{C3380CC4-5D6E-409C-BE32-E72D297353CC}">
              <c16:uniqueId val="{00000007-B2D6-4ED9-98EA-63E54F2A8A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3.65</c:v>
                </c:pt>
                <c:pt idx="2">
                  <c:v>#N/A</c:v>
                </c:pt>
                <c:pt idx="3">
                  <c:v>4.75</c:v>
                </c:pt>
                <c:pt idx="4">
                  <c:v>#N/A</c:v>
                </c:pt>
                <c:pt idx="5">
                  <c:v>4.26</c:v>
                </c:pt>
                <c:pt idx="6">
                  <c:v>#N/A</c:v>
                </c:pt>
                <c:pt idx="7">
                  <c:v>3.34</c:v>
                </c:pt>
                <c:pt idx="8">
                  <c:v>#N/A</c:v>
                </c:pt>
                <c:pt idx="9">
                  <c:v>5.36</c:v>
                </c:pt>
              </c:numCache>
            </c:numRef>
          </c:val>
          <c:extLst>
            <c:ext xmlns:c16="http://schemas.microsoft.com/office/drawing/2014/chart" uri="{C3380CC4-5D6E-409C-BE32-E72D297353CC}">
              <c16:uniqueId val="{00000008-B2D6-4ED9-98EA-63E54F2A8A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17.52</c:v>
                </c:pt>
                <c:pt idx="2">
                  <c:v>#N/A</c:v>
                </c:pt>
                <c:pt idx="3">
                  <c:v>23.53</c:v>
                </c:pt>
                <c:pt idx="4">
                  <c:v>#N/A</c:v>
                </c:pt>
                <c:pt idx="5">
                  <c:v>30.63</c:v>
                </c:pt>
                <c:pt idx="6">
                  <c:v>#N/A</c:v>
                </c:pt>
                <c:pt idx="7">
                  <c:v>35.94</c:v>
                </c:pt>
                <c:pt idx="8">
                  <c:v>#N/A</c:v>
                </c:pt>
                <c:pt idx="9">
                  <c:v>34.82</c:v>
                </c:pt>
              </c:numCache>
            </c:numRef>
          </c:val>
          <c:extLst>
            <c:ext xmlns:c16="http://schemas.microsoft.com/office/drawing/2014/chart" uri="{C3380CC4-5D6E-409C-BE32-E72D297353CC}">
              <c16:uniqueId val="{00000009-B2D6-4ED9-98EA-63E54F2A8AE6}"/>
            </c:ext>
          </c:extLst>
        </c:ser>
        <c:dLbls>
          <c:showLegendKey val="0"/>
          <c:showVal val="0"/>
          <c:showCatName val="0"/>
          <c:showSerName val="0"/>
          <c:showPercent val="0"/>
          <c:showBubbleSize val="0"/>
        </c:dLbls>
        <c:gapWidth val="150"/>
        <c:overlap val="100"/>
        <c:axId val="140400128"/>
        <c:axId val="140401664"/>
      </c:barChart>
      <c:catAx>
        <c:axId val="1404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401664"/>
        <c:crosses val="autoZero"/>
        <c:auto val="1"/>
        <c:lblAlgn val="ctr"/>
        <c:lblOffset val="100"/>
        <c:tickLblSkip val="1"/>
        <c:tickMarkSkip val="1"/>
        <c:noMultiLvlLbl val="0"/>
      </c:catAx>
      <c:valAx>
        <c:axId val="14040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0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1119</c:v>
                </c:pt>
                <c:pt idx="5">
                  <c:v>1104</c:v>
                </c:pt>
                <c:pt idx="8">
                  <c:v>1116</c:v>
                </c:pt>
                <c:pt idx="11">
                  <c:v>1160</c:v>
                </c:pt>
                <c:pt idx="14">
                  <c:v>1156</c:v>
                </c:pt>
              </c:numCache>
            </c:numRef>
          </c:val>
          <c:extLst>
            <c:ext xmlns:c16="http://schemas.microsoft.com/office/drawing/2014/chart" uri="{C3380CC4-5D6E-409C-BE32-E72D297353CC}">
              <c16:uniqueId val="{00000000-C6DC-47F8-B366-3F50D4FA8F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DC-47F8-B366-3F50D4FA8F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DC-47F8-B366-3F50D4FA8F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82</c:v>
                </c:pt>
                <c:pt idx="3">
                  <c:v>89</c:v>
                </c:pt>
                <c:pt idx="6">
                  <c:v>96</c:v>
                </c:pt>
                <c:pt idx="9">
                  <c:v>191</c:v>
                </c:pt>
                <c:pt idx="12">
                  <c:v>191</c:v>
                </c:pt>
              </c:numCache>
            </c:numRef>
          </c:val>
          <c:extLst>
            <c:ext xmlns:c16="http://schemas.microsoft.com/office/drawing/2014/chart" uri="{C3380CC4-5D6E-409C-BE32-E72D297353CC}">
              <c16:uniqueId val="{00000003-C6DC-47F8-B366-3F50D4FA8F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122</c:v>
                </c:pt>
                <c:pt idx="6">
                  <c:v>123</c:v>
                </c:pt>
                <c:pt idx="9">
                  <c:v>125</c:v>
                </c:pt>
                <c:pt idx="12">
                  <c:v>125</c:v>
                </c:pt>
              </c:numCache>
            </c:numRef>
          </c:val>
          <c:extLst>
            <c:ext xmlns:c16="http://schemas.microsoft.com/office/drawing/2014/chart" uri="{C3380CC4-5D6E-409C-BE32-E72D297353CC}">
              <c16:uniqueId val="{00000004-C6DC-47F8-B366-3F50D4FA8F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C-47F8-B366-3F50D4FA8F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DC-47F8-B366-3F50D4FA8F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1337</c:v>
                </c:pt>
                <c:pt idx="3">
                  <c:v>1286</c:v>
                </c:pt>
                <c:pt idx="6">
                  <c:v>1319</c:v>
                </c:pt>
                <c:pt idx="9">
                  <c:v>1363</c:v>
                </c:pt>
                <c:pt idx="12">
                  <c:v>1366</c:v>
                </c:pt>
              </c:numCache>
            </c:numRef>
          </c:val>
          <c:extLst>
            <c:ext xmlns:c16="http://schemas.microsoft.com/office/drawing/2014/chart" uri="{C3380CC4-5D6E-409C-BE32-E72D297353CC}">
              <c16:uniqueId val="{00000007-C6DC-47F8-B366-3F50D4FA8F8E}"/>
            </c:ext>
          </c:extLst>
        </c:ser>
        <c:dLbls>
          <c:showLegendKey val="0"/>
          <c:showVal val="0"/>
          <c:showCatName val="0"/>
          <c:showSerName val="0"/>
          <c:showPercent val="0"/>
          <c:showBubbleSize val="0"/>
        </c:dLbls>
        <c:gapWidth val="100"/>
        <c:overlap val="100"/>
        <c:axId val="162570624"/>
        <c:axId val="16257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421</c:v>
                </c:pt>
                <c:pt idx="2">
                  <c:v>#N/A</c:v>
                </c:pt>
                <c:pt idx="3">
                  <c:v>#N/A</c:v>
                </c:pt>
                <c:pt idx="4">
                  <c:v>393</c:v>
                </c:pt>
                <c:pt idx="5">
                  <c:v>#N/A</c:v>
                </c:pt>
                <c:pt idx="6">
                  <c:v>#N/A</c:v>
                </c:pt>
                <c:pt idx="7">
                  <c:v>422</c:v>
                </c:pt>
                <c:pt idx="8">
                  <c:v>#N/A</c:v>
                </c:pt>
                <c:pt idx="9">
                  <c:v>#N/A</c:v>
                </c:pt>
                <c:pt idx="10">
                  <c:v>519</c:v>
                </c:pt>
                <c:pt idx="11">
                  <c:v>#N/A</c:v>
                </c:pt>
                <c:pt idx="12">
                  <c:v>#N/A</c:v>
                </c:pt>
                <c:pt idx="13">
                  <c:v>526</c:v>
                </c:pt>
                <c:pt idx="14">
                  <c:v>#N/A</c:v>
                </c:pt>
              </c:numCache>
            </c:numRef>
          </c:val>
          <c:smooth val="0"/>
          <c:extLst>
            <c:ext xmlns:c16="http://schemas.microsoft.com/office/drawing/2014/chart" uri="{C3380CC4-5D6E-409C-BE32-E72D297353CC}">
              <c16:uniqueId val="{00000008-C6DC-47F8-B366-3F50D4FA8F8E}"/>
            </c:ext>
          </c:extLst>
        </c:ser>
        <c:dLbls>
          <c:showLegendKey val="0"/>
          <c:showVal val="0"/>
          <c:showCatName val="0"/>
          <c:showSerName val="0"/>
          <c:showPercent val="0"/>
          <c:showBubbleSize val="0"/>
        </c:dLbls>
        <c:marker val="1"/>
        <c:smooth val="0"/>
        <c:axId val="162570624"/>
        <c:axId val="162572544"/>
      </c:lineChart>
      <c:catAx>
        <c:axId val="1625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572544"/>
        <c:crosses val="autoZero"/>
        <c:auto val="1"/>
        <c:lblAlgn val="ctr"/>
        <c:lblOffset val="100"/>
        <c:tickLblSkip val="1"/>
        <c:tickMarkSkip val="1"/>
        <c:noMultiLvlLbl val="0"/>
      </c:catAx>
      <c:valAx>
        <c:axId val="1625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10014</c:v>
                </c:pt>
                <c:pt idx="5">
                  <c:v>10205</c:v>
                </c:pt>
                <c:pt idx="8">
                  <c:v>10178</c:v>
                </c:pt>
                <c:pt idx="11">
                  <c:v>9948</c:v>
                </c:pt>
                <c:pt idx="14">
                  <c:v>9804</c:v>
                </c:pt>
              </c:numCache>
            </c:numRef>
          </c:val>
          <c:extLst>
            <c:ext xmlns:c16="http://schemas.microsoft.com/office/drawing/2014/chart" uri="{C3380CC4-5D6E-409C-BE32-E72D297353CC}">
              <c16:uniqueId val="{00000000-1B3E-486C-BED8-E0AE540A2D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1223</c:v>
                </c:pt>
                <c:pt idx="5">
                  <c:v>1135</c:v>
                </c:pt>
                <c:pt idx="8">
                  <c:v>1003</c:v>
                </c:pt>
                <c:pt idx="11">
                  <c:v>909</c:v>
                </c:pt>
                <c:pt idx="14">
                  <c:v>793</c:v>
                </c:pt>
              </c:numCache>
            </c:numRef>
          </c:val>
          <c:extLst>
            <c:ext xmlns:c16="http://schemas.microsoft.com/office/drawing/2014/chart" uri="{C3380CC4-5D6E-409C-BE32-E72D297353CC}">
              <c16:uniqueId val="{00000001-1B3E-486C-BED8-E0AE540A2D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1639</c:v>
                </c:pt>
                <c:pt idx="5">
                  <c:v>1901</c:v>
                </c:pt>
                <c:pt idx="8">
                  <c:v>2164</c:v>
                </c:pt>
                <c:pt idx="11">
                  <c:v>2167</c:v>
                </c:pt>
                <c:pt idx="14">
                  <c:v>1874</c:v>
                </c:pt>
              </c:numCache>
            </c:numRef>
          </c:val>
          <c:extLst>
            <c:ext xmlns:c16="http://schemas.microsoft.com/office/drawing/2014/chart" uri="{C3380CC4-5D6E-409C-BE32-E72D297353CC}">
              <c16:uniqueId val="{00000002-1B3E-486C-BED8-E0AE540A2D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E-486C-BED8-E0AE540A2D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E-486C-BED8-E0AE540A2D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27</c:v>
                </c:pt>
                <c:pt idx="3">
                  <c:v>24</c:v>
                </c:pt>
                <c:pt idx="6">
                  <c:v>21</c:v>
                </c:pt>
                <c:pt idx="9">
                  <c:v>18</c:v>
                </c:pt>
                <c:pt idx="12">
                  <c:v>15</c:v>
                </c:pt>
              </c:numCache>
            </c:numRef>
          </c:val>
          <c:extLst>
            <c:ext xmlns:c16="http://schemas.microsoft.com/office/drawing/2014/chart" uri="{C3380CC4-5D6E-409C-BE32-E72D297353CC}">
              <c16:uniqueId val="{00000005-1B3E-486C-BED8-E0AE540A2D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2291</c:v>
                </c:pt>
                <c:pt idx="3">
                  <c:v>2314</c:v>
                </c:pt>
                <c:pt idx="6">
                  <c:v>2267</c:v>
                </c:pt>
                <c:pt idx="9">
                  <c:v>2187</c:v>
                </c:pt>
                <c:pt idx="12">
                  <c:v>1952</c:v>
                </c:pt>
              </c:numCache>
            </c:numRef>
          </c:val>
          <c:extLst>
            <c:ext xmlns:c16="http://schemas.microsoft.com/office/drawing/2014/chart" uri="{C3380CC4-5D6E-409C-BE32-E72D297353CC}">
              <c16:uniqueId val="{00000006-1B3E-486C-BED8-E0AE540A2D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1796</c:v>
                </c:pt>
                <c:pt idx="3">
                  <c:v>1719</c:v>
                </c:pt>
                <c:pt idx="6">
                  <c:v>1636</c:v>
                </c:pt>
                <c:pt idx="9">
                  <c:v>1457</c:v>
                </c:pt>
                <c:pt idx="12">
                  <c:v>1276</c:v>
                </c:pt>
              </c:numCache>
            </c:numRef>
          </c:val>
          <c:extLst>
            <c:ext xmlns:c16="http://schemas.microsoft.com/office/drawing/2014/chart" uri="{C3380CC4-5D6E-409C-BE32-E72D297353CC}">
              <c16:uniqueId val="{00000007-1B3E-486C-BED8-E0AE540A2D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752</c:v>
                </c:pt>
                <c:pt idx="3">
                  <c:v>755</c:v>
                </c:pt>
                <c:pt idx="6">
                  <c:v>752</c:v>
                </c:pt>
                <c:pt idx="9">
                  <c:v>770</c:v>
                </c:pt>
                <c:pt idx="12">
                  <c:v>766</c:v>
                </c:pt>
              </c:numCache>
            </c:numRef>
          </c:val>
          <c:extLst>
            <c:ext xmlns:c16="http://schemas.microsoft.com/office/drawing/2014/chart" uri="{C3380CC4-5D6E-409C-BE32-E72D297353CC}">
              <c16:uniqueId val="{00000008-1B3E-486C-BED8-E0AE540A2D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B3E-486C-BED8-E0AE540A2D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12712</c:v>
                </c:pt>
                <c:pt idx="3">
                  <c:v>12789</c:v>
                </c:pt>
                <c:pt idx="6">
                  <c:v>12652</c:v>
                </c:pt>
                <c:pt idx="9">
                  <c:v>12291</c:v>
                </c:pt>
                <c:pt idx="12">
                  <c:v>12027</c:v>
                </c:pt>
              </c:numCache>
            </c:numRef>
          </c:val>
          <c:extLst>
            <c:ext xmlns:c16="http://schemas.microsoft.com/office/drawing/2014/chart" uri="{C3380CC4-5D6E-409C-BE32-E72D297353CC}">
              <c16:uniqueId val="{0000000A-1B3E-486C-BED8-E0AE540A2DC5}"/>
            </c:ext>
          </c:extLst>
        </c:ser>
        <c:dLbls>
          <c:showLegendKey val="0"/>
          <c:showVal val="0"/>
          <c:showCatName val="0"/>
          <c:showSerName val="0"/>
          <c:showPercent val="0"/>
          <c:showBubbleSize val="0"/>
        </c:dLbls>
        <c:gapWidth val="100"/>
        <c:overlap val="100"/>
        <c:axId val="162753152"/>
        <c:axId val="16275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4703</c:v>
                </c:pt>
                <c:pt idx="2">
                  <c:v>#N/A</c:v>
                </c:pt>
                <c:pt idx="3">
                  <c:v>#N/A</c:v>
                </c:pt>
                <c:pt idx="4">
                  <c:v>4361</c:v>
                </c:pt>
                <c:pt idx="5">
                  <c:v>#N/A</c:v>
                </c:pt>
                <c:pt idx="6">
                  <c:v>#N/A</c:v>
                </c:pt>
                <c:pt idx="7">
                  <c:v>3984</c:v>
                </c:pt>
                <c:pt idx="8">
                  <c:v>#N/A</c:v>
                </c:pt>
                <c:pt idx="9">
                  <c:v>#N/A</c:v>
                </c:pt>
                <c:pt idx="10">
                  <c:v>3700</c:v>
                </c:pt>
                <c:pt idx="11">
                  <c:v>#N/A</c:v>
                </c:pt>
                <c:pt idx="12">
                  <c:v>#N/A</c:v>
                </c:pt>
                <c:pt idx="13">
                  <c:v>3564</c:v>
                </c:pt>
                <c:pt idx="14">
                  <c:v>#N/A</c:v>
                </c:pt>
              </c:numCache>
            </c:numRef>
          </c:val>
          <c:smooth val="0"/>
          <c:extLst>
            <c:ext xmlns:c16="http://schemas.microsoft.com/office/drawing/2014/chart" uri="{C3380CC4-5D6E-409C-BE32-E72D297353CC}">
              <c16:uniqueId val="{0000000B-1B3E-486C-BED8-E0AE540A2DC5}"/>
            </c:ext>
          </c:extLst>
        </c:ser>
        <c:dLbls>
          <c:showLegendKey val="0"/>
          <c:showVal val="0"/>
          <c:showCatName val="0"/>
          <c:showSerName val="0"/>
          <c:showPercent val="0"/>
          <c:showBubbleSize val="0"/>
        </c:dLbls>
        <c:marker val="1"/>
        <c:smooth val="0"/>
        <c:axId val="162753152"/>
        <c:axId val="162755328"/>
      </c:lineChart>
      <c:catAx>
        <c:axId val="1627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55328"/>
        <c:crosses val="autoZero"/>
        <c:auto val="1"/>
        <c:lblAlgn val="ctr"/>
        <c:lblOffset val="100"/>
        <c:tickLblSkip val="1"/>
        <c:tickMarkSkip val="1"/>
        <c:noMultiLvlLbl val="0"/>
      </c:catAx>
      <c:valAx>
        <c:axId val="16275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714</c:v>
                </c:pt>
                <c:pt idx="1">
                  <c:v>677</c:v>
                </c:pt>
                <c:pt idx="2">
                  <c:v>578</c:v>
                </c:pt>
              </c:numCache>
            </c:numRef>
          </c:val>
          <c:extLst>
            <c:ext xmlns:c16="http://schemas.microsoft.com/office/drawing/2014/chart" uri="{C3380CC4-5D6E-409C-BE32-E72D297353CC}">
              <c16:uniqueId val="{00000000-B768-4768-BE9E-D17629D10E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184</c:v>
                </c:pt>
                <c:pt idx="1">
                  <c:v>153</c:v>
                </c:pt>
                <c:pt idx="2">
                  <c:v>109</c:v>
                </c:pt>
              </c:numCache>
            </c:numRef>
          </c:val>
          <c:extLst>
            <c:ext xmlns:c16="http://schemas.microsoft.com/office/drawing/2014/chart" uri="{C3380CC4-5D6E-409C-BE32-E72D297353CC}">
              <c16:uniqueId val="{00000001-B768-4768-BE9E-D17629D10E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943</c:v>
                </c:pt>
                <c:pt idx="1">
                  <c:v>988</c:v>
                </c:pt>
                <c:pt idx="2">
                  <c:v>1184</c:v>
                </c:pt>
              </c:numCache>
            </c:numRef>
          </c:val>
          <c:extLst>
            <c:ext xmlns:c16="http://schemas.microsoft.com/office/drawing/2014/chart" uri="{C3380CC4-5D6E-409C-BE32-E72D297353CC}">
              <c16:uniqueId val="{00000002-B768-4768-BE9E-D17629D10E9D}"/>
            </c:ext>
          </c:extLst>
        </c:ser>
        <c:dLbls>
          <c:showLegendKey val="0"/>
          <c:showVal val="0"/>
          <c:showCatName val="0"/>
          <c:showSerName val="0"/>
          <c:showPercent val="0"/>
          <c:showBubbleSize val="0"/>
        </c:dLbls>
        <c:gapWidth val="120"/>
        <c:overlap val="100"/>
        <c:axId val="163240576"/>
        <c:axId val="163328384"/>
      </c:barChart>
      <c:catAx>
        <c:axId val="1632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3328384"/>
        <c:crosses val="autoZero"/>
        <c:auto val="1"/>
        <c:lblAlgn val="ctr"/>
        <c:lblOffset val="100"/>
        <c:tickLblSkip val="1"/>
        <c:tickMarkSkip val="1"/>
        <c:noMultiLvlLbl val="0"/>
      </c:catAx>
      <c:valAx>
        <c:axId val="163328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32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{B880EE7F-6E27-4319-95EB-EA906172395F}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259-4C0E-8BE6-7C921F26FD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{6B94458A-F1A1-4D4F-8077-29B636A02B38}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59-4C0E-8BE6-7C921F26FD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{C2154242-63A7-4D97-B6B5-6449AB8AF34C}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59-4C0E-8BE6-7C921F26FD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{9735D3CD-B135-475E-A71B-298FA68F4395}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59-4C0E-8BE6-7C921F26FD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{5FE591A1-DEEC-4B1B-9733-E486C9B20C88}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59-4C0E-8BE6-7C921F26FDF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{B542623F-D31F-4482-B268-C0238D6E2914}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259-4C0E-8BE6-7C921F26FD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{75D0A5A7-1477-492C-8513-3017FD6EAD26}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259-4C0E-8BE6-7C921F26FD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{17063009-2642-4295-895E-C50A34898B03}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259-4C0E-8BE6-7C921F26FD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{B9C56EEF-571B-4BE7-B898-92936AC9D147}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259-4C0E-8BE6-7C921F26FD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59</c:v>
                </c:pt>
                <c:pt idx="24">
                  <c:v>40.6</c:v>
                </c:pt>
                <c:pt idx="32">
                  <c:v>41.9</c:v>
                </c:pt>
              </c:numCache>
            </c:numRef>
          </c:xVal>
          <c:yVal>
            <c:numRef>
              <c:f>公会計指標分析・財政指標組合せ分析表!$BP$51:$DC$51</c:f>
              <c:numCache>
                <c:formatCode>#,##0.0;"▲ "#,##0.0</c:formatCode>
                <c:ptCount val="40"/>
                <c:pt idx="8">
                  <c:v>80.8</c:v>
                </c:pt>
                <c:pt idx="16">
                  <c:v>75.5</c:v>
                </c:pt>
                <c:pt idx="24">
                  <c:v>69.3</c:v>
                </c:pt>
                <c:pt idx="32">
                  <c:v>66.3</c:v>
                </c:pt>
              </c:numCache>
            </c:numRef>
          </c:yVal>
          <c:smooth val="0"/>
          <c:extLst>
            <c:ext xmlns:c16="http://schemas.microsoft.com/office/drawing/2014/chart" uri="{C3380CC4-5D6E-409C-BE32-E72D297353CC}">
              <c16:uniqueId val="{00000009-5259-4C0E-8BE6-7C921F26FD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{BE1735A4-BD8D-4F9D-A55C-53053CD35E98}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259-4C0E-8BE6-7C921F26FD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{5778CCF0-04E9-4A8D-BAF0-C19020EAC97A}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59-4C0E-8BE6-7C921F26FD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{26E31B57-F798-46FF-A864-5EC4A44F8757}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59-4C0E-8BE6-7C921F26FD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{C2618474-09CE-49DF-A126-16A080DBEE56}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59-4C0E-8BE6-7C921F26FD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{553DF174-DCA0-4B67-AF51-DD4EC77FAD43}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59-4C0E-8BE6-7C921F26FDF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{A4F45ED6-7341-4458-8FF9-0433CF185625}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259-4C0E-8BE6-7C921F26FDF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{37890428-48C7-458D-A594-F94614CA5700}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259-4C0E-8BE6-7C921F26FDF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{67D188EE-8A6C-49AC-87A9-8C903E81DE08}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259-4C0E-8BE6-7C921F26FDF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{1D6C7A08-B503-44EF-868D-5A91C3AA4CEC}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259-4C0E-8BE6-7C921F26FD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5259-4C0E-8BE6-7C921F26FDF0}"/>
            </c:ext>
          </c:extLst>
        </c:ser>
        <c:dLbls>
          <c:showLegendKey val="0"/>
          <c:showVal val="1"/>
          <c:showCatName val="0"/>
          <c:showSerName val="0"/>
          <c:showPercent val="0"/>
          <c:showBubbleSize val="0"/>
        </c:dLbls>
        <c:axId val="168483072"/>
        <c:axId val="168481920"/>
      </c:scatterChart>
      <c:valAx>
        <c:axId val="168483072"/>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481920"/>
        <c:crosses val="autoZero"/>
        <c:crossBetween val="midCat"/>
      </c:valAx>
      <c:valAx>
        <c:axId val="168481920"/>
        <c:scaling>
          <c:orientation val="minMax"/>
          <c:max val="8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483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{D61E54A1-2566-4AB1-9120-A92DFF735A24}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93-4993-9CBB-03A41B4B18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{ACA215E8-5252-4184-BABE-C3DE0527C030}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3-4993-9CBB-03A41B4B18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{9CF1999B-8988-48E5-9B86-AAF12D798B9D}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3-4993-9CBB-03A41B4B18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{311A8256-7639-487F-A152-77FF7F9D3AFE}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3-4993-9CBB-03A41B4B18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{6B0D9F9A-3497-4D0C-8457-9DC90AB46F00}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3-4993-9CBB-03A41B4B182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{D1B1A5A8-0C14-4E1E-A056-B18D0F64E614}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93-4993-9CBB-03A41B4B182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{D2783A04-15CD-4C48-89CC-07A4AC06910E}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93-4993-9CBB-03A41B4B182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{FBB35DFA-103E-41A3-9FDB-CF50F8551FD4}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93-4993-9CBB-03A41B4B182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{58DCEF5D-D61D-47D2-9B0D-3F6646E974AB}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93-4993-9CBB-03A41B4B18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7.8</c:v>
                </c:pt>
                <c:pt idx="16">
                  <c:v>7.7</c:v>
                </c:pt>
                <c:pt idx="24">
                  <c:v>8.3000000000000007</c:v>
                </c:pt>
                <c:pt idx="32">
                  <c:v>9.1</c:v>
                </c:pt>
              </c:numCache>
            </c:numRef>
          </c:xVal>
          <c:yVal>
            <c:numRef>
              <c:f>公会計指標分析・財政指標組合せ分析表!$BP$73:$DC$73</c:f>
              <c:numCache>
                <c:formatCode>#,##0.0;"▲ "#,##0.0</c:formatCode>
                <c:ptCount val="40"/>
                <c:pt idx="0">
                  <c:v>90.2</c:v>
                </c:pt>
                <c:pt idx="8">
                  <c:v>80.8</c:v>
                </c:pt>
                <c:pt idx="16">
                  <c:v>75.5</c:v>
                </c:pt>
                <c:pt idx="24">
                  <c:v>69.3</c:v>
                </c:pt>
                <c:pt idx="32">
                  <c:v>66.3</c:v>
                </c:pt>
              </c:numCache>
            </c:numRef>
          </c:yVal>
          <c:smooth val="0"/>
          <c:extLst>
            <c:ext xmlns:c16="http://schemas.microsoft.com/office/drawing/2014/chart" uri="{C3380CC4-5D6E-409C-BE32-E72D297353CC}">
              <c16:uniqueId val="{00000009-5D93-4993-9CBB-03A41B4B18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{8E6B69D0-52A0-4F81-AA8A-74AFE12E141B}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93-4993-9CBB-03A41B4B18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{B6ABF0C0-59EB-485A-A607-7FC2C4A5A8EF}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3-4993-9CBB-03A41B4B18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{ECD58B38-B1C4-44DC-9B0E-9B73735ED330}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3-4993-9CBB-03A41B4B18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{AE73B8D1-ABC3-4EE6-BB47-787C5195AD19}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3-4993-9CBB-03A41B4B18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{5076F908-B13C-4CF4-A58E-0B4D431D0202}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3-4993-9CBB-03A41B4B182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{14D2D6B6-635D-4F13-A2D0-6E28F1433D39}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93-4993-9CBB-03A41B4B182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{30766EF5-4FCC-491D-ADFD-8E41C32FFE72}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93-4993-9CBB-03A41B4B182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{93B6E509-3AB7-494C-9180-DC76A2A89095}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93-4993-9CBB-03A41B4B182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{388BCBDA-2B9A-4746-B93B-25668B00322B}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93-4993-9CBB-03A41B4B18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5D93-4993-9CBB-03A41B4B1820}"/>
            </c:ext>
          </c:extLst>
        </c:ser>
        <c:dLbls>
          <c:showLegendKey val="0"/>
          <c:showVal val="1"/>
          <c:showCatName val="0"/>
          <c:showSerName val="0"/>
          <c:showPercent val="0"/>
          <c:showBubbleSize val="0"/>
        </c:dLbls>
        <c:axId val="197936640"/>
        <c:axId val="197938560"/>
      </c:scatterChart>
      <c:valAx>
        <c:axId val="197936640"/>
        <c:scaling>
          <c:orientation val="minMax"/>
          <c:max val="11.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938560"/>
        <c:crosses val="autoZero"/>
        <c:crossBetween val="midCat"/>
      </c:valAx>
      <c:valAx>
        <c:axId val="197938560"/>
        <c:scaling>
          <c:orientation val="minMax"/>
          <c:max val="98"/>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936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年度は、元利償還金が増加したことや、鳥羽志勢広域連合起こした地方債の元利償還金に対する負担金が増加したことから、単年度では</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と昨年度に比べ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３か年平均では、平成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年度の単年度の実質公債費比率が増加したため、昨年度よりも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今後も、より有利な地方債の活用に努め、健全な財政運営に努める。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lang="ja-JP" altLang="en-US"/>
            <a:t>満期一括償還地方債の起債は無し</a:t>
          </a:r>
          <a:endParaRPr kumimoji="1" lang="ja-JP" altLang="en-US" sz="11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将来負担比率は、昨年度より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66.3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これは、一般会計等の地方債現在高や一部事務組合等地方債償還財源にかかる負担が減となったことに加え、標準財政規模が増となったためである。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三重県鳥羽市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財政調整基金や減債基金、ふるさと創生基金等において、積立よりも取り崩し額が上回ったものの、新たに都市計画事業基金や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地方創生拠点整備交付金基金において積立を行ったため、全体として増となった。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各基金への積立、取り崩しを行う。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地方創生拠点整備交付金基金：地方創生拠点整備交付金事業の財源としての活用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地方創生拠点整備交付金基金：令和２年度から本格的に始まる市民体育館増築事業の着実な推進のため、積立額３７４，６５８千円を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行ったことから、３７４，６５８千円の増となった。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ふるさと創生基金：積立額１８３，０８２千円よりも取崩額３３５，６４９千円が上回ったため、１５２，５６７千円の減となった。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各基金への積立、取り崩しを行う。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前年度決算余剰金の一部を積立てるものの、取り崩し額が上回ったため基金残高が減となった。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財政調整基金の残高については、災害への備え等のため適切な運用を行う。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一部を積立てるものの、取り崩し額が上回ったため基金残高が減となった。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地方債等償還に備えて、毎年度計画的に積立を行う。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老朽化している施設の更新等を実施し、昨年度より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ポイント上昇したものの、類似団体平均値と比較すると大きく下回っている。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今後は、公共施設等総合管理計画に基づき、集約化や除却を進めるとともに、適切な公共施設の管理が必要と思われる。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49424</xdr:rowOff>
    </xdr:from>
    <xdr:to>
      <xdr:col>23</xdr:col>
      <xdr:colOff>136525</xdr:colOff>
      <xdr:row>32</xdr:row>
      <xdr:rowOff>151024</xdr:rowOff>
    </xdr:to>
    <xdr:sp macro="" textlink="">
      <xdr:nvSpPr>
        <xdr:cNvPr id="79" name="楕円 78"/>
        <xdr:cNvSpPr/>
      </xdr:nvSpPr>
      <xdr:spPr>
        <a:xfrm>
          <a:off x="4711700" y="63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27851</xdr:rowOff>
    </xdr:from>
    <xdr:ext cx="405111" cy="259045"/>
    <xdr:sp macro="" textlink="">
      <xdr:nvSpPr>
        <xdr:cNvPr id="80" name="有形固定資産減価償却率該当値テキスト"/>
        <xdr:cNvSpPr txBox="1"/>
      </xdr:nvSpPr>
      <xdr:spPr>
        <a:xfrm>
          <a:off x="4813300" y="628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1" name="楕円 80"/>
        <xdr:cNvSpPr/>
      </xdr:nvSpPr>
      <xdr:spPr>
        <a:xfrm>
          <a:off x="4000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100224</xdr:rowOff>
    </xdr:from>
    <xdr:to>
      <xdr:col>23</xdr:col>
      <xdr:colOff>85725</xdr:colOff>
      <xdr:row>32</xdr:row>
      <xdr:rowOff>123613</xdr:rowOff>
    </xdr:to>
    <xdr:cxnSp macro="">
      <xdr:nvCxnSpPr>
        <xdr:cNvPr id="82" name="直線コネクタ 81"/>
        <xdr:cNvCxnSpPr/>
      </xdr:nvCxnSpPr>
      <xdr:spPr>
        <a:xfrm flipV="1">
          <a:off x="4051300" y="6358149"/>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楕円 82"/>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32</xdr:row>
      <xdr:rowOff>123613</xdr:rowOff>
    </xdr:to>
    <xdr:cxnSp macro="">
      <xdr:nvCxnSpPr>
        <xdr:cNvPr id="84" name="直線コネクタ 83"/>
        <xdr:cNvCxnSpPr/>
      </xdr:nvCxnSpPr>
      <xdr:spPr>
        <a:xfrm>
          <a:off x="3289300" y="6050492"/>
          <a:ext cx="762000" cy="3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85" name="楕円 84"/>
        <xdr:cNvSpPr/>
      </xdr:nvSpPr>
      <xdr:spPr>
        <a:xfrm>
          <a:off x="2476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158856</xdr:rowOff>
    </xdr:to>
    <xdr:cxnSp macro="">
      <xdr:nvCxnSpPr>
        <xdr:cNvPr id="86" name="直線コネクタ 85"/>
        <xdr:cNvCxnSpPr/>
      </xdr:nvCxnSpPr>
      <xdr:spPr>
        <a:xfrm flipV="1">
          <a:off x="2527300" y="6050492"/>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0" name="n_1mainValue有形固定資産減価償却率"/>
        <xdr:cNvSpPr txBox="1"/>
      </xdr:nvSpPr>
      <xdr:spPr>
        <a:xfrm>
          <a:off x="38360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1"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54733</xdr:rowOff>
    </xdr:from>
    <xdr:ext cx="405111" cy="259045"/>
    <xdr:sp macro="" textlink="">
      <xdr:nvSpPr>
        <xdr:cNvPr id="92" name="n_3mainValue有形固定資産減価償却率"/>
        <xdr:cNvSpPr txBox="1"/>
      </xdr:nvSpPr>
      <xdr:spPr>
        <a:xfrm>
          <a:off x="2324744" y="57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過去に発行した利率の高い起債の償還が終了していく中で、債務償還比率も類似団体より下回っている。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今後は計画的な地方債の発行により、減少に努めていきたい。</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54066</xdr:rowOff>
    </xdr:from>
    <xdr:to>
      <xdr:col>76</xdr:col>
      <xdr:colOff>73025</xdr:colOff>
      <xdr:row>31</xdr:row>
      <xdr:rowOff>155666</xdr:rowOff>
    </xdr:to>
    <xdr:sp macro="" textlink="">
      <xdr:nvSpPr>
        <xdr:cNvPr id="136" name="楕円 135"/>
        <xdr:cNvSpPr/>
      </xdr:nvSpPr>
      <xdr:spPr>
        <a:xfrm>
          <a:off x="14744700" y="61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32493</xdr:rowOff>
    </xdr:from>
    <xdr:ext cx="469744" cy="259045"/>
    <xdr:sp macro="" textlink="">
      <xdr:nvSpPr>
        <xdr:cNvPr id="137" name="債務償還比率該当値テキスト"/>
        <xdr:cNvSpPr txBox="1"/>
      </xdr:nvSpPr>
      <xdr:spPr>
        <a:xfrm>
          <a:off x="14846300" y="611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39878</xdr:rowOff>
    </xdr:from>
    <xdr:to>
      <xdr:col>72</xdr:col>
      <xdr:colOff>123825</xdr:colOff>
      <xdr:row>31</xdr:row>
      <xdr:rowOff>141478</xdr:rowOff>
    </xdr:to>
    <xdr:sp macro="" textlink="">
      <xdr:nvSpPr>
        <xdr:cNvPr id="138" name="楕円 137"/>
        <xdr:cNvSpPr/>
      </xdr:nvSpPr>
      <xdr:spPr>
        <a:xfrm>
          <a:off x="14033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90678</xdr:rowOff>
    </xdr:from>
    <xdr:to>
      <xdr:col>76</xdr:col>
      <xdr:colOff>22225</xdr:colOff>
      <xdr:row>31</xdr:row>
      <xdr:rowOff>104866</xdr:rowOff>
    </xdr:to>
    <xdr:cxnSp macro="">
      <xdr:nvCxnSpPr>
        <xdr:cNvPr id="139" name="直線コネクタ 138"/>
        <xdr:cNvCxnSpPr/>
      </xdr:nvCxnSpPr>
      <xdr:spPr>
        <a:xfrm>
          <a:off x="14084300" y="6177153"/>
          <a:ext cx="711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132605</xdr:rowOff>
    </xdr:from>
    <xdr:ext cx="469744" cy="259045"/>
    <xdr:sp macro="" textlink="">
      <xdr:nvSpPr>
        <xdr:cNvPr id="141" name="n_1mainValue債務償還比率"/>
        <xdr:cNvSpPr txBox="1"/>
      </xdr:nvSpPr>
      <xdr:spPr>
        <a:xfrm>
          <a:off x="13836727" y="62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33564</xdr:rowOff>
    </xdr:from>
    <xdr:to>
      <xdr:col>24</xdr:col>
      <xdr:colOff>114300</xdr:colOff>
      <xdr:row>36</xdr:row>
      <xdr:rowOff>135164</xdr:rowOff>
    </xdr:to>
    <xdr:sp macro="" textlink="">
      <xdr:nvSpPr>
        <xdr:cNvPr id="72" name="楕円 71"/>
        <xdr:cNvSpPr/>
      </xdr:nvSpPr>
      <xdr:spPr>
        <a:xfrm>
          <a:off x="4584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56441</xdr:rowOff>
    </xdr:from>
    <xdr:ext cx="405111" cy="259045"/>
    <xdr:sp macro="" textlink="">
      <xdr:nvSpPr>
        <xdr:cNvPr id="73" name="【道路】&#10;有形固定資産減価償却率該当値テキスト"/>
        <xdr:cNvSpPr txBox="1"/>
      </xdr:nvSpPr>
      <xdr:spPr>
        <a:xfrm>
          <a:off x="4673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4" name="楕円 73"/>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87630</xdr:rowOff>
    </xdr:to>
    <xdr:cxnSp macro="">
      <xdr:nvCxnSpPr>
        <xdr:cNvPr id="75" name="直線コネクタ 74"/>
        <xdr:cNvCxnSpPr/>
      </xdr:nvCxnSpPr>
      <xdr:spPr>
        <a:xfrm flipV="1">
          <a:off x="3797300" y="62565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77651</xdr:rowOff>
    </xdr:from>
    <xdr:to>
      <xdr:col>15</xdr:col>
      <xdr:colOff>101600</xdr:colOff>
      <xdr:row>37</xdr:row>
      <xdr:rowOff>7801</xdr:rowOff>
    </xdr:to>
    <xdr:sp macro="" textlink="">
      <xdr:nvSpPr>
        <xdr:cNvPr id="76" name="楕円 75"/>
        <xdr:cNvSpPr/>
      </xdr:nvSpPr>
      <xdr:spPr>
        <a:xfrm>
          <a:off x="2857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128451</xdr:rowOff>
    </xdr:to>
    <xdr:cxnSp macro="">
      <xdr:nvCxnSpPr>
        <xdr:cNvPr id="77" name="直線コネクタ 76"/>
        <xdr:cNvCxnSpPr/>
      </xdr:nvCxnSpPr>
      <xdr:spPr>
        <a:xfrm flipV="1">
          <a:off x="2908300" y="62598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78" name="楕円 77"/>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166007</xdr:rowOff>
    </xdr:to>
    <xdr:cxnSp macro="">
      <xdr:nvCxnSpPr>
        <xdr:cNvPr id="79" name="直線コネクタ 78"/>
        <xdr:cNvCxnSpPr/>
      </xdr:nvCxnSpPr>
      <xdr:spPr>
        <a:xfrm flipV="1">
          <a:off x="2019300" y="63006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3" name="n_1mainValue【道路】&#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24328</xdr:rowOff>
    </xdr:from>
    <xdr:ext cx="405111" cy="259045"/>
    <xdr:sp macro="" textlink="">
      <xdr:nvSpPr>
        <xdr:cNvPr id="84" name="n_2mainValue【道路】&#10;有形固定資産減価償却率"/>
        <xdr:cNvSpPr txBox="1"/>
      </xdr:nvSpPr>
      <xdr:spPr>
        <a:xfrm>
          <a:off x="2705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5" name="n_3mainValue【道路】&#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21019</xdr:rowOff>
    </xdr:from>
    <xdr:to>
      <xdr:col>55</xdr:col>
      <xdr:colOff>50800</xdr:colOff>
      <xdr:row>40</xdr:row>
      <xdr:rowOff>122619</xdr:rowOff>
    </xdr:to>
    <xdr:sp macro="" textlink="">
      <xdr:nvSpPr>
        <xdr:cNvPr id="124" name="楕円 123"/>
        <xdr:cNvSpPr/>
      </xdr:nvSpPr>
      <xdr:spPr>
        <a:xfrm>
          <a:off x="10426700" y="6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170896</xdr:rowOff>
    </xdr:from>
    <xdr:ext cx="534377" cy="259045"/>
    <xdr:sp macro="" textlink="">
      <xdr:nvSpPr>
        <xdr:cNvPr id="125" name="【道路】&#10;一人当たり延長該当値テキスト"/>
        <xdr:cNvSpPr txBox="1"/>
      </xdr:nvSpPr>
      <xdr:spPr>
        <a:xfrm>
          <a:off x="10515600" y="68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27819</xdr:rowOff>
    </xdr:from>
    <xdr:to>
      <xdr:col>50</xdr:col>
      <xdr:colOff>165100</xdr:colOff>
      <xdr:row>40</xdr:row>
      <xdr:rowOff>129419</xdr:rowOff>
    </xdr:to>
    <xdr:sp macro="" textlink="">
      <xdr:nvSpPr>
        <xdr:cNvPr id="126" name="楕円 125"/>
        <xdr:cNvSpPr/>
      </xdr:nvSpPr>
      <xdr:spPr>
        <a:xfrm>
          <a:off x="9588500" y="68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71819</xdr:rowOff>
    </xdr:from>
    <xdr:to>
      <xdr:col>55</xdr:col>
      <xdr:colOff>0</xdr:colOff>
      <xdr:row>40</xdr:row>
      <xdr:rowOff>78619</xdr:rowOff>
    </xdr:to>
    <xdr:cxnSp macro="">
      <xdr:nvCxnSpPr>
        <xdr:cNvPr id="127" name="直線コネクタ 126"/>
        <xdr:cNvCxnSpPr/>
      </xdr:nvCxnSpPr>
      <xdr:spPr>
        <a:xfrm flipV="1">
          <a:off x="9639300" y="6929819"/>
          <a:ext cx="8382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34754</xdr:rowOff>
    </xdr:from>
    <xdr:to>
      <xdr:col>46</xdr:col>
      <xdr:colOff>38100</xdr:colOff>
      <xdr:row>40</xdr:row>
      <xdr:rowOff>136354</xdr:rowOff>
    </xdr:to>
    <xdr:sp macro="" textlink="">
      <xdr:nvSpPr>
        <xdr:cNvPr id="128" name="楕円 127"/>
        <xdr:cNvSpPr/>
      </xdr:nvSpPr>
      <xdr:spPr>
        <a:xfrm>
          <a:off x="8699500" y="6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78619</xdr:rowOff>
    </xdr:from>
    <xdr:to>
      <xdr:col>50</xdr:col>
      <xdr:colOff>114300</xdr:colOff>
      <xdr:row>40</xdr:row>
      <xdr:rowOff>85554</xdr:rowOff>
    </xdr:to>
    <xdr:cxnSp macro="">
      <xdr:nvCxnSpPr>
        <xdr:cNvPr id="129" name="直線コネクタ 128"/>
        <xdr:cNvCxnSpPr/>
      </xdr:nvCxnSpPr>
      <xdr:spPr>
        <a:xfrm flipV="1">
          <a:off x="8750300" y="693661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40259</xdr:rowOff>
    </xdr:from>
    <xdr:to>
      <xdr:col>41</xdr:col>
      <xdr:colOff>101600</xdr:colOff>
      <xdr:row>40</xdr:row>
      <xdr:rowOff>141859</xdr:rowOff>
    </xdr:to>
    <xdr:sp macro="" textlink="">
      <xdr:nvSpPr>
        <xdr:cNvPr id="130" name="楕円 129"/>
        <xdr:cNvSpPr/>
      </xdr:nvSpPr>
      <xdr:spPr>
        <a:xfrm>
          <a:off x="7810500" y="68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85554</xdr:rowOff>
    </xdr:from>
    <xdr:to>
      <xdr:col>45</xdr:col>
      <xdr:colOff>177800</xdr:colOff>
      <xdr:row>40</xdr:row>
      <xdr:rowOff>91059</xdr:rowOff>
    </xdr:to>
    <xdr:cxnSp macro="">
      <xdr:nvCxnSpPr>
        <xdr:cNvPr id="131" name="直線コネクタ 130"/>
        <xdr:cNvCxnSpPr/>
      </xdr:nvCxnSpPr>
      <xdr:spPr>
        <a:xfrm flipV="1">
          <a:off x="7861300" y="694355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120546</xdr:rowOff>
    </xdr:from>
    <xdr:ext cx="534377" cy="259045"/>
    <xdr:sp macro="" textlink="">
      <xdr:nvSpPr>
        <xdr:cNvPr id="135" name="n_1mainValue【道路】&#10;一人当たり延長"/>
        <xdr:cNvSpPr txBox="1"/>
      </xdr:nvSpPr>
      <xdr:spPr>
        <a:xfrm>
          <a:off x="9359411" y="69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127481</xdr:rowOff>
    </xdr:from>
    <xdr:ext cx="534377" cy="259045"/>
    <xdr:sp macro="" textlink="">
      <xdr:nvSpPr>
        <xdr:cNvPr id="136" name="n_2mainValue【道路】&#10;一人当たり延長"/>
        <xdr:cNvSpPr txBox="1"/>
      </xdr:nvSpPr>
      <xdr:spPr>
        <a:xfrm>
          <a:off x="8483111" y="6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132986</xdr:rowOff>
    </xdr:from>
    <xdr:ext cx="534377" cy="259045"/>
    <xdr:sp macro="" textlink="">
      <xdr:nvSpPr>
        <xdr:cNvPr id="137" name="n_3mainValue【道路】&#10;一人当たり延長"/>
        <xdr:cNvSpPr txBox="1"/>
      </xdr:nvSpPr>
      <xdr:spPr>
        <a:xfrm>
          <a:off x="7594111" y="69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78" name="楕円 177"/>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79"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80" name="楕円 179"/>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16328</xdr:rowOff>
    </xdr:to>
    <xdr:cxnSp macro="">
      <xdr:nvCxnSpPr>
        <xdr:cNvPr id="181" name="直線コネクタ 180"/>
        <xdr:cNvCxnSpPr/>
      </xdr:nvCxnSpPr>
      <xdr:spPr>
        <a:xfrm flipV="1">
          <a:off x="3797300" y="9944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82" name="楕円 181"/>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16328</xdr:rowOff>
    </xdr:to>
    <xdr:cxnSp macro="">
      <xdr:nvCxnSpPr>
        <xdr:cNvPr id="183" name="直線コネクタ 182"/>
        <xdr:cNvCxnSpPr/>
      </xdr:nvCxnSpPr>
      <xdr:spPr>
        <a:xfrm>
          <a:off x="2908300" y="99212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163104</xdr:rowOff>
    </xdr:from>
    <xdr:to>
      <xdr:col>10</xdr:col>
      <xdr:colOff>165100</xdr:colOff>
      <xdr:row>57</xdr:row>
      <xdr:rowOff>93254</xdr:rowOff>
    </xdr:to>
    <xdr:sp macro="" textlink="">
      <xdr:nvSpPr>
        <xdr:cNvPr id="184" name="楕円 183"/>
        <xdr:cNvSpPr/>
      </xdr:nvSpPr>
      <xdr:spPr>
        <a:xfrm>
          <a:off x="1968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42454</xdr:rowOff>
    </xdr:from>
    <xdr:to>
      <xdr:col>15</xdr:col>
      <xdr:colOff>50800</xdr:colOff>
      <xdr:row>57</xdr:row>
      <xdr:rowOff>148590</xdr:rowOff>
    </xdr:to>
    <xdr:cxnSp macro="">
      <xdr:nvCxnSpPr>
        <xdr:cNvPr id="185" name="直線コネクタ 184"/>
        <xdr:cNvCxnSpPr/>
      </xdr:nvCxnSpPr>
      <xdr:spPr>
        <a:xfrm>
          <a:off x="2019300" y="981510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89" name="n_1mainValue【橋りょう・トンネル】&#10;有形固定資産減価償却率"/>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90"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109781</xdr:rowOff>
    </xdr:from>
    <xdr:ext cx="405111" cy="259045"/>
    <xdr:sp macro="" textlink="">
      <xdr:nvSpPr>
        <xdr:cNvPr id="191" name="n_3mainValue【橋りょう・トンネル】&#10;有形固定資産減価償却率"/>
        <xdr:cNvSpPr txBox="1"/>
      </xdr:nvSpPr>
      <xdr:spPr>
        <a:xfrm>
          <a:off x="18167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7581</xdr:rowOff>
    </xdr:from>
    <xdr:to>
      <xdr:col>55</xdr:col>
      <xdr:colOff>50800</xdr:colOff>
      <xdr:row>63</xdr:row>
      <xdr:rowOff>109181</xdr:rowOff>
    </xdr:to>
    <xdr:sp macro="" textlink="">
      <xdr:nvSpPr>
        <xdr:cNvPr id="228" name="楕円 227"/>
        <xdr:cNvSpPr/>
      </xdr:nvSpPr>
      <xdr:spPr>
        <a:xfrm>
          <a:off x="10426700" y="108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93958</xdr:rowOff>
    </xdr:from>
    <xdr:ext cx="599010" cy="259045"/>
    <xdr:sp macro="" textlink="">
      <xdr:nvSpPr>
        <xdr:cNvPr id="229" name="【橋りょう・トンネル】&#10;一人当たり有形固定資産（償却資産）額該当値テキスト"/>
        <xdr:cNvSpPr txBox="1"/>
      </xdr:nvSpPr>
      <xdr:spPr>
        <a:xfrm>
          <a:off x="10515600" y="1072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10265</xdr:rowOff>
    </xdr:from>
    <xdr:to>
      <xdr:col>50</xdr:col>
      <xdr:colOff>165100</xdr:colOff>
      <xdr:row>63</xdr:row>
      <xdr:rowOff>111865</xdr:rowOff>
    </xdr:to>
    <xdr:sp macro="" textlink="">
      <xdr:nvSpPr>
        <xdr:cNvPr id="230" name="楕円 229"/>
        <xdr:cNvSpPr/>
      </xdr:nvSpPr>
      <xdr:spPr>
        <a:xfrm>
          <a:off x="9588500" y="108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58381</xdr:rowOff>
    </xdr:from>
    <xdr:to>
      <xdr:col>55</xdr:col>
      <xdr:colOff>0</xdr:colOff>
      <xdr:row>63</xdr:row>
      <xdr:rowOff>61065</xdr:rowOff>
    </xdr:to>
    <xdr:cxnSp macro="">
      <xdr:nvCxnSpPr>
        <xdr:cNvPr id="231" name="直線コネクタ 230"/>
        <xdr:cNvCxnSpPr/>
      </xdr:nvCxnSpPr>
      <xdr:spPr>
        <a:xfrm flipV="1">
          <a:off x="9639300" y="10859731"/>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31099</xdr:rowOff>
    </xdr:from>
    <xdr:to>
      <xdr:col>46</xdr:col>
      <xdr:colOff>38100</xdr:colOff>
      <xdr:row>63</xdr:row>
      <xdr:rowOff>132699</xdr:rowOff>
    </xdr:to>
    <xdr:sp macro="" textlink="">
      <xdr:nvSpPr>
        <xdr:cNvPr id="232" name="楕円 231"/>
        <xdr:cNvSpPr/>
      </xdr:nvSpPr>
      <xdr:spPr>
        <a:xfrm>
          <a:off x="8699500" y="10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61065</xdr:rowOff>
    </xdr:from>
    <xdr:to>
      <xdr:col>50</xdr:col>
      <xdr:colOff>114300</xdr:colOff>
      <xdr:row>63</xdr:row>
      <xdr:rowOff>81899</xdr:rowOff>
    </xdr:to>
    <xdr:cxnSp macro="">
      <xdr:nvCxnSpPr>
        <xdr:cNvPr id="233" name="直線コネクタ 232"/>
        <xdr:cNvCxnSpPr/>
      </xdr:nvCxnSpPr>
      <xdr:spPr>
        <a:xfrm flipV="1">
          <a:off x="8750300" y="10862415"/>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48210</xdr:rowOff>
    </xdr:from>
    <xdr:to>
      <xdr:col>41</xdr:col>
      <xdr:colOff>101600</xdr:colOff>
      <xdr:row>63</xdr:row>
      <xdr:rowOff>149810</xdr:rowOff>
    </xdr:to>
    <xdr:sp macro="" textlink="">
      <xdr:nvSpPr>
        <xdr:cNvPr id="234" name="楕円 233"/>
        <xdr:cNvSpPr/>
      </xdr:nvSpPr>
      <xdr:spPr>
        <a:xfrm>
          <a:off x="7810500" y="108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81899</xdr:rowOff>
    </xdr:from>
    <xdr:to>
      <xdr:col>45</xdr:col>
      <xdr:colOff>177800</xdr:colOff>
      <xdr:row>63</xdr:row>
      <xdr:rowOff>99010</xdr:rowOff>
    </xdr:to>
    <xdr:cxnSp macro="">
      <xdr:nvCxnSpPr>
        <xdr:cNvPr id="235" name="直線コネクタ 234"/>
        <xdr:cNvCxnSpPr/>
      </xdr:nvCxnSpPr>
      <xdr:spPr>
        <a:xfrm flipV="1">
          <a:off x="7861300" y="10883249"/>
          <a:ext cx="8890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102992</xdr:rowOff>
    </xdr:from>
    <xdr:ext cx="599010" cy="259045"/>
    <xdr:sp macro="" textlink="">
      <xdr:nvSpPr>
        <xdr:cNvPr id="239" name="n_1mainValue【橋りょう・トンネル】&#10;一人当たり有形固定資産（償却資産）額"/>
        <xdr:cNvSpPr txBox="1"/>
      </xdr:nvSpPr>
      <xdr:spPr>
        <a:xfrm>
          <a:off x="9327095" y="109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123826</xdr:rowOff>
    </xdr:from>
    <xdr:ext cx="534377" cy="259045"/>
    <xdr:sp macro="" textlink="">
      <xdr:nvSpPr>
        <xdr:cNvPr id="240" name="n_2mainValue【橋りょう・トンネル】&#10;一人当たり有形固定資産（償却資産）額"/>
        <xdr:cNvSpPr txBox="1"/>
      </xdr:nvSpPr>
      <xdr:spPr>
        <a:xfrm>
          <a:off x="8483111" y="10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140937</xdr:rowOff>
    </xdr:from>
    <xdr:ext cx="534377" cy="259045"/>
    <xdr:sp macro="" textlink="">
      <xdr:nvSpPr>
        <xdr:cNvPr id="241" name="n_3mainValue【橋りょう・トンネル】&#10;一人当たり有形固定資産（償却資産）額"/>
        <xdr:cNvSpPr txBox="1"/>
      </xdr:nvSpPr>
      <xdr:spPr>
        <a:xfrm>
          <a:off x="7594111" y="109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1" name="楕円 280"/>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82"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83" name="楕円 282"/>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34289</xdr:rowOff>
    </xdr:to>
    <xdr:cxnSp macro="">
      <xdr:nvCxnSpPr>
        <xdr:cNvPr id="284" name="直線コネクタ 283"/>
        <xdr:cNvCxnSpPr/>
      </xdr:nvCxnSpPr>
      <xdr:spPr>
        <a:xfrm flipV="1">
          <a:off x="3797300" y="14239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85" name="楕円 284"/>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xdr:rowOff>
    </xdr:from>
    <xdr:to>
      <xdr:col>19</xdr:col>
      <xdr:colOff>177800</xdr:colOff>
      <xdr:row>83</xdr:row>
      <xdr:rowOff>34289</xdr:rowOff>
    </xdr:to>
    <xdr:cxnSp macro="">
      <xdr:nvCxnSpPr>
        <xdr:cNvPr id="286" name="直線コネクタ 285"/>
        <xdr:cNvCxnSpPr/>
      </xdr:nvCxnSpPr>
      <xdr:spPr>
        <a:xfrm>
          <a:off x="2908300" y="13895070"/>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87" name="楕円 286"/>
        <xdr:cNvSpPr/>
      </xdr:nvSpPr>
      <xdr:spPr>
        <a:xfrm>
          <a:off x="1968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38100</xdr:rowOff>
    </xdr:to>
    <xdr:cxnSp macro="">
      <xdr:nvCxnSpPr>
        <xdr:cNvPr id="288" name="直線コネクタ 287"/>
        <xdr:cNvCxnSpPr/>
      </xdr:nvCxnSpPr>
      <xdr:spPr>
        <a:xfrm flipV="1">
          <a:off x="2019300" y="13895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92" name="n_1mainValue【公営住宅】&#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93" name="n_2mainValue【公営住宅】&#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94" name="n_3main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31550</xdr:rowOff>
    </xdr:from>
    <xdr:to>
      <xdr:col>55</xdr:col>
      <xdr:colOff>50800</xdr:colOff>
      <xdr:row>85</xdr:row>
      <xdr:rowOff>133150</xdr:rowOff>
    </xdr:to>
    <xdr:sp macro="" textlink="">
      <xdr:nvSpPr>
        <xdr:cNvPr id="335" name="楕円 334"/>
        <xdr:cNvSpPr/>
      </xdr:nvSpPr>
      <xdr:spPr>
        <a:xfrm>
          <a:off x="10426700" y="14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54427</xdr:rowOff>
    </xdr:from>
    <xdr:ext cx="469744" cy="259045"/>
    <xdr:sp macro="" textlink="">
      <xdr:nvSpPr>
        <xdr:cNvPr id="336" name="【公営住宅】&#10;一人当たり面積該当値テキスト"/>
        <xdr:cNvSpPr txBox="1"/>
      </xdr:nvSpPr>
      <xdr:spPr>
        <a:xfrm>
          <a:off x="10515600" y="144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37" name="楕円 336"/>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82350</xdr:rowOff>
    </xdr:from>
    <xdr:to>
      <xdr:col>55</xdr:col>
      <xdr:colOff>0</xdr:colOff>
      <xdr:row>85</xdr:row>
      <xdr:rowOff>83820</xdr:rowOff>
    </xdr:to>
    <xdr:cxnSp macro="">
      <xdr:nvCxnSpPr>
        <xdr:cNvPr id="338" name="直線コネクタ 337"/>
        <xdr:cNvCxnSpPr/>
      </xdr:nvCxnSpPr>
      <xdr:spPr>
        <a:xfrm flipV="1">
          <a:off x="9639300" y="1465560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63881</xdr:rowOff>
    </xdr:from>
    <xdr:to>
      <xdr:col>46</xdr:col>
      <xdr:colOff>38100</xdr:colOff>
      <xdr:row>86</xdr:row>
      <xdr:rowOff>165481</xdr:rowOff>
    </xdr:to>
    <xdr:sp macro="" textlink="">
      <xdr:nvSpPr>
        <xdr:cNvPr id="339" name="楕円 338"/>
        <xdr:cNvSpPr/>
      </xdr:nvSpPr>
      <xdr:spPr>
        <a:xfrm>
          <a:off x="8699500" y="148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86</xdr:row>
      <xdr:rowOff>114681</xdr:rowOff>
    </xdr:to>
    <xdr:cxnSp macro="">
      <xdr:nvCxnSpPr>
        <xdr:cNvPr id="340" name="直線コネクタ 339"/>
        <xdr:cNvCxnSpPr/>
      </xdr:nvCxnSpPr>
      <xdr:spPr>
        <a:xfrm flipV="1">
          <a:off x="8750300" y="14657070"/>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64861</xdr:rowOff>
    </xdr:from>
    <xdr:to>
      <xdr:col>41</xdr:col>
      <xdr:colOff>101600</xdr:colOff>
      <xdr:row>86</xdr:row>
      <xdr:rowOff>166461</xdr:rowOff>
    </xdr:to>
    <xdr:sp macro="" textlink="">
      <xdr:nvSpPr>
        <xdr:cNvPr id="341" name="楕円 340"/>
        <xdr:cNvSpPr/>
      </xdr:nvSpPr>
      <xdr:spPr>
        <a:xfrm>
          <a:off x="7810500" y="148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114681</xdr:rowOff>
    </xdr:from>
    <xdr:to>
      <xdr:col>45</xdr:col>
      <xdr:colOff>177800</xdr:colOff>
      <xdr:row>86</xdr:row>
      <xdr:rowOff>115661</xdr:rowOff>
    </xdr:to>
    <xdr:cxnSp macro="">
      <xdr:nvCxnSpPr>
        <xdr:cNvPr id="342" name="直線コネクタ 341"/>
        <xdr:cNvCxnSpPr/>
      </xdr:nvCxnSpPr>
      <xdr:spPr>
        <a:xfrm flipV="1">
          <a:off x="7861300" y="1485938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151147</xdr:rowOff>
    </xdr:from>
    <xdr:ext cx="469744" cy="259045"/>
    <xdr:sp macro="" textlink="">
      <xdr:nvSpPr>
        <xdr:cNvPr id="346" name="n_1mainValue【公営住宅】&#10;一人当たり面積"/>
        <xdr:cNvSpPr txBox="1"/>
      </xdr:nvSpPr>
      <xdr:spPr>
        <a:xfrm>
          <a:off x="93917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156608</xdr:rowOff>
    </xdr:from>
    <xdr:ext cx="469744" cy="259045"/>
    <xdr:sp macro="" textlink="">
      <xdr:nvSpPr>
        <xdr:cNvPr id="347" name="n_2mainValue【公営住宅】&#10;一人当たり面積"/>
        <xdr:cNvSpPr txBox="1"/>
      </xdr:nvSpPr>
      <xdr:spPr>
        <a:xfrm>
          <a:off x="8515427" y="1490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157588</xdr:rowOff>
    </xdr:from>
    <xdr:ext cx="469744" cy="259045"/>
    <xdr:sp macro="" textlink="">
      <xdr:nvSpPr>
        <xdr:cNvPr id="348" name="n_3mainValue【公営住宅】&#10;一人当たり面積"/>
        <xdr:cNvSpPr txBox="1"/>
      </xdr:nvSpPr>
      <xdr:spPr>
        <a:xfrm>
          <a:off x="7626427" y="1490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89" name="楕円 388"/>
        <xdr:cNvSpPr/>
      </xdr:nvSpPr>
      <xdr:spPr>
        <a:xfrm>
          <a:off x="4584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390" name="【港湾・漁港】&#10;有形固定資産減価償却率該当値テキスト"/>
        <xdr:cNvSpPr txBox="1"/>
      </xdr:nvSpPr>
      <xdr:spPr>
        <a:xfrm>
          <a:off x="4673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391" name="楕円 390"/>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154577</xdr:rowOff>
    </xdr:from>
    <xdr:to>
      <xdr:col>24</xdr:col>
      <xdr:colOff>63500</xdr:colOff>
      <xdr:row>105</xdr:row>
      <xdr:rowOff>43543</xdr:rowOff>
    </xdr:to>
    <xdr:cxnSp macro="">
      <xdr:nvCxnSpPr>
        <xdr:cNvPr id="392" name="直線コネクタ 391"/>
        <xdr:cNvCxnSpPr/>
      </xdr:nvCxnSpPr>
      <xdr:spPr>
        <a:xfrm flipV="1">
          <a:off x="3797300" y="1798537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393" name="楕円 392"/>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43543</xdr:rowOff>
    </xdr:to>
    <xdr:cxnSp macro="">
      <xdr:nvCxnSpPr>
        <xdr:cNvPr id="394" name="直線コネクタ 393"/>
        <xdr:cNvCxnSpPr/>
      </xdr:nvCxnSpPr>
      <xdr:spPr>
        <a:xfrm>
          <a:off x="2908300" y="180245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395" name="楕円 394"/>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106</xdr:row>
      <xdr:rowOff>51707</xdr:rowOff>
    </xdr:to>
    <xdr:cxnSp macro="">
      <xdr:nvCxnSpPr>
        <xdr:cNvPr id="396" name="直線コネクタ 395"/>
        <xdr:cNvCxnSpPr/>
      </xdr:nvCxnSpPr>
      <xdr:spPr>
        <a:xfrm flipV="1">
          <a:off x="2019300" y="1802456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85470</xdr:rowOff>
    </xdr:from>
    <xdr:ext cx="405111" cy="259045"/>
    <xdr:sp macro="" textlink="">
      <xdr:nvSpPr>
        <xdr:cNvPr id="400" name="n_1mainValue【港湾・漁港】&#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401" name="n_2mainValue【港湾・漁港】&#10;有形固定資産減価償却率"/>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02" name="n_3mainValue【港湾・漁港】&#10;有形固定資産減価償却率"/>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168932</xdr:rowOff>
    </xdr:from>
    <xdr:to>
      <xdr:col>55</xdr:col>
      <xdr:colOff>50800</xdr:colOff>
      <xdr:row>108</xdr:row>
      <xdr:rowOff>99082</xdr:rowOff>
    </xdr:to>
    <xdr:sp macro="" textlink="">
      <xdr:nvSpPr>
        <xdr:cNvPr id="439" name="楕円 438"/>
        <xdr:cNvSpPr/>
      </xdr:nvSpPr>
      <xdr:spPr>
        <a:xfrm>
          <a:off x="10426700" y="185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83859</xdr:rowOff>
    </xdr:from>
    <xdr:ext cx="534377" cy="259045"/>
    <xdr:sp macro="" textlink="">
      <xdr:nvSpPr>
        <xdr:cNvPr id="440" name="【港湾・漁港】&#10;一人当たり有形固定資産（償却資産）額該当値テキスト"/>
        <xdr:cNvSpPr txBox="1"/>
      </xdr:nvSpPr>
      <xdr:spPr>
        <a:xfrm>
          <a:off x="10515600" y="184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169618</xdr:rowOff>
    </xdr:from>
    <xdr:to>
      <xdr:col>50</xdr:col>
      <xdr:colOff>165100</xdr:colOff>
      <xdr:row>108</xdr:row>
      <xdr:rowOff>99768</xdr:rowOff>
    </xdr:to>
    <xdr:sp macro="" textlink="">
      <xdr:nvSpPr>
        <xdr:cNvPr id="441" name="楕円 440"/>
        <xdr:cNvSpPr/>
      </xdr:nvSpPr>
      <xdr:spPr>
        <a:xfrm>
          <a:off x="9588500" y="185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48282</xdr:rowOff>
    </xdr:from>
    <xdr:to>
      <xdr:col>55</xdr:col>
      <xdr:colOff>0</xdr:colOff>
      <xdr:row>108</xdr:row>
      <xdr:rowOff>48968</xdr:rowOff>
    </xdr:to>
    <xdr:cxnSp macro="">
      <xdr:nvCxnSpPr>
        <xdr:cNvPr id="442" name="直線コネクタ 441"/>
        <xdr:cNvCxnSpPr/>
      </xdr:nvCxnSpPr>
      <xdr:spPr>
        <a:xfrm flipV="1">
          <a:off x="9639300" y="185648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2023</xdr:rowOff>
    </xdr:from>
    <xdr:to>
      <xdr:col>46</xdr:col>
      <xdr:colOff>38100</xdr:colOff>
      <xdr:row>108</xdr:row>
      <xdr:rowOff>103623</xdr:rowOff>
    </xdr:to>
    <xdr:sp macro="" textlink="">
      <xdr:nvSpPr>
        <xdr:cNvPr id="443" name="楕円 442"/>
        <xdr:cNvSpPr/>
      </xdr:nvSpPr>
      <xdr:spPr>
        <a:xfrm>
          <a:off x="8699500" y="185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48968</xdr:rowOff>
    </xdr:from>
    <xdr:to>
      <xdr:col>50</xdr:col>
      <xdr:colOff>114300</xdr:colOff>
      <xdr:row>108</xdr:row>
      <xdr:rowOff>52823</xdr:rowOff>
    </xdr:to>
    <xdr:cxnSp macro="">
      <xdr:nvCxnSpPr>
        <xdr:cNvPr id="444" name="直線コネクタ 443"/>
        <xdr:cNvCxnSpPr/>
      </xdr:nvCxnSpPr>
      <xdr:spPr>
        <a:xfrm flipV="1">
          <a:off x="8750300" y="18565568"/>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3510</xdr:rowOff>
    </xdr:from>
    <xdr:to>
      <xdr:col>41</xdr:col>
      <xdr:colOff>101600</xdr:colOff>
      <xdr:row>108</xdr:row>
      <xdr:rowOff>105110</xdr:rowOff>
    </xdr:to>
    <xdr:sp macro="" textlink="">
      <xdr:nvSpPr>
        <xdr:cNvPr id="445" name="楕円 444"/>
        <xdr:cNvSpPr/>
      </xdr:nvSpPr>
      <xdr:spPr>
        <a:xfrm>
          <a:off x="7810500" y="185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52823</xdr:rowOff>
    </xdr:from>
    <xdr:to>
      <xdr:col>45</xdr:col>
      <xdr:colOff>177800</xdr:colOff>
      <xdr:row>108</xdr:row>
      <xdr:rowOff>54310</xdr:rowOff>
    </xdr:to>
    <xdr:cxnSp macro="">
      <xdr:nvCxnSpPr>
        <xdr:cNvPr id="446" name="直線コネクタ 445"/>
        <xdr:cNvCxnSpPr/>
      </xdr:nvCxnSpPr>
      <xdr:spPr>
        <a:xfrm flipV="1">
          <a:off x="7861300" y="1856942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90895</xdr:rowOff>
    </xdr:from>
    <xdr:ext cx="534377" cy="259045"/>
    <xdr:sp macro="" textlink="">
      <xdr:nvSpPr>
        <xdr:cNvPr id="450" name="n_1mainValue【港湾・漁港】&#10;一人当たり有形固定資産（償却資産）額"/>
        <xdr:cNvSpPr txBox="1"/>
      </xdr:nvSpPr>
      <xdr:spPr>
        <a:xfrm>
          <a:off x="9359411" y="1860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94750</xdr:rowOff>
    </xdr:from>
    <xdr:ext cx="534377" cy="259045"/>
    <xdr:sp macro="" textlink="">
      <xdr:nvSpPr>
        <xdr:cNvPr id="451" name="n_2mainValue【港湾・漁港】&#10;一人当たり有形固定資産（償却資産）額"/>
        <xdr:cNvSpPr txBox="1"/>
      </xdr:nvSpPr>
      <xdr:spPr>
        <a:xfrm>
          <a:off x="8483111" y="186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96237</xdr:rowOff>
    </xdr:from>
    <xdr:ext cx="534377" cy="259045"/>
    <xdr:sp macro="" textlink="">
      <xdr:nvSpPr>
        <xdr:cNvPr id="452" name="n_3mainValue【港湾・漁港】&#10;一人当たり有形固定資産（償却資産）額"/>
        <xdr:cNvSpPr txBox="1"/>
      </xdr:nvSpPr>
      <xdr:spPr>
        <a:xfrm>
          <a:off x="7594111" y="186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93" name="楕円 492"/>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494" name="【認定こども園・幼稚園・保育所】&#10;有形固定資産減価償却率該当値テキスト"/>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58057</xdr:rowOff>
    </xdr:from>
    <xdr:to>
      <xdr:col>81</xdr:col>
      <xdr:colOff>101600</xdr:colOff>
      <xdr:row>38</xdr:row>
      <xdr:rowOff>159657</xdr:rowOff>
    </xdr:to>
    <xdr:sp macro="" textlink="">
      <xdr:nvSpPr>
        <xdr:cNvPr id="495" name="楕円 494"/>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84365</xdr:rowOff>
    </xdr:from>
    <xdr:to>
      <xdr:col>85</xdr:col>
      <xdr:colOff>127000</xdr:colOff>
      <xdr:row>38</xdr:row>
      <xdr:rowOff>108857</xdr:rowOff>
    </xdr:to>
    <xdr:cxnSp macro="">
      <xdr:nvCxnSpPr>
        <xdr:cNvPr id="496" name="直線コネクタ 495"/>
        <xdr:cNvCxnSpPr/>
      </xdr:nvCxnSpPr>
      <xdr:spPr>
        <a:xfrm flipV="1">
          <a:off x="15481300" y="65994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497" name="楕円 496"/>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115389</xdr:rowOff>
    </xdr:from>
    <xdr:to>
      <xdr:col>81</xdr:col>
      <xdr:colOff>50800</xdr:colOff>
      <xdr:row>38</xdr:row>
      <xdr:rowOff>108857</xdr:rowOff>
    </xdr:to>
    <xdr:cxnSp macro="">
      <xdr:nvCxnSpPr>
        <xdr:cNvPr id="498" name="直線コネクタ 497"/>
        <xdr:cNvCxnSpPr/>
      </xdr:nvCxnSpPr>
      <xdr:spPr>
        <a:xfrm>
          <a:off x="14592300" y="6459039"/>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499" name="楕円 498"/>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90896</xdr:rowOff>
    </xdr:from>
    <xdr:to>
      <xdr:col>76</xdr:col>
      <xdr:colOff>114300</xdr:colOff>
      <xdr:row>37</xdr:row>
      <xdr:rowOff>115389</xdr:rowOff>
    </xdr:to>
    <xdr:cxnSp macro="">
      <xdr:nvCxnSpPr>
        <xdr:cNvPr id="500" name="直線コネクタ 499"/>
        <xdr:cNvCxnSpPr/>
      </xdr:nvCxnSpPr>
      <xdr:spPr>
        <a:xfrm>
          <a:off x="13703300" y="626309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150784</xdr:rowOff>
    </xdr:from>
    <xdr:ext cx="405111" cy="259045"/>
    <xdr:sp macro="" textlink="">
      <xdr:nvSpPr>
        <xdr:cNvPr id="504" name="n_1mainValue【認定こども園・幼稚園・保育所】&#10;有形固定資産減価償却率"/>
        <xdr:cNvSpPr txBox="1"/>
      </xdr:nvSpPr>
      <xdr:spPr>
        <a:xfrm>
          <a:off x="15266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157315</xdr:rowOff>
    </xdr:from>
    <xdr:ext cx="405111" cy="259045"/>
    <xdr:sp macro="" textlink="">
      <xdr:nvSpPr>
        <xdr:cNvPr id="505" name="n_2mainValue【認定こども園・幼稚園・保育所】&#10;有形固定資産減価償却率"/>
        <xdr:cNvSpPr txBox="1"/>
      </xdr:nvSpPr>
      <xdr:spPr>
        <a:xfrm>
          <a:off x="14389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506" name="n_3mainValue【認定こども園・幼稚園・保育所】&#10;有形固定資産減価償却率"/>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9398</xdr:rowOff>
    </xdr:from>
    <xdr:to>
      <xdr:col>116</xdr:col>
      <xdr:colOff>114300</xdr:colOff>
      <xdr:row>35</xdr:row>
      <xdr:rowOff>110998</xdr:rowOff>
    </xdr:to>
    <xdr:sp macro="" textlink="">
      <xdr:nvSpPr>
        <xdr:cNvPr id="543" name="楕円 542"/>
        <xdr:cNvSpPr/>
      </xdr:nvSpPr>
      <xdr:spPr>
        <a:xfrm>
          <a:off x="22110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32275</xdr:rowOff>
    </xdr:from>
    <xdr:ext cx="469744" cy="259045"/>
    <xdr:sp macro="" textlink="">
      <xdr:nvSpPr>
        <xdr:cNvPr id="544" name="【認定こども園・幼稚園・保育所】&#10;一人当たり面積該当値テキスト"/>
        <xdr:cNvSpPr txBox="1"/>
      </xdr:nvSpPr>
      <xdr:spPr>
        <a:xfrm>
          <a:off x="22199600" y="58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18542</xdr:rowOff>
    </xdr:from>
    <xdr:to>
      <xdr:col>112</xdr:col>
      <xdr:colOff>38100</xdr:colOff>
      <xdr:row>35</xdr:row>
      <xdr:rowOff>120142</xdr:rowOff>
    </xdr:to>
    <xdr:sp macro="" textlink="">
      <xdr:nvSpPr>
        <xdr:cNvPr id="545" name="楕円 544"/>
        <xdr:cNvSpPr/>
      </xdr:nvSpPr>
      <xdr:spPr>
        <a:xfrm>
          <a:off x="21272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60198</xdr:rowOff>
    </xdr:from>
    <xdr:to>
      <xdr:col>116</xdr:col>
      <xdr:colOff>63500</xdr:colOff>
      <xdr:row>35</xdr:row>
      <xdr:rowOff>69342</xdr:rowOff>
    </xdr:to>
    <xdr:cxnSp macro="">
      <xdr:nvCxnSpPr>
        <xdr:cNvPr id="546" name="直線コネクタ 545"/>
        <xdr:cNvCxnSpPr/>
      </xdr:nvCxnSpPr>
      <xdr:spPr>
        <a:xfrm flipV="1">
          <a:off x="21323300" y="6060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43688</xdr:rowOff>
    </xdr:from>
    <xdr:to>
      <xdr:col>107</xdr:col>
      <xdr:colOff>101600</xdr:colOff>
      <xdr:row>35</xdr:row>
      <xdr:rowOff>145288</xdr:rowOff>
    </xdr:to>
    <xdr:sp macro="" textlink="">
      <xdr:nvSpPr>
        <xdr:cNvPr id="547" name="楕円 546"/>
        <xdr:cNvSpPr/>
      </xdr:nvSpPr>
      <xdr:spPr>
        <a:xfrm>
          <a:off x="20383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69342</xdr:rowOff>
    </xdr:from>
    <xdr:to>
      <xdr:col>111</xdr:col>
      <xdr:colOff>177800</xdr:colOff>
      <xdr:row>35</xdr:row>
      <xdr:rowOff>94488</xdr:rowOff>
    </xdr:to>
    <xdr:cxnSp macro="">
      <xdr:nvCxnSpPr>
        <xdr:cNvPr id="548" name="直線コネクタ 547"/>
        <xdr:cNvCxnSpPr/>
      </xdr:nvCxnSpPr>
      <xdr:spPr>
        <a:xfrm flipV="1">
          <a:off x="20434300" y="60700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64262</xdr:rowOff>
    </xdr:from>
    <xdr:to>
      <xdr:col>102</xdr:col>
      <xdr:colOff>165100</xdr:colOff>
      <xdr:row>35</xdr:row>
      <xdr:rowOff>165862</xdr:rowOff>
    </xdr:to>
    <xdr:sp macro="" textlink="">
      <xdr:nvSpPr>
        <xdr:cNvPr id="549" name="楕円 548"/>
        <xdr:cNvSpPr/>
      </xdr:nvSpPr>
      <xdr:spPr>
        <a:xfrm>
          <a:off x="19494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94488</xdr:rowOff>
    </xdr:from>
    <xdr:to>
      <xdr:col>107</xdr:col>
      <xdr:colOff>50800</xdr:colOff>
      <xdr:row>35</xdr:row>
      <xdr:rowOff>115062</xdr:rowOff>
    </xdr:to>
    <xdr:cxnSp macro="">
      <xdr:nvCxnSpPr>
        <xdr:cNvPr id="550" name="直線コネクタ 549"/>
        <xdr:cNvCxnSpPr/>
      </xdr:nvCxnSpPr>
      <xdr:spPr>
        <a:xfrm flipV="1">
          <a:off x="19545300" y="60952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136669</xdr:rowOff>
    </xdr:from>
    <xdr:ext cx="469744" cy="259045"/>
    <xdr:sp macro="" textlink="">
      <xdr:nvSpPr>
        <xdr:cNvPr id="554" name="n_1mainValue【認定こども園・幼稚園・保育所】&#10;一人当たり面積"/>
        <xdr:cNvSpPr txBox="1"/>
      </xdr:nvSpPr>
      <xdr:spPr>
        <a:xfrm>
          <a:off x="210757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161815</xdr:rowOff>
    </xdr:from>
    <xdr:ext cx="469744" cy="259045"/>
    <xdr:sp macro="" textlink="">
      <xdr:nvSpPr>
        <xdr:cNvPr id="555" name="n_2mainValue【認定こども園・幼稚園・保育所】&#10;一人当たり面積"/>
        <xdr:cNvSpPr txBox="1"/>
      </xdr:nvSpPr>
      <xdr:spPr>
        <a:xfrm>
          <a:off x="20199427" y="58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10939</xdr:rowOff>
    </xdr:from>
    <xdr:ext cx="469744" cy="259045"/>
    <xdr:sp macro="" textlink="">
      <xdr:nvSpPr>
        <xdr:cNvPr id="556" name="n_3mainValue【認定こども園・幼稚園・保育所】&#10;一人当たり面積"/>
        <xdr:cNvSpPr txBox="1"/>
      </xdr:nvSpPr>
      <xdr:spPr>
        <a:xfrm>
          <a:off x="193104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596" name="楕円 595"/>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111777</xdr:rowOff>
    </xdr:from>
    <xdr:ext cx="405111" cy="259045"/>
    <xdr:sp macro="" textlink="">
      <xdr:nvSpPr>
        <xdr:cNvPr id="597" name="【学校施設】&#10;有形固定資産減価償却率該当値テキスト"/>
        <xdr:cNvSpPr txBox="1"/>
      </xdr:nvSpPr>
      <xdr:spPr>
        <a:xfrm>
          <a:off x="16357600" y="1057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598" name="楕円 597"/>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110490</xdr:rowOff>
    </xdr:to>
    <xdr:cxnSp macro="">
      <xdr:nvCxnSpPr>
        <xdr:cNvPr id="599" name="直線コネクタ 598"/>
        <xdr:cNvCxnSpPr/>
      </xdr:nvCxnSpPr>
      <xdr:spPr>
        <a:xfrm flipV="1">
          <a:off x="15481300" y="107061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600" name="楕円 599"/>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62</xdr:row>
      <xdr:rowOff>110490</xdr:rowOff>
    </xdr:to>
    <xdr:cxnSp macro="">
      <xdr:nvCxnSpPr>
        <xdr:cNvPr id="601" name="直線コネクタ 600"/>
        <xdr:cNvCxnSpPr/>
      </xdr:nvCxnSpPr>
      <xdr:spPr>
        <a:xfrm>
          <a:off x="14592300" y="105003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107315</xdr:rowOff>
    </xdr:from>
    <xdr:to>
      <xdr:col>72</xdr:col>
      <xdr:colOff>38100</xdr:colOff>
      <xdr:row>61</xdr:row>
      <xdr:rowOff>37465</xdr:rowOff>
    </xdr:to>
    <xdr:sp macro="" textlink="">
      <xdr:nvSpPr>
        <xdr:cNvPr id="602" name="楕円 601"/>
        <xdr:cNvSpPr/>
      </xdr:nvSpPr>
      <xdr:spPr>
        <a:xfrm>
          <a:off x="1365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61</xdr:row>
      <xdr:rowOff>41910</xdr:rowOff>
    </xdr:to>
    <xdr:cxnSp macro="">
      <xdr:nvCxnSpPr>
        <xdr:cNvPr id="603" name="直線コネクタ 602"/>
        <xdr:cNvCxnSpPr/>
      </xdr:nvCxnSpPr>
      <xdr:spPr>
        <a:xfrm>
          <a:off x="13703300" y="104451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607" name="n_1mainValue【学校施設】&#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608" name="n_2mainValue【学校施設】&#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28592</xdr:rowOff>
    </xdr:from>
    <xdr:ext cx="405111" cy="259045"/>
    <xdr:sp macro="" textlink="">
      <xdr:nvSpPr>
        <xdr:cNvPr id="609" name="n_3mainValue【学校施設】&#10;有形固定資産減価償却率"/>
        <xdr:cNvSpPr txBox="1"/>
      </xdr:nvSpPr>
      <xdr:spPr>
        <a:xfrm>
          <a:off x="13500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167513</xdr:rowOff>
    </xdr:from>
    <xdr:to>
      <xdr:col>116</xdr:col>
      <xdr:colOff>114300</xdr:colOff>
      <xdr:row>63</xdr:row>
      <xdr:rowOff>97663</xdr:rowOff>
    </xdr:to>
    <xdr:sp macro="" textlink="">
      <xdr:nvSpPr>
        <xdr:cNvPr id="646" name="楕円 645"/>
        <xdr:cNvSpPr/>
      </xdr:nvSpPr>
      <xdr:spPr>
        <a:xfrm>
          <a:off x="221107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126890</xdr:rowOff>
    </xdr:from>
    <xdr:ext cx="469744" cy="259045"/>
    <xdr:sp macro="" textlink="">
      <xdr:nvSpPr>
        <xdr:cNvPr id="647" name="【学校施設】&#10;一人当たり面積該当値テキスト"/>
        <xdr:cNvSpPr txBox="1"/>
      </xdr:nvSpPr>
      <xdr:spPr>
        <a:xfrm>
          <a:off x="22199600" y="105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169890</xdr:rowOff>
    </xdr:from>
    <xdr:to>
      <xdr:col>112</xdr:col>
      <xdr:colOff>38100</xdr:colOff>
      <xdr:row>63</xdr:row>
      <xdr:rowOff>100040</xdr:rowOff>
    </xdr:to>
    <xdr:sp macro="" textlink="">
      <xdr:nvSpPr>
        <xdr:cNvPr id="648" name="楕円 647"/>
        <xdr:cNvSpPr/>
      </xdr:nvSpPr>
      <xdr:spPr>
        <a:xfrm>
          <a:off x="21272500" y="107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46863</xdr:rowOff>
    </xdr:from>
    <xdr:to>
      <xdr:col>116</xdr:col>
      <xdr:colOff>63500</xdr:colOff>
      <xdr:row>63</xdr:row>
      <xdr:rowOff>49240</xdr:rowOff>
    </xdr:to>
    <xdr:cxnSp macro="">
      <xdr:nvCxnSpPr>
        <xdr:cNvPr id="649" name="直線コネクタ 648"/>
        <xdr:cNvCxnSpPr/>
      </xdr:nvCxnSpPr>
      <xdr:spPr>
        <a:xfrm flipV="1">
          <a:off x="21323300" y="10848213"/>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5984</xdr:rowOff>
    </xdr:from>
    <xdr:to>
      <xdr:col>107</xdr:col>
      <xdr:colOff>101600</xdr:colOff>
      <xdr:row>60</xdr:row>
      <xdr:rowOff>107584</xdr:rowOff>
    </xdr:to>
    <xdr:sp macro="" textlink="">
      <xdr:nvSpPr>
        <xdr:cNvPr id="650" name="楕円 649"/>
        <xdr:cNvSpPr/>
      </xdr:nvSpPr>
      <xdr:spPr>
        <a:xfrm>
          <a:off x="20383500" y="102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56784</xdr:rowOff>
    </xdr:from>
    <xdr:to>
      <xdr:col>111</xdr:col>
      <xdr:colOff>177800</xdr:colOff>
      <xdr:row>63</xdr:row>
      <xdr:rowOff>49240</xdr:rowOff>
    </xdr:to>
    <xdr:cxnSp macro="">
      <xdr:nvCxnSpPr>
        <xdr:cNvPr id="651" name="直線コネクタ 650"/>
        <xdr:cNvCxnSpPr/>
      </xdr:nvCxnSpPr>
      <xdr:spPr>
        <a:xfrm>
          <a:off x="20434300" y="10343784"/>
          <a:ext cx="889000" cy="5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17689</xdr:rowOff>
    </xdr:from>
    <xdr:to>
      <xdr:col>102</xdr:col>
      <xdr:colOff>165100</xdr:colOff>
      <xdr:row>60</xdr:row>
      <xdr:rowOff>119289</xdr:rowOff>
    </xdr:to>
    <xdr:sp macro="" textlink="">
      <xdr:nvSpPr>
        <xdr:cNvPr id="652" name="楕円 651"/>
        <xdr:cNvSpPr/>
      </xdr:nvSpPr>
      <xdr:spPr>
        <a:xfrm>
          <a:off x="19494500" y="103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56784</xdr:rowOff>
    </xdr:from>
    <xdr:to>
      <xdr:col>107</xdr:col>
      <xdr:colOff>50800</xdr:colOff>
      <xdr:row>60</xdr:row>
      <xdr:rowOff>68489</xdr:rowOff>
    </xdr:to>
    <xdr:cxnSp macro="">
      <xdr:nvCxnSpPr>
        <xdr:cNvPr id="653" name="直線コネクタ 652"/>
        <xdr:cNvCxnSpPr/>
      </xdr:nvCxnSpPr>
      <xdr:spPr>
        <a:xfrm flipV="1">
          <a:off x="19545300" y="10343784"/>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116567</xdr:rowOff>
    </xdr:from>
    <xdr:ext cx="469744" cy="259045"/>
    <xdr:sp macro="" textlink="">
      <xdr:nvSpPr>
        <xdr:cNvPr id="657" name="n_1mainValue【学校施設】&#10;一人当たり面積"/>
        <xdr:cNvSpPr txBox="1"/>
      </xdr:nvSpPr>
      <xdr:spPr>
        <a:xfrm>
          <a:off x="21075727" y="1057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58</xdr:row>
      <xdr:rowOff>124111</xdr:rowOff>
    </xdr:from>
    <xdr:ext cx="534377" cy="259045"/>
    <xdr:sp macro="" textlink="">
      <xdr:nvSpPr>
        <xdr:cNvPr id="658" name="n_2mainValue【学校施設】&#10;一人当たり面積"/>
        <xdr:cNvSpPr txBox="1"/>
      </xdr:nvSpPr>
      <xdr:spPr>
        <a:xfrm>
          <a:off x="20167111" y="100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58</xdr:row>
      <xdr:rowOff>135816</xdr:rowOff>
    </xdr:from>
    <xdr:ext cx="534377" cy="259045"/>
    <xdr:sp macro="" textlink="">
      <xdr:nvSpPr>
        <xdr:cNvPr id="659" name="n_3mainValue【学校施設】&#10;一人当たり面積"/>
        <xdr:cNvSpPr txBox="1"/>
      </xdr:nvSpPr>
      <xdr:spPr>
        <a:xfrm>
          <a:off x="19278111" y="1007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06"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16" name="楕円 715"/>
        <xdr:cNvSpPr/>
      </xdr:nvSpPr>
      <xdr:spPr>
        <a:xfrm>
          <a:off x="16268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134456</xdr:rowOff>
    </xdr:from>
    <xdr:ext cx="405111" cy="259045"/>
    <xdr:sp macro="" textlink="">
      <xdr:nvSpPr>
        <xdr:cNvPr id="717" name="【公民館】&#10;有形固定資産減価償却率該当値テキスト"/>
        <xdr:cNvSpPr txBox="1"/>
      </xdr:nvSpPr>
      <xdr:spPr>
        <a:xfrm>
          <a:off x="16357600" y="1779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718" name="楕円 717"/>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35379</xdr:rowOff>
    </xdr:from>
    <xdr:to>
      <xdr:col>85</xdr:col>
      <xdr:colOff>127000</xdr:colOff>
      <xdr:row>104</xdr:row>
      <xdr:rowOff>61505</xdr:rowOff>
    </xdr:to>
    <xdr:cxnSp macro="">
      <xdr:nvCxnSpPr>
        <xdr:cNvPr id="719" name="直線コネクタ 718"/>
        <xdr:cNvCxnSpPr/>
      </xdr:nvCxnSpPr>
      <xdr:spPr>
        <a:xfrm flipV="1">
          <a:off x="15481300" y="178661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720" name="楕円 719"/>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69669</xdr:rowOff>
    </xdr:to>
    <xdr:cxnSp macro="">
      <xdr:nvCxnSpPr>
        <xdr:cNvPr id="721" name="直線コネクタ 720"/>
        <xdr:cNvCxnSpPr/>
      </xdr:nvCxnSpPr>
      <xdr:spPr>
        <a:xfrm flipV="1">
          <a:off x="14592300" y="178923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22" name="楕円 721"/>
        <xdr:cNvSpPr/>
      </xdr:nvSpPr>
      <xdr:spPr>
        <a:xfrm>
          <a:off x="1365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69669</xdr:rowOff>
    </xdr:from>
    <xdr:to>
      <xdr:col>76</xdr:col>
      <xdr:colOff>114300</xdr:colOff>
      <xdr:row>104</xdr:row>
      <xdr:rowOff>170906</xdr:rowOff>
    </xdr:to>
    <xdr:cxnSp macro="">
      <xdr:nvCxnSpPr>
        <xdr:cNvPr id="723" name="直線コネクタ 722"/>
        <xdr:cNvCxnSpPr/>
      </xdr:nvCxnSpPr>
      <xdr:spPr>
        <a:xfrm flipV="1">
          <a:off x="13703300" y="179004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4"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5"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26"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103432</xdr:rowOff>
    </xdr:from>
    <xdr:ext cx="405111" cy="259045"/>
    <xdr:sp macro="" textlink="">
      <xdr:nvSpPr>
        <xdr:cNvPr id="727" name="n_1mainValue【公民館】&#10;有形固定資産減価償却率"/>
        <xdr:cNvSpPr txBox="1"/>
      </xdr:nvSpPr>
      <xdr:spPr>
        <a:xfrm>
          <a:off x="152660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111596</xdr:rowOff>
    </xdr:from>
    <xdr:ext cx="405111" cy="259045"/>
    <xdr:sp macro="" textlink="">
      <xdr:nvSpPr>
        <xdr:cNvPr id="728" name="n_2mainValue【公民館】&#10;有形固定資産減価償却率"/>
        <xdr:cNvSpPr txBox="1"/>
      </xdr:nvSpPr>
      <xdr:spPr>
        <a:xfrm>
          <a:off x="14389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729" name="n_3mainValue【公民館】&#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70" name="楕円 769"/>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771"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89081</xdr:rowOff>
    </xdr:from>
    <xdr:to>
      <xdr:col>112</xdr:col>
      <xdr:colOff>38100</xdr:colOff>
      <xdr:row>107</xdr:row>
      <xdr:rowOff>19231</xdr:rowOff>
    </xdr:to>
    <xdr:sp macro="" textlink="">
      <xdr:nvSpPr>
        <xdr:cNvPr id="772" name="楕円 771"/>
        <xdr:cNvSpPr/>
      </xdr:nvSpPr>
      <xdr:spPr>
        <a:xfrm>
          <a:off x="2127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139881</xdr:rowOff>
    </xdr:to>
    <xdr:cxnSp macro="">
      <xdr:nvCxnSpPr>
        <xdr:cNvPr id="773" name="直線コネクタ 772"/>
        <xdr:cNvCxnSpPr/>
      </xdr:nvCxnSpPr>
      <xdr:spPr>
        <a:xfrm flipV="1">
          <a:off x="21323300" y="183054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69487</xdr:rowOff>
    </xdr:from>
    <xdr:to>
      <xdr:col>107</xdr:col>
      <xdr:colOff>101600</xdr:colOff>
      <xdr:row>105</xdr:row>
      <xdr:rowOff>171087</xdr:rowOff>
    </xdr:to>
    <xdr:sp macro="" textlink="">
      <xdr:nvSpPr>
        <xdr:cNvPr id="774" name="楕円 773"/>
        <xdr:cNvSpPr/>
      </xdr:nvSpPr>
      <xdr:spPr>
        <a:xfrm>
          <a:off x="2038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106</xdr:row>
      <xdr:rowOff>139881</xdr:rowOff>
    </xdr:to>
    <xdr:cxnSp macro="">
      <xdr:nvCxnSpPr>
        <xdr:cNvPr id="775" name="直線コネクタ 774"/>
        <xdr:cNvCxnSpPr/>
      </xdr:nvCxnSpPr>
      <xdr:spPr>
        <a:xfrm>
          <a:off x="20434300" y="1812253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76" name="楕円 775"/>
        <xdr:cNvSpPr/>
      </xdr:nvSpPr>
      <xdr:spPr>
        <a:xfrm>
          <a:off x="19494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131718</xdr:rowOff>
    </xdr:to>
    <xdr:cxnSp macro="">
      <xdr:nvCxnSpPr>
        <xdr:cNvPr id="777" name="直線コネクタ 776"/>
        <xdr:cNvCxnSpPr/>
      </xdr:nvCxnSpPr>
      <xdr:spPr>
        <a:xfrm flipV="1">
          <a:off x="19545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78"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9"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0"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35758</xdr:rowOff>
    </xdr:from>
    <xdr:ext cx="469744" cy="259045"/>
    <xdr:sp macro="" textlink="">
      <xdr:nvSpPr>
        <xdr:cNvPr id="781" name="n_1main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16164</xdr:rowOff>
    </xdr:from>
    <xdr:ext cx="469744" cy="259045"/>
    <xdr:sp macro="" textlink="">
      <xdr:nvSpPr>
        <xdr:cNvPr id="782" name="n_2mainValue【公民館】&#10;一人当たり面積"/>
        <xdr:cNvSpPr txBox="1"/>
      </xdr:nvSpPr>
      <xdr:spPr>
        <a:xfrm>
          <a:off x="20199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83" name="n_3mainValue【公民館】&#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を下回っているものの、道路、橋りょうについては平均値を上回っているが、交付金等を活用した施設の更新を行っており、使用する上での問題はな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幼稚園・保育所、公営住宅は平均値を下回っているが、これは適切に更新を行っているものの、老朽化も進んでいる施設を保有していることから今後も計画的に適切な更新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0" name="楕円 69"/>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1" name="【図書館】&#10;有形固定資産減価償却率該当値テキスト"/>
        <xdr:cNvSpPr txBox="1"/>
      </xdr:nvSpPr>
      <xdr:spPr>
        <a:xfrm>
          <a:off x="4673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2" name="楕円 71"/>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38100</xdr:rowOff>
    </xdr:to>
    <xdr:cxnSp macro="">
      <xdr:nvCxnSpPr>
        <xdr:cNvPr id="73" name="直線コネクタ 72"/>
        <xdr:cNvCxnSpPr/>
      </xdr:nvCxnSpPr>
      <xdr:spPr>
        <a:xfrm flipV="1">
          <a:off x="3797300" y="6530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63500</xdr:rowOff>
    </xdr:to>
    <xdr:sp macro="" textlink="">
      <xdr:nvSpPr>
        <xdr:cNvPr id="74" name="楕円 73"/>
        <xdr:cNvSpPr/>
      </xdr:nvSpPr>
      <xdr:spPr>
        <a:xfrm>
          <a:off x="285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12700</xdr:rowOff>
    </xdr:from>
    <xdr:to>
      <xdr:col>19</xdr:col>
      <xdr:colOff>177800</xdr:colOff>
      <xdr:row>38</xdr:row>
      <xdr:rowOff>38100</xdr:rowOff>
    </xdr:to>
    <xdr:cxnSp macro="">
      <xdr:nvCxnSpPr>
        <xdr:cNvPr id="75" name="直線コネクタ 74"/>
        <xdr:cNvCxnSpPr/>
      </xdr:nvCxnSpPr>
      <xdr:spPr>
        <a:xfrm>
          <a:off x="2908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6" name="楕円 75"/>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38100</xdr:rowOff>
    </xdr:to>
    <xdr:cxnSp macro="">
      <xdr:nvCxnSpPr>
        <xdr:cNvPr id="77" name="直線コネクタ 76"/>
        <xdr:cNvCxnSpPr/>
      </xdr:nvCxnSpPr>
      <xdr:spPr>
        <a:xfrm flipV="1">
          <a:off x="2019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105427</xdr:rowOff>
    </xdr:from>
    <xdr:ext cx="405111" cy="259045"/>
    <xdr:sp macro="" textlink="">
      <xdr:nvSpPr>
        <xdr:cNvPr id="81" name="n_1mainValue【図書館】&#10;有形固定資産減価償却率"/>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80027</xdr:rowOff>
    </xdr:from>
    <xdr:ext cx="405111" cy="259045"/>
    <xdr:sp macro="" textlink="">
      <xdr:nvSpPr>
        <xdr:cNvPr id="82" name="n_2mainValue【図書館】&#10;有形固定資産減価償却率"/>
        <xdr:cNvSpPr txBox="1"/>
      </xdr:nvSpPr>
      <xdr:spPr>
        <a:xfrm>
          <a:off x="2705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3" name="n_3mainValue【図書館】&#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楕円 11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19" name="【図書館】&#10;一人当たり面積該当値テキスト"/>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36830</xdr:rowOff>
    </xdr:from>
    <xdr:to>
      <xdr:col>50</xdr:col>
      <xdr:colOff>165100</xdr:colOff>
      <xdr:row>38</xdr:row>
      <xdr:rowOff>138430</xdr:rowOff>
    </xdr:to>
    <xdr:sp macro="" textlink="">
      <xdr:nvSpPr>
        <xdr:cNvPr id="120" name="楕円 119"/>
        <xdr:cNvSpPr/>
      </xdr:nvSpPr>
      <xdr:spPr>
        <a:xfrm>
          <a:off x="958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87630</xdr:rowOff>
    </xdr:to>
    <xdr:cxnSp macro="">
      <xdr:nvCxnSpPr>
        <xdr:cNvPr id="121" name="直線コネクタ 120"/>
        <xdr:cNvCxnSpPr/>
      </xdr:nvCxnSpPr>
      <xdr:spPr>
        <a:xfrm flipV="1">
          <a:off x="9639300" y="659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2" name="楕円 121"/>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87630</xdr:rowOff>
    </xdr:from>
    <xdr:to>
      <xdr:col>50</xdr:col>
      <xdr:colOff>114300</xdr:colOff>
      <xdr:row>38</xdr:row>
      <xdr:rowOff>99060</xdr:rowOff>
    </xdr:to>
    <xdr:cxnSp macro="">
      <xdr:nvCxnSpPr>
        <xdr:cNvPr id="123" name="直線コネクタ 122"/>
        <xdr:cNvCxnSpPr/>
      </xdr:nvCxnSpPr>
      <xdr:spPr>
        <a:xfrm flipV="1">
          <a:off x="8750300" y="660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124" name="楕円 123"/>
        <xdr:cNvSpPr/>
      </xdr:nvSpPr>
      <xdr:spPr>
        <a:xfrm>
          <a:off x="781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38</xdr:row>
      <xdr:rowOff>104775</xdr:rowOff>
    </xdr:to>
    <xdr:cxnSp macro="">
      <xdr:nvCxnSpPr>
        <xdr:cNvPr id="125" name="直線コネクタ 124"/>
        <xdr:cNvCxnSpPr/>
      </xdr:nvCxnSpPr>
      <xdr:spPr>
        <a:xfrm flipV="1">
          <a:off x="7861300" y="6614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154957</xdr:rowOff>
    </xdr:from>
    <xdr:ext cx="469744" cy="259045"/>
    <xdr:sp macro="" textlink="">
      <xdr:nvSpPr>
        <xdr:cNvPr id="129" name="n_1mainValue【図書館】&#10;一人当たり面積"/>
        <xdr:cNvSpPr txBox="1"/>
      </xdr:nvSpPr>
      <xdr:spPr>
        <a:xfrm>
          <a:off x="9391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30"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652</xdr:rowOff>
    </xdr:from>
    <xdr:ext cx="469744" cy="259045"/>
    <xdr:sp macro="" textlink="">
      <xdr:nvSpPr>
        <xdr:cNvPr id="131" name="n_3mainValue【図書館】&#10;一人当たり面積"/>
        <xdr:cNvSpPr txBox="1"/>
      </xdr:nvSpPr>
      <xdr:spPr>
        <a:xfrm>
          <a:off x="7626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1" name="楕円 170"/>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72"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73" name="楕円 172"/>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28575</xdr:rowOff>
    </xdr:to>
    <xdr:cxnSp macro="">
      <xdr:nvCxnSpPr>
        <xdr:cNvPr id="174" name="直線コネクタ 173"/>
        <xdr:cNvCxnSpPr/>
      </xdr:nvCxnSpPr>
      <xdr:spPr>
        <a:xfrm flipV="1">
          <a:off x="3797300" y="101231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19685</xdr:rowOff>
    </xdr:from>
    <xdr:to>
      <xdr:col>15</xdr:col>
      <xdr:colOff>101600</xdr:colOff>
      <xdr:row>58</xdr:row>
      <xdr:rowOff>121285</xdr:rowOff>
    </xdr:to>
    <xdr:sp macro="" textlink="">
      <xdr:nvSpPr>
        <xdr:cNvPr id="175" name="楕円 174"/>
        <xdr:cNvSpPr/>
      </xdr:nvSpPr>
      <xdr:spPr>
        <a:xfrm>
          <a:off x="2857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70485</xdr:rowOff>
    </xdr:from>
    <xdr:to>
      <xdr:col>19</xdr:col>
      <xdr:colOff>177800</xdr:colOff>
      <xdr:row>59</xdr:row>
      <xdr:rowOff>28575</xdr:rowOff>
    </xdr:to>
    <xdr:cxnSp macro="">
      <xdr:nvCxnSpPr>
        <xdr:cNvPr id="176" name="直線コネクタ 175"/>
        <xdr:cNvCxnSpPr/>
      </xdr:nvCxnSpPr>
      <xdr:spPr>
        <a:xfrm>
          <a:off x="2908300" y="1001458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77" name="楕円 176"/>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70485</xdr:rowOff>
    </xdr:from>
    <xdr:to>
      <xdr:col>15</xdr:col>
      <xdr:colOff>50800</xdr:colOff>
      <xdr:row>58</xdr:row>
      <xdr:rowOff>104775</xdr:rowOff>
    </xdr:to>
    <xdr:cxnSp macro="">
      <xdr:nvCxnSpPr>
        <xdr:cNvPr id="178" name="直線コネクタ 177"/>
        <xdr:cNvCxnSpPr/>
      </xdr:nvCxnSpPr>
      <xdr:spPr>
        <a:xfrm flipV="1">
          <a:off x="2019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182" name="n_1mainValue【体育館・プール】&#10;有形固定資産減価償却率"/>
        <xdr:cNvSpPr txBox="1"/>
      </xdr:nvSpPr>
      <xdr:spPr>
        <a:xfrm>
          <a:off x="3582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83" name="n_2mainValue【体育館・プー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184"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73101</xdr:rowOff>
    </xdr:from>
    <xdr:to>
      <xdr:col>55</xdr:col>
      <xdr:colOff>50800</xdr:colOff>
      <xdr:row>58</xdr:row>
      <xdr:rowOff>3251</xdr:rowOff>
    </xdr:to>
    <xdr:sp macro="" textlink="">
      <xdr:nvSpPr>
        <xdr:cNvPr id="221" name="楕円 220"/>
        <xdr:cNvSpPr/>
      </xdr:nvSpPr>
      <xdr:spPr>
        <a:xfrm>
          <a:off x="10426700" y="98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26128</xdr:rowOff>
    </xdr:from>
    <xdr:ext cx="469744" cy="259045"/>
    <xdr:sp macro="" textlink="">
      <xdr:nvSpPr>
        <xdr:cNvPr id="222" name="【体育館・プール】&#10;一人当たり面積該当値テキスト"/>
        <xdr:cNvSpPr txBox="1"/>
      </xdr:nvSpPr>
      <xdr:spPr>
        <a:xfrm>
          <a:off x="10515600" y="979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93675</xdr:rowOff>
    </xdr:from>
    <xdr:to>
      <xdr:col>50</xdr:col>
      <xdr:colOff>165100</xdr:colOff>
      <xdr:row>58</xdr:row>
      <xdr:rowOff>23825</xdr:rowOff>
    </xdr:to>
    <xdr:sp macro="" textlink="">
      <xdr:nvSpPr>
        <xdr:cNvPr id="223" name="楕円 222"/>
        <xdr:cNvSpPr/>
      </xdr:nvSpPr>
      <xdr:spPr>
        <a:xfrm>
          <a:off x="9588500" y="98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123901</xdr:rowOff>
    </xdr:from>
    <xdr:to>
      <xdr:col>55</xdr:col>
      <xdr:colOff>0</xdr:colOff>
      <xdr:row>57</xdr:row>
      <xdr:rowOff>144475</xdr:rowOff>
    </xdr:to>
    <xdr:cxnSp macro="">
      <xdr:nvCxnSpPr>
        <xdr:cNvPr id="224" name="直線コネクタ 223"/>
        <xdr:cNvCxnSpPr/>
      </xdr:nvCxnSpPr>
      <xdr:spPr>
        <a:xfrm flipV="1">
          <a:off x="9639300" y="989655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117907</xdr:rowOff>
    </xdr:from>
    <xdr:to>
      <xdr:col>46</xdr:col>
      <xdr:colOff>38100</xdr:colOff>
      <xdr:row>58</xdr:row>
      <xdr:rowOff>48057</xdr:rowOff>
    </xdr:to>
    <xdr:sp macro="" textlink="">
      <xdr:nvSpPr>
        <xdr:cNvPr id="225" name="楕円 224"/>
        <xdr:cNvSpPr/>
      </xdr:nvSpPr>
      <xdr:spPr>
        <a:xfrm>
          <a:off x="8699500" y="98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144475</xdr:rowOff>
    </xdr:from>
    <xdr:to>
      <xdr:col>50</xdr:col>
      <xdr:colOff>114300</xdr:colOff>
      <xdr:row>57</xdr:row>
      <xdr:rowOff>168707</xdr:rowOff>
    </xdr:to>
    <xdr:cxnSp macro="">
      <xdr:nvCxnSpPr>
        <xdr:cNvPr id="226" name="直線コネクタ 225"/>
        <xdr:cNvCxnSpPr/>
      </xdr:nvCxnSpPr>
      <xdr:spPr>
        <a:xfrm flipV="1">
          <a:off x="8750300" y="9917125"/>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137109</xdr:rowOff>
    </xdr:from>
    <xdr:to>
      <xdr:col>41</xdr:col>
      <xdr:colOff>101600</xdr:colOff>
      <xdr:row>58</xdr:row>
      <xdr:rowOff>67259</xdr:rowOff>
    </xdr:to>
    <xdr:sp macro="" textlink="">
      <xdr:nvSpPr>
        <xdr:cNvPr id="227" name="楕円 226"/>
        <xdr:cNvSpPr/>
      </xdr:nvSpPr>
      <xdr:spPr>
        <a:xfrm>
          <a:off x="7810500" y="99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168707</xdr:rowOff>
    </xdr:from>
    <xdr:to>
      <xdr:col>45</xdr:col>
      <xdr:colOff>177800</xdr:colOff>
      <xdr:row>58</xdr:row>
      <xdr:rowOff>16459</xdr:rowOff>
    </xdr:to>
    <xdr:cxnSp macro="">
      <xdr:nvCxnSpPr>
        <xdr:cNvPr id="228" name="直線コネクタ 227"/>
        <xdr:cNvCxnSpPr/>
      </xdr:nvCxnSpPr>
      <xdr:spPr>
        <a:xfrm flipV="1">
          <a:off x="7861300" y="994135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40352</xdr:rowOff>
    </xdr:from>
    <xdr:ext cx="469744" cy="259045"/>
    <xdr:sp macro="" textlink="">
      <xdr:nvSpPr>
        <xdr:cNvPr id="232" name="n_1mainValue【体育館・プール】&#10;一人当たり面積"/>
        <xdr:cNvSpPr txBox="1"/>
      </xdr:nvSpPr>
      <xdr:spPr>
        <a:xfrm>
          <a:off x="9391727" y="96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64584</xdr:rowOff>
    </xdr:from>
    <xdr:ext cx="469744" cy="259045"/>
    <xdr:sp macro="" textlink="">
      <xdr:nvSpPr>
        <xdr:cNvPr id="233" name="n_2mainValue【体育館・プール】&#10;一人当たり面積"/>
        <xdr:cNvSpPr txBox="1"/>
      </xdr:nvSpPr>
      <xdr:spPr>
        <a:xfrm>
          <a:off x="8515427" y="96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83786</xdr:rowOff>
    </xdr:from>
    <xdr:ext cx="469744" cy="259045"/>
    <xdr:sp macro="" textlink="">
      <xdr:nvSpPr>
        <xdr:cNvPr id="234" name="n_3mainValue【体育館・プール】&#10;一人当たり面積"/>
        <xdr:cNvSpPr txBox="1"/>
      </xdr:nvSpPr>
      <xdr:spPr>
        <a:xfrm>
          <a:off x="7626427" y="96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48261</xdr:rowOff>
    </xdr:from>
    <xdr:to>
      <xdr:col>15</xdr:col>
      <xdr:colOff>101600</xdr:colOff>
      <xdr:row>81</xdr:row>
      <xdr:rowOff>149861</xdr:rowOff>
    </xdr:to>
    <xdr:sp macro="" textlink="">
      <xdr:nvSpPr>
        <xdr:cNvPr id="274" name="楕円 273"/>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122555</xdr:rowOff>
    </xdr:from>
    <xdr:to>
      <xdr:col>10</xdr:col>
      <xdr:colOff>165100</xdr:colOff>
      <xdr:row>83</xdr:row>
      <xdr:rowOff>52705</xdr:rowOff>
    </xdr:to>
    <xdr:sp macro="" textlink="">
      <xdr:nvSpPr>
        <xdr:cNvPr id="275" name="楕円 274"/>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83</xdr:row>
      <xdr:rowOff>1905</xdr:rowOff>
    </xdr:to>
    <xdr:cxnSp macro="">
      <xdr:nvCxnSpPr>
        <xdr:cNvPr id="276" name="直線コネクタ 275"/>
        <xdr:cNvCxnSpPr/>
      </xdr:nvCxnSpPr>
      <xdr:spPr>
        <a:xfrm flipV="1">
          <a:off x="2019300" y="13986511"/>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77"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78"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9"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80" name="n_2main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281" name="n_3mainValue【福祉施設】&#10;有形固定資産減価償却率"/>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05" name="直線コネクタ 304"/>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06"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07" name="直線コネクタ 306"/>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08"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9" name="直線コネクタ 308"/>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0"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1" name="フローチャート: 判断 31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2" name="フローチャート: 判断 311"/>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3" name="フローチャート: 判断 312"/>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14" name="フローチャート: 判断 313"/>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133350</xdr:rowOff>
    </xdr:from>
    <xdr:to>
      <xdr:col>46</xdr:col>
      <xdr:colOff>38100</xdr:colOff>
      <xdr:row>86</xdr:row>
      <xdr:rowOff>63500</xdr:rowOff>
    </xdr:to>
    <xdr:sp macro="" textlink="">
      <xdr:nvSpPr>
        <xdr:cNvPr id="320" name="楕円 319"/>
        <xdr:cNvSpPr/>
      </xdr:nvSpPr>
      <xdr:spPr>
        <a:xfrm>
          <a:off x="8699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134620</xdr:rowOff>
    </xdr:from>
    <xdr:to>
      <xdr:col>41</xdr:col>
      <xdr:colOff>101600</xdr:colOff>
      <xdr:row>86</xdr:row>
      <xdr:rowOff>64770</xdr:rowOff>
    </xdr:to>
    <xdr:sp macro="" textlink="">
      <xdr:nvSpPr>
        <xdr:cNvPr id="321" name="楕円 320"/>
        <xdr:cNvSpPr/>
      </xdr:nvSpPr>
      <xdr:spPr>
        <a:xfrm>
          <a:off x="7810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13970</xdr:rowOff>
    </xdr:to>
    <xdr:cxnSp macro="">
      <xdr:nvCxnSpPr>
        <xdr:cNvPr id="322" name="直線コネクタ 321"/>
        <xdr:cNvCxnSpPr/>
      </xdr:nvCxnSpPr>
      <xdr:spPr>
        <a:xfrm flipV="1">
          <a:off x="7861300" y="1475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23"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24"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25"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54627</xdr:rowOff>
    </xdr:from>
    <xdr:ext cx="469744" cy="259045"/>
    <xdr:sp macro="" textlink="">
      <xdr:nvSpPr>
        <xdr:cNvPr id="326" name="n_2mainValue【福祉施設】&#10;一人当たり面積"/>
        <xdr:cNvSpPr txBox="1"/>
      </xdr:nvSpPr>
      <xdr:spPr>
        <a:xfrm>
          <a:off x="8515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55897</xdr:rowOff>
    </xdr:from>
    <xdr:ext cx="469744" cy="259045"/>
    <xdr:sp macro="" textlink="">
      <xdr:nvSpPr>
        <xdr:cNvPr id="327" name="n_3mainValue【福祉施設】&#10;一人当たり面積"/>
        <xdr:cNvSpPr txBox="1"/>
      </xdr:nvSpPr>
      <xdr:spPr>
        <a:xfrm>
          <a:off x="7626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9" name="テキスト ボックス 33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7" name="テキスト ボックス 34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51" name="直線コネクタ 35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5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3" name="直線コネクタ 35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5" name="直線コネクタ 35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6"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7" name="フローチャート: 判断 35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8" name="フローチャート: 判断 35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9" name="フローチャート: 判断 358"/>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60" name="フローチャート: 判断 359"/>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81280</xdr:rowOff>
    </xdr:from>
    <xdr:to>
      <xdr:col>24</xdr:col>
      <xdr:colOff>114300</xdr:colOff>
      <xdr:row>105</xdr:row>
      <xdr:rowOff>11430</xdr:rowOff>
    </xdr:to>
    <xdr:sp macro="" textlink="">
      <xdr:nvSpPr>
        <xdr:cNvPr id="366" name="楕円 365"/>
        <xdr:cNvSpPr/>
      </xdr:nvSpPr>
      <xdr:spPr>
        <a:xfrm>
          <a:off x="4584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104157</xdr:rowOff>
    </xdr:from>
    <xdr:ext cx="405111" cy="259045"/>
    <xdr:sp macro="" textlink="">
      <xdr:nvSpPr>
        <xdr:cNvPr id="367" name="【市民会館】&#10;有形固定資産減価償却率該当値テキスト"/>
        <xdr:cNvSpPr txBox="1"/>
      </xdr:nvSpPr>
      <xdr:spPr>
        <a:xfrm>
          <a:off x="4673600" y="1776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80011</xdr:rowOff>
    </xdr:from>
    <xdr:to>
      <xdr:col>20</xdr:col>
      <xdr:colOff>38100</xdr:colOff>
      <xdr:row>105</xdr:row>
      <xdr:rowOff>10161</xdr:rowOff>
    </xdr:to>
    <xdr:sp macro="" textlink="">
      <xdr:nvSpPr>
        <xdr:cNvPr id="368" name="楕円 367"/>
        <xdr:cNvSpPr/>
      </xdr:nvSpPr>
      <xdr:spPr>
        <a:xfrm>
          <a:off x="3746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130811</xdr:rowOff>
    </xdr:from>
    <xdr:to>
      <xdr:col>24</xdr:col>
      <xdr:colOff>63500</xdr:colOff>
      <xdr:row>104</xdr:row>
      <xdr:rowOff>132080</xdr:rowOff>
    </xdr:to>
    <xdr:cxnSp macro="">
      <xdr:nvCxnSpPr>
        <xdr:cNvPr id="369" name="直線コネクタ 368"/>
        <xdr:cNvCxnSpPr/>
      </xdr:nvCxnSpPr>
      <xdr:spPr>
        <a:xfrm>
          <a:off x="3797300" y="179616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43180</xdr:rowOff>
    </xdr:from>
    <xdr:to>
      <xdr:col>15</xdr:col>
      <xdr:colOff>101600</xdr:colOff>
      <xdr:row>102</xdr:row>
      <xdr:rowOff>144780</xdr:rowOff>
    </xdr:to>
    <xdr:sp macro="" textlink="">
      <xdr:nvSpPr>
        <xdr:cNvPr id="370" name="楕円 369"/>
        <xdr:cNvSpPr/>
      </xdr:nvSpPr>
      <xdr:spPr>
        <a:xfrm>
          <a:off x="28575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93980</xdr:rowOff>
    </xdr:from>
    <xdr:to>
      <xdr:col>19</xdr:col>
      <xdr:colOff>177800</xdr:colOff>
      <xdr:row>104</xdr:row>
      <xdr:rowOff>130811</xdr:rowOff>
    </xdr:to>
    <xdr:cxnSp macro="">
      <xdr:nvCxnSpPr>
        <xdr:cNvPr id="371" name="直線コネクタ 370"/>
        <xdr:cNvCxnSpPr/>
      </xdr:nvCxnSpPr>
      <xdr:spPr>
        <a:xfrm>
          <a:off x="2908300" y="17581880"/>
          <a:ext cx="889000" cy="37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372" name="楕円 371"/>
        <xdr:cNvSpPr/>
      </xdr:nvSpPr>
      <xdr:spPr>
        <a:xfrm>
          <a:off x="1968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88900</xdr:rowOff>
    </xdr:from>
    <xdr:to>
      <xdr:col>15</xdr:col>
      <xdr:colOff>50800</xdr:colOff>
      <xdr:row>102</xdr:row>
      <xdr:rowOff>93980</xdr:rowOff>
    </xdr:to>
    <xdr:cxnSp macro="">
      <xdr:nvCxnSpPr>
        <xdr:cNvPr id="373" name="直線コネクタ 372"/>
        <xdr:cNvCxnSpPr/>
      </xdr:nvCxnSpPr>
      <xdr:spPr>
        <a:xfrm>
          <a:off x="2019300" y="175768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74"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75"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76"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26688</xdr:rowOff>
    </xdr:from>
    <xdr:ext cx="405111" cy="259045"/>
    <xdr:sp macro="" textlink="">
      <xdr:nvSpPr>
        <xdr:cNvPr id="377" name="n_1mainValue【市民会館】&#10;有形固定資産減価償却率"/>
        <xdr:cNvSpPr txBox="1"/>
      </xdr:nvSpPr>
      <xdr:spPr>
        <a:xfrm>
          <a:off x="3582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161307</xdr:rowOff>
    </xdr:from>
    <xdr:ext cx="405111" cy="259045"/>
    <xdr:sp macro="" textlink="">
      <xdr:nvSpPr>
        <xdr:cNvPr id="378" name="n_2mainValue【市民会館】&#10;有形固定資産減価償却率"/>
        <xdr:cNvSpPr txBox="1"/>
      </xdr:nvSpPr>
      <xdr:spPr>
        <a:xfrm>
          <a:off x="2705744"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156227</xdr:rowOff>
    </xdr:from>
    <xdr:ext cx="405111" cy="259045"/>
    <xdr:sp macro="" textlink="">
      <xdr:nvSpPr>
        <xdr:cNvPr id="379" name="n_3mainValue【市民会館】&#10;有形固定資産減価償却率"/>
        <xdr:cNvSpPr txBox="1"/>
      </xdr:nvSpPr>
      <xdr:spPr>
        <a:xfrm>
          <a:off x="1816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03" name="直線コネクタ 40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0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05" name="直線コネクタ 40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0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07" name="直線コネクタ 40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08"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9" name="フローチャート: 判断 40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10" name="フローチャート: 判断 40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11" name="フローチャート: 判断 410"/>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12" name="フローチャート: 判断 411"/>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418" name="楕円 417"/>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90188</xdr:rowOff>
    </xdr:from>
    <xdr:ext cx="469744" cy="259045"/>
    <xdr:sp macro="" textlink="">
      <xdr:nvSpPr>
        <xdr:cNvPr id="419" name="【市民会館】&#10;一人当たり面積該当値テキスト"/>
        <xdr:cNvSpPr txBox="1"/>
      </xdr:nvSpPr>
      <xdr:spPr>
        <a:xfrm>
          <a:off x="10515600"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420" name="楕円 419"/>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125730</xdr:rowOff>
    </xdr:to>
    <xdr:cxnSp macro="">
      <xdr:nvCxnSpPr>
        <xdr:cNvPr id="421" name="直線コネクタ 420"/>
        <xdr:cNvCxnSpPr/>
      </xdr:nvCxnSpPr>
      <xdr:spPr>
        <a:xfrm flipV="1">
          <a:off x="9639300" y="182918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82550</xdr:rowOff>
    </xdr:from>
    <xdr:to>
      <xdr:col>46</xdr:col>
      <xdr:colOff>38100</xdr:colOff>
      <xdr:row>107</xdr:row>
      <xdr:rowOff>12700</xdr:rowOff>
    </xdr:to>
    <xdr:sp macro="" textlink="">
      <xdr:nvSpPr>
        <xdr:cNvPr id="422" name="楕円 421"/>
        <xdr:cNvSpPr/>
      </xdr:nvSpPr>
      <xdr:spPr>
        <a:xfrm>
          <a:off x="869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133350</xdr:rowOff>
    </xdr:to>
    <xdr:cxnSp macro="">
      <xdr:nvCxnSpPr>
        <xdr:cNvPr id="423" name="直線コネクタ 422"/>
        <xdr:cNvCxnSpPr/>
      </xdr:nvCxnSpPr>
      <xdr:spPr>
        <a:xfrm flipV="1">
          <a:off x="8750300" y="1829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24" name="楕円 423"/>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133350</xdr:rowOff>
    </xdr:from>
    <xdr:to>
      <xdr:col>45</xdr:col>
      <xdr:colOff>177800</xdr:colOff>
      <xdr:row>106</xdr:row>
      <xdr:rowOff>140970</xdr:rowOff>
    </xdr:to>
    <xdr:cxnSp macro="">
      <xdr:nvCxnSpPr>
        <xdr:cNvPr id="425" name="直線コネクタ 424"/>
        <xdr:cNvCxnSpPr/>
      </xdr:nvCxnSpPr>
      <xdr:spPr>
        <a:xfrm flipV="1">
          <a:off x="7861300" y="18307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26"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27"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28"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21607</xdr:rowOff>
    </xdr:from>
    <xdr:ext cx="469744" cy="259045"/>
    <xdr:sp macro="" textlink="">
      <xdr:nvSpPr>
        <xdr:cNvPr id="429" name="n_1mainValue【市民会館】&#10;一人当たり面積"/>
        <xdr:cNvSpPr txBox="1"/>
      </xdr:nvSpPr>
      <xdr:spPr>
        <a:xfrm>
          <a:off x="93917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29227</xdr:rowOff>
    </xdr:from>
    <xdr:ext cx="469744" cy="259045"/>
    <xdr:sp macro="" textlink="">
      <xdr:nvSpPr>
        <xdr:cNvPr id="430" name="n_2mainValue【市民会館】&#10;一人当たり面積"/>
        <xdr:cNvSpPr txBox="1"/>
      </xdr:nvSpPr>
      <xdr:spPr>
        <a:xfrm>
          <a:off x="8515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31" name="n_3main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2" name="正方形/長方形 4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3" name="正方形/長方形 4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4" name="正方形/長方形 4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5" name="正方形/長方形 4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6" name="正方形/長方形 4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7" name="正方形/長方形 4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8" name="正方形/長方形 4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73" name="直線コネクタ 472"/>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74"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75" name="直線コネクタ 474"/>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7" name="直線コネクタ 47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7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80" name="フローチャート: 判断 479"/>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81" name="フローチャート: 判断 48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82" name="フローチャート: 判断 481"/>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50437</xdr:rowOff>
    </xdr:from>
    <xdr:to>
      <xdr:col>85</xdr:col>
      <xdr:colOff>177800</xdr:colOff>
      <xdr:row>63</xdr:row>
      <xdr:rowOff>152037</xdr:rowOff>
    </xdr:to>
    <xdr:sp macro="" textlink="">
      <xdr:nvSpPr>
        <xdr:cNvPr id="488" name="楕円 487"/>
        <xdr:cNvSpPr/>
      </xdr:nvSpPr>
      <xdr:spPr>
        <a:xfrm>
          <a:off x="162687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136814</xdr:rowOff>
    </xdr:from>
    <xdr:ext cx="405111" cy="259045"/>
    <xdr:sp macro="" textlink="">
      <xdr:nvSpPr>
        <xdr:cNvPr id="489" name="【保健センター・保健所】&#10;有形固定資産減価償却率該当値テキスト"/>
        <xdr:cNvSpPr txBox="1"/>
      </xdr:nvSpPr>
      <xdr:spPr>
        <a:xfrm>
          <a:off x="16357600" y="1076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490" name="楕円 489"/>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101237</xdr:rowOff>
    </xdr:from>
    <xdr:to>
      <xdr:col>85</xdr:col>
      <xdr:colOff>127000</xdr:colOff>
      <xdr:row>63</xdr:row>
      <xdr:rowOff>106135</xdr:rowOff>
    </xdr:to>
    <xdr:cxnSp macro="">
      <xdr:nvCxnSpPr>
        <xdr:cNvPr id="491" name="直線コネクタ 490"/>
        <xdr:cNvCxnSpPr/>
      </xdr:nvCxnSpPr>
      <xdr:spPr>
        <a:xfrm flipV="1">
          <a:off x="15481300" y="1090258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492" name="楕円 491"/>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63</xdr:row>
      <xdr:rowOff>106135</xdr:rowOff>
    </xdr:to>
    <xdr:cxnSp macro="">
      <xdr:nvCxnSpPr>
        <xdr:cNvPr id="493" name="直線コネクタ 492"/>
        <xdr:cNvCxnSpPr/>
      </xdr:nvCxnSpPr>
      <xdr:spPr>
        <a:xfrm>
          <a:off x="14592300" y="10544991"/>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494" name="楕円 493"/>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119199</xdr:rowOff>
    </xdr:to>
    <xdr:cxnSp macro="">
      <xdr:nvCxnSpPr>
        <xdr:cNvPr id="495" name="直線コネクタ 494"/>
        <xdr:cNvCxnSpPr/>
      </xdr:nvCxnSpPr>
      <xdr:spPr>
        <a:xfrm flipV="1">
          <a:off x="13703300" y="10544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96"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97"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98"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499" name="n_1mainValue【保健センター・保健所】&#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00" name="n_2mainValue【保健センター・保健所】&#10;有形固定資産減価償却率"/>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501" name="n_3mainValue【保健センター・保健所】&#10;有形固定資産減価償却率"/>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25" name="直線コネクタ 524"/>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2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27" name="直線コネクタ 52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28"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29" name="直線コネクタ 528"/>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0"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1" name="フローチャート: 判断 530"/>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2" name="フローチャート: 判断 531"/>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33" name="フローチャート: 判断 53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34" name="フローチャート: 判断 533"/>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36830</xdr:rowOff>
    </xdr:from>
    <xdr:to>
      <xdr:col>116</xdr:col>
      <xdr:colOff>114300</xdr:colOff>
      <xdr:row>61</xdr:row>
      <xdr:rowOff>138430</xdr:rowOff>
    </xdr:to>
    <xdr:sp macro="" textlink="">
      <xdr:nvSpPr>
        <xdr:cNvPr id="540" name="楕円 539"/>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541" name="【保健センター・保健所】&#10;一人当たり面積該当値テキスト"/>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542" name="楕円 541"/>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99060</xdr:rowOff>
    </xdr:to>
    <xdr:cxnSp macro="">
      <xdr:nvCxnSpPr>
        <xdr:cNvPr id="543" name="直線コネクタ 542"/>
        <xdr:cNvCxnSpPr/>
      </xdr:nvCxnSpPr>
      <xdr:spPr>
        <a:xfrm flipV="1">
          <a:off x="21323300" y="10546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59690</xdr:rowOff>
    </xdr:from>
    <xdr:to>
      <xdr:col>107</xdr:col>
      <xdr:colOff>101600</xdr:colOff>
      <xdr:row>61</xdr:row>
      <xdr:rowOff>161290</xdr:rowOff>
    </xdr:to>
    <xdr:sp macro="" textlink="">
      <xdr:nvSpPr>
        <xdr:cNvPr id="544" name="楕円 543"/>
        <xdr:cNvSpPr/>
      </xdr:nvSpPr>
      <xdr:spPr>
        <a:xfrm>
          <a:off x="2038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61</xdr:row>
      <xdr:rowOff>110490</xdr:rowOff>
    </xdr:to>
    <xdr:cxnSp macro="">
      <xdr:nvCxnSpPr>
        <xdr:cNvPr id="545" name="直線コネクタ 544"/>
        <xdr:cNvCxnSpPr/>
      </xdr:nvCxnSpPr>
      <xdr:spPr>
        <a:xfrm flipV="1">
          <a:off x="20434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46" name="楕円 545"/>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110490</xdr:rowOff>
    </xdr:from>
    <xdr:to>
      <xdr:col>107</xdr:col>
      <xdr:colOff>50800</xdr:colOff>
      <xdr:row>61</xdr:row>
      <xdr:rowOff>118110</xdr:rowOff>
    </xdr:to>
    <xdr:cxnSp macro="">
      <xdr:nvCxnSpPr>
        <xdr:cNvPr id="547" name="直線コネクタ 546"/>
        <xdr:cNvCxnSpPr/>
      </xdr:nvCxnSpPr>
      <xdr:spPr>
        <a:xfrm flipV="1">
          <a:off x="19545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48"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49"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50"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166387</xdr:rowOff>
    </xdr:from>
    <xdr:ext cx="469744" cy="259045"/>
    <xdr:sp macro="" textlink="">
      <xdr:nvSpPr>
        <xdr:cNvPr id="551" name="n_1main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6367</xdr:rowOff>
    </xdr:from>
    <xdr:ext cx="469744" cy="259045"/>
    <xdr:sp macro="" textlink="">
      <xdr:nvSpPr>
        <xdr:cNvPr id="552" name="n_2mainValue【保健センター・保健所】&#10;一人当たり面積"/>
        <xdr:cNvSpPr txBox="1"/>
      </xdr:nvSpPr>
      <xdr:spPr>
        <a:xfrm>
          <a:off x="20199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53" name="n_3mainValue【保健センター・保健所】&#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79" name="直線コネクタ 578"/>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80"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81" name="直線コネクタ 580"/>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82"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83" name="直線コネクタ 582"/>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84"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85" name="フローチャート: 判断 584"/>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6" name="フローチャート: 判断 585"/>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87" name="フローチャート: 判断 586"/>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88" name="フローチャート: 判断 587"/>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94" name="楕円 593"/>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67327</xdr:rowOff>
    </xdr:from>
    <xdr:ext cx="405111" cy="259045"/>
    <xdr:sp macro="" textlink="">
      <xdr:nvSpPr>
        <xdr:cNvPr id="595" name="【消防施設】&#10;有形固定資産減価償却率該当値テキスト"/>
        <xdr:cNvSpPr txBox="1"/>
      </xdr:nvSpPr>
      <xdr:spPr>
        <a:xfrm>
          <a:off x="16357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596" name="楕円 595"/>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154032</xdr:rowOff>
    </xdr:to>
    <xdr:cxnSp macro="">
      <xdr:nvCxnSpPr>
        <xdr:cNvPr id="597" name="直線コネクタ 596"/>
        <xdr:cNvCxnSpPr/>
      </xdr:nvCxnSpPr>
      <xdr:spPr>
        <a:xfrm flipV="1">
          <a:off x="15481300" y="1415415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xdr:nvSpPr>
        <xdr:cNvPr id="598" name="楕円 597"/>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64226</xdr:rowOff>
    </xdr:from>
    <xdr:to>
      <xdr:col>81</xdr:col>
      <xdr:colOff>50800</xdr:colOff>
      <xdr:row>82</xdr:row>
      <xdr:rowOff>154032</xdr:rowOff>
    </xdr:to>
    <xdr:cxnSp macro="">
      <xdr:nvCxnSpPr>
        <xdr:cNvPr id="599" name="直線コネクタ 598"/>
        <xdr:cNvCxnSpPr/>
      </xdr:nvCxnSpPr>
      <xdr:spPr>
        <a:xfrm>
          <a:off x="14592300" y="13951676"/>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600" name="楕円 599"/>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64226</xdr:rowOff>
    </xdr:from>
    <xdr:to>
      <xdr:col>76</xdr:col>
      <xdr:colOff>114300</xdr:colOff>
      <xdr:row>83</xdr:row>
      <xdr:rowOff>544</xdr:rowOff>
    </xdr:to>
    <xdr:cxnSp macro="">
      <xdr:nvCxnSpPr>
        <xdr:cNvPr id="601" name="直線コネクタ 600"/>
        <xdr:cNvCxnSpPr/>
      </xdr:nvCxnSpPr>
      <xdr:spPr>
        <a:xfrm flipV="1">
          <a:off x="13703300" y="13951676"/>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02"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3"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04"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605"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106153</xdr:rowOff>
    </xdr:from>
    <xdr:ext cx="405111" cy="259045"/>
    <xdr:sp macro="" textlink="">
      <xdr:nvSpPr>
        <xdr:cNvPr id="606" name="n_2mainValue【消防施設】&#10;有形固定資産減価償却率"/>
        <xdr:cNvSpPr txBox="1"/>
      </xdr:nvSpPr>
      <xdr:spPr>
        <a:xfrm>
          <a:off x="14389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607" name="n_3mainValue【消防施設】&#10;有形固定資産減価償却率"/>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29" name="直線コネクタ 628"/>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30"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31" name="直線コネクタ 630"/>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32"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33" name="直線コネクタ 632"/>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34"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35" name="フローチャート: 判断 634"/>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36" name="フローチャート: 判断 635"/>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37" name="フローチャート: 判断 63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38" name="フローチャート: 判断 637"/>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6959</xdr:rowOff>
    </xdr:from>
    <xdr:to>
      <xdr:col>116</xdr:col>
      <xdr:colOff>114300</xdr:colOff>
      <xdr:row>85</xdr:row>
      <xdr:rowOff>108559</xdr:rowOff>
    </xdr:to>
    <xdr:sp macro="" textlink="">
      <xdr:nvSpPr>
        <xdr:cNvPr id="644" name="楕円 643"/>
        <xdr:cNvSpPr/>
      </xdr:nvSpPr>
      <xdr:spPr>
        <a:xfrm>
          <a:off x="221107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29836</xdr:rowOff>
    </xdr:from>
    <xdr:ext cx="469744" cy="259045"/>
    <xdr:sp macro="" textlink="">
      <xdr:nvSpPr>
        <xdr:cNvPr id="645" name="【消防施設】&#10;一人当たり面積該当値テキスト"/>
        <xdr:cNvSpPr txBox="1"/>
      </xdr:nvSpPr>
      <xdr:spPr>
        <a:xfrm>
          <a:off x="22199600" y="144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171095</xdr:rowOff>
    </xdr:from>
    <xdr:to>
      <xdr:col>112</xdr:col>
      <xdr:colOff>38100</xdr:colOff>
      <xdr:row>85</xdr:row>
      <xdr:rowOff>101245</xdr:rowOff>
    </xdr:to>
    <xdr:sp macro="" textlink="">
      <xdr:nvSpPr>
        <xdr:cNvPr id="646" name="楕円 645"/>
        <xdr:cNvSpPr/>
      </xdr:nvSpPr>
      <xdr:spPr>
        <a:xfrm>
          <a:off x="21272500" y="14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50445</xdr:rowOff>
    </xdr:from>
    <xdr:to>
      <xdr:col>116</xdr:col>
      <xdr:colOff>63500</xdr:colOff>
      <xdr:row>85</xdr:row>
      <xdr:rowOff>57759</xdr:rowOff>
    </xdr:to>
    <xdr:cxnSp macro="">
      <xdr:nvCxnSpPr>
        <xdr:cNvPr id="647" name="直線コネクタ 646"/>
        <xdr:cNvCxnSpPr/>
      </xdr:nvCxnSpPr>
      <xdr:spPr>
        <a:xfrm>
          <a:off x="21323300" y="14623695"/>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67768</xdr:rowOff>
    </xdr:from>
    <xdr:to>
      <xdr:col>107</xdr:col>
      <xdr:colOff>101600</xdr:colOff>
      <xdr:row>84</xdr:row>
      <xdr:rowOff>169368</xdr:rowOff>
    </xdr:to>
    <xdr:sp macro="" textlink="">
      <xdr:nvSpPr>
        <xdr:cNvPr id="648" name="楕円 647"/>
        <xdr:cNvSpPr/>
      </xdr:nvSpPr>
      <xdr:spPr>
        <a:xfrm>
          <a:off x="20383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118568</xdr:rowOff>
    </xdr:from>
    <xdr:to>
      <xdr:col>111</xdr:col>
      <xdr:colOff>177800</xdr:colOff>
      <xdr:row>85</xdr:row>
      <xdr:rowOff>50445</xdr:rowOff>
    </xdr:to>
    <xdr:cxnSp macro="">
      <xdr:nvCxnSpPr>
        <xdr:cNvPr id="649" name="直線コネクタ 648"/>
        <xdr:cNvCxnSpPr/>
      </xdr:nvCxnSpPr>
      <xdr:spPr>
        <a:xfrm>
          <a:off x="20434300" y="1452036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73253</xdr:rowOff>
    </xdr:from>
    <xdr:to>
      <xdr:col>102</xdr:col>
      <xdr:colOff>165100</xdr:colOff>
      <xdr:row>85</xdr:row>
      <xdr:rowOff>3403</xdr:rowOff>
    </xdr:to>
    <xdr:sp macro="" textlink="">
      <xdr:nvSpPr>
        <xdr:cNvPr id="650" name="楕円 649"/>
        <xdr:cNvSpPr/>
      </xdr:nvSpPr>
      <xdr:spPr>
        <a:xfrm>
          <a:off x="19494500" y="144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118568</xdr:rowOff>
    </xdr:from>
    <xdr:to>
      <xdr:col>107</xdr:col>
      <xdr:colOff>50800</xdr:colOff>
      <xdr:row>84</xdr:row>
      <xdr:rowOff>124053</xdr:rowOff>
    </xdr:to>
    <xdr:cxnSp macro="">
      <xdr:nvCxnSpPr>
        <xdr:cNvPr id="651" name="直線コネクタ 650"/>
        <xdr:cNvCxnSpPr/>
      </xdr:nvCxnSpPr>
      <xdr:spPr>
        <a:xfrm flipV="1">
          <a:off x="19545300" y="14520368"/>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52"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53"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54"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117772</xdr:rowOff>
    </xdr:from>
    <xdr:ext cx="469744" cy="259045"/>
    <xdr:sp macro="" textlink="">
      <xdr:nvSpPr>
        <xdr:cNvPr id="655" name="n_1mainValue【消防施設】&#10;一人当たり面積"/>
        <xdr:cNvSpPr txBox="1"/>
      </xdr:nvSpPr>
      <xdr:spPr>
        <a:xfrm>
          <a:off x="2107572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14445</xdr:rowOff>
    </xdr:from>
    <xdr:ext cx="469744" cy="259045"/>
    <xdr:sp macro="" textlink="">
      <xdr:nvSpPr>
        <xdr:cNvPr id="656" name="n_2mainValue【消防施設】&#10;一人当たり面積"/>
        <xdr:cNvSpPr txBox="1"/>
      </xdr:nvSpPr>
      <xdr:spPr>
        <a:xfrm>
          <a:off x="201994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19930</xdr:rowOff>
    </xdr:from>
    <xdr:ext cx="469744" cy="259045"/>
    <xdr:sp macro="" textlink="">
      <xdr:nvSpPr>
        <xdr:cNvPr id="657" name="n_3mainValue【消防施設】&#10;一人当たり面積"/>
        <xdr:cNvSpPr txBox="1"/>
      </xdr:nvSpPr>
      <xdr:spPr>
        <a:xfrm>
          <a:off x="19310427" y="142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7" name="テキスト ボックス 6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1" name="直線コネクタ 68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3" name="直線コネクタ 68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5" name="直線コネクタ 68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86"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87" name="フローチャート: 判断 68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88" name="フローチャート: 判断 68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89" name="フローチャート: 判断 68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90" name="フローチャート: 判断 689"/>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92711</xdr:rowOff>
    </xdr:from>
    <xdr:to>
      <xdr:col>85</xdr:col>
      <xdr:colOff>177800</xdr:colOff>
      <xdr:row>106</xdr:row>
      <xdr:rowOff>22861</xdr:rowOff>
    </xdr:to>
    <xdr:sp macro="" textlink="">
      <xdr:nvSpPr>
        <xdr:cNvPr id="696" name="楕円 695"/>
        <xdr:cNvSpPr/>
      </xdr:nvSpPr>
      <xdr:spPr>
        <a:xfrm>
          <a:off x="162687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71138</xdr:rowOff>
    </xdr:from>
    <xdr:ext cx="405111" cy="259045"/>
    <xdr:sp macro="" textlink="">
      <xdr:nvSpPr>
        <xdr:cNvPr id="697" name="【庁舎】&#10;有形固定資産減価償却率該当値テキスト"/>
        <xdr:cNvSpPr txBox="1"/>
      </xdr:nvSpPr>
      <xdr:spPr>
        <a:xfrm>
          <a:off x="16357600"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80011</xdr:rowOff>
    </xdr:from>
    <xdr:to>
      <xdr:col>81</xdr:col>
      <xdr:colOff>101600</xdr:colOff>
      <xdr:row>106</xdr:row>
      <xdr:rowOff>10161</xdr:rowOff>
    </xdr:to>
    <xdr:sp macro="" textlink="">
      <xdr:nvSpPr>
        <xdr:cNvPr id="698" name="楕円 697"/>
        <xdr:cNvSpPr/>
      </xdr:nvSpPr>
      <xdr:spPr>
        <a:xfrm>
          <a:off x="15430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130811</xdr:rowOff>
    </xdr:from>
    <xdr:to>
      <xdr:col>85</xdr:col>
      <xdr:colOff>127000</xdr:colOff>
      <xdr:row>105</xdr:row>
      <xdr:rowOff>143511</xdr:rowOff>
    </xdr:to>
    <xdr:cxnSp macro="">
      <xdr:nvCxnSpPr>
        <xdr:cNvPr id="699" name="直線コネクタ 698"/>
        <xdr:cNvCxnSpPr/>
      </xdr:nvCxnSpPr>
      <xdr:spPr>
        <a:xfrm>
          <a:off x="15481300" y="181330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160020</xdr:rowOff>
    </xdr:from>
    <xdr:to>
      <xdr:col>76</xdr:col>
      <xdr:colOff>165100</xdr:colOff>
      <xdr:row>103</xdr:row>
      <xdr:rowOff>90170</xdr:rowOff>
    </xdr:to>
    <xdr:sp macro="" textlink="">
      <xdr:nvSpPr>
        <xdr:cNvPr id="700" name="楕円 699"/>
        <xdr:cNvSpPr/>
      </xdr:nvSpPr>
      <xdr:spPr>
        <a:xfrm>
          <a:off x="14541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39370</xdr:rowOff>
    </xdr:from>
    <xdr:to>
      <xdr:col>81</xdr:col>
      <xdr:colOff>50800</xdr:colOff>
      <xdr:row>105</xdr:row>
      <xdr:rowOff>130811</xdr:rowOff>
    </xdr:to>
    <xdr:cxnSp macro="">
      <xdr:nvCxnSpPr>
        <xdr:cNvPr id="701" name="直線コネクタ 700"/>
        <xdr:cNvCxnSpPr/>
      </xdr:nvCxnSpPr>
      <xdr:spPr>
        <a:xfrm>
          <a:off x="14592300" y="17698720"/>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76200</xdr:rowOff>
    </xdr:from>
    <xdr:to>
      <xdr:col>72</xdr:col>
      <xdr:colOff>38100</xdr:colOff>
      <xdr:row>104</xdr:row>
      <xdr:rowOff>6350</xdr:rowOff>
    </xdr:to>
    <xdr:sp macro="" textlink="">
      <xdr:nvSpPr>
        <xdr:cNvPr id="702" name="楕円 701"/>
        <xdr:cNvSpPr/>
      </xdr:nvSpPr>
      <xdr:spPr>
        <a:xfrm>
          <a:off x="13652500" y="177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39370</xdr:rowOff>
    </xdr:from>
    <xdr:to>
      <xdr:col>76</xdr:col>
      <xdr:colOff>114300</xdr:colOff>
      <xdr:row>103</xdr:row>
      <xdr:rowOff>127000</xdr:rowOff>
    </xdr:to>
    <xdr:cxnSp macro="">
      <xdr:nvCxnSpPr>
        <xdr:cNvPr id="703" name="直線コネクタ 702"/>
        <xdr:cNvCxnSpPr/>
      </xdr:nvCxnSpPr>
      <xdr:spPr>
        <a:xfrm flipV="1">
          <a:off x="13703300" y="176987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0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0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06"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1288</xdr:rowOff>
    </xdr:from>
    <xdr:ext cx="405111" cy="259045"/>
    <xdr:sp macro="" textlink="">
      <xdr:nvSpPr>
        <xdr:cNvPr id="707" name="n_1mainValue【庁舎】&#10;有形固定資産減価償却率"/>
        <xdr:cNvSpPr txBox="1"/>
      </xdr:nvSpPr>
      <xdr:spPr>
        <a:xfrm>
          <a:off x="152660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106697</xdr:rowOff>
    </xdr:from>
    <xdr:ext cx="405111" cy="259045"/>
    <xdr:sp macro="" textlink="">
      <xdr:nvSpPr>
        <xdr:cNvPr id="708" name="n_2mainValue【庁舎】&#10;有形固定資産減価償却率"/>
        <xdr:cNvSpPr txBox="1"/>
      </xdr:nvSpPr>
      <xdr:spPr>
        <a:xfrm>
          <a:off x="14389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22877</xdr:rowOff>
    </xdr:from>
    <xdr:ext cx="405111" cy="259045"/>
    <xdr:sp macro="" textlink="">
      <xdr:nvSpPr>
        <xdr:cNvPr id="709" name="n_3mainValue【庁舎】&#10;有形固定資産減価償却率"/>
        <xdr:cNvSpPr txBox="1"/>
      </xdr:nvSpPr>
      <xdr:spPr>
        <a:xfrm>
          <a:off x="13500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35" name="直線コネクタ 734"/>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36"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37" name="直線コネクタ 736"/>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38"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39" name="直線コネクタ 738"/>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0"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1" name="フローチャート: 判断 740"/>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42" name="フローチャート: 判断 741"/>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43" name="フローチャート: 判断 742"/>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44" name="フローチャート: 判断 743"/>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50" name="楕円 749"/>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751" name="【庁舎】&#10;一人当たり面積該当値テキスト"/>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752" name="楕円 751"/>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112123</xdr:rowOff>
    </xdr:to>
    <xdr:cxnSp macro="">
      <xdr:nvCxnSpPr>
        <xdr:cNvPr id="753" name="直線コネクタ 752"/>
        <xdr:cNvCxnSpPr/>
      </xdr:nvCxnSpPr>
      <xdr:spPr>
        <a:xfrm flipV="1">
          <a:off x="21323300" y="184327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754" name="楕円 753"/>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159476</xdr:rowOff>
    </xdr:to>
    <xdr:cxnSp macro="">
      <xdr:nvCxnSpPr>
        <xdr:cNvPr id="755" name="直線コネクタ 754"/>
        <xdr:cNvCxnSpPr/>
      </xdr:nvCxnSpPr>
      <xdr:spPr>
        <a:xfrm flipV="1">
          <a:off x="20434300" y="184572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56" name="楕円 755"/>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162742</xdr:rowOff>
    </xdr:to>
    <xdr:cxnSp macro="">
      <xdr:nvCxnSpPr>
        <xdr:cNvPr id="757" name="直線コネクタ 756"/>
        <xdr:cNvCxnSpPr/>
      </xdr:nvCxnSpPr>
      <xdr:spPr>
        <a:xfrm flipV="1">
          <a:off x="19545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58"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59"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60"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761" name="n_1mainValue【庁舎】&#10;一人当たり面積"/>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762" name="n_2mainValue【庁舎】&#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763" name="n_3mainValue【庁舎】&#10;一人当たり面積"/>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類似団体と比較して、特に有形固定資産減価償却率が高いのは図書館であり、低いのは保健センター、庁舎である。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％となっており、計画的な老朽化対策の検討が必要である。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年度以降に汚水槽や空調整備の更新を、庁舎については、平成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年度以降に受電設備や浄化槽設備の更新を行ったことから類似団体比較が低くなっているものの、未整備の設備もあることから今後も適切な更新に努める必要がある。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歳入の根幹である市税収入が伸び悩む中、毎年度、実施計画の見直しを行い、投資的経費の抑制を図っている。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100">
              <a:effectLst/>
            </a:rPr>
            <a:t>市税収入の徴収率は</a:t>
          </a:r>
          <a:r>
            <a:rPr lang="en-US" altLang="ja-JP" sz="1100">
              <a:effectLst/>
            </a:rPr>
            <a:t>94.6</a:t>
          </a:r>
          <a:r>
            <a:rPr lang="ja-JP" altLang="en-US" sz="1100">
              <a:effectLst/>
            </a:rPr>
            <a:t>％と前年度と比較し</a:t>
          </a:r>
          <a:r>
            <a:rPr lang="en-US" altLang="ja-JP" sz="1100">
              <a:effectLst/>
            </a:rPr>
            <a:t>3.2</a:t>
          </a:r>
          <a:r>
            <a:rPr lang="ja-JP" altLang="en-US" sz="1100">
              <a:effectLst/>
            </a:rPr>
            <a:t>ポイント増加したものの、社会福祉費や高齢者保健福祉費、公債費など歳出も増となっているため、財政力指数としてはほぼ横ばいとなった。</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基準財政需要額が増加する一方、人口減などの要因から基準財政収入額は減少していくことが見込まれるため、引き続き自主財源の確保に努めていく。</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地方譲与税や普通交付税、各種交付金などの増収により、</a:t>
          </a:r>
          <a:r>
            <a:rPr kumimoji="1" lang="ja-JP" altLang="ja-JP" sz="1100">
              <a:solidFill>
                <a:schemeClr val="dk1"/>
              </a:solidFill>
              <a:effectLst/>
              <a:latin typeface="+mn-ea"/>
              <a:ea typeface="+mn-ea"/>
              <a:cs typeface="+mn-cs"/>
            </a:rPr>
            <a:t>経常一般財源等</a:t>
          </a:r>
          <a:r>
            <a:rPr kumimoji="1" lang="ja-JP" altLang="en-US" sz="1100">
              <a:solidFill>
                <a:schemeClr val="dk1"/>
              </a:solidFill>
              <a:effectLst/>
              <a:latin typeface="+mn-ea"/>
              <a:ea typeface="+mn-ea"/>
              <a:cs typeface="+mn-cs"/>
            </a:rPr>
            <a:t>は</a:t>
          </a:r>
          <a:r>
            <a:rPr kumimoji="1" lang="ja-JP" altLang="en-US" sz="1100">
              <a:latin typeface="+mn-ea"/>
              <a:ea typeface="+mn-ea"/>
            </a:rPr>
            <a:t>増となったものの、扶助費や繰出金の増額から、経常経費充当一般財源がぞれ以上に増となったため、昨年度に比べ</a:t>
          </a:r>
          <a:r>
            <a:rPr kumimoji="1" lang="en-US" altLang="ja-JP" sz="1100">
              <a:latin typeface="+mn-ea"/>
              <a:ea typeface="+mn-ea"/>
            </a:rPr>
            <a:t>0.2</a:t>
          </a:r>
          <a:r>
            <a:rPr kumimoji="1" lang="ja-JP" altLang="en-US" sz="1100">
              <a:latin typeface="+mn-ea"/>
              <a:ea typeface="+mn-ea"/>
            </a:rPr>
            <a:t>ポイント悪化した。</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ea"/>
              <a:ea typeface="+mn-ea"/>
              <a:cs typeface="+mn-cs"/>
            </a:rPr>
            <a:t>類似団体平均、全国平均よりも低い水準ではあるものの、依然として</a:t>
          </a:r>
          <a:r>
            <a:rPr kumimoji="1" lang="en-US" altLang="ja-JP" sz="1100">
              <a:solidFill>
                <a:schemeClr val="dk1"/>
              </a:solidFill>
              <a:effectLst/>
              <a:latin typeface="+mn-ea"/>
              <a:ea typeface="+mn-ea"/>
              <a:cs typeface="+mn-cs"/>
            </a:rPr>
            <a:t>80</a:t>
          </a:r>
          <a:r>
            <a:rPr kumimoji="1" lang="ja-JP" altLang="ja-JP" sz="1100">
              <a:solidFill>
                <a:schemeClr val="dk1"/>
              </a:solidFill>
              <a:effectLst/>
              <a:latin typeface="+mn-ea"/>
              <a:ea typeface="+mn-ea"/>
              <a:cs typeface="+mn-cs"/>
            </a:rPr>
            <a:t>％を超えていることから、引き続き経常経費の削減に努める。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59</xdr:row>
      <xdr:rowOff>155484</xdr:rowOff>
    </xdr:to>
    <xdr:cxnSp macro="">
      <xdr:nvCxnSpPr>
        <xdr:cNvPr id="134" name="直線コネクタ 133"/>
        <xdr:cNvCxnSpPr/>
      </xdr:nvCxnSpPr>
      <xdr:spPr>
        <a:xfrm>
          <a:off x="4114800" y="1026414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148590</xdr:rowOff>
    </xdr:to>
    <xdr:cxnSp macro="">
      <xdr:nvCxnSpPr>
        <xdr:cNvPr id="137" name="直線コネクタ 136"/>
        <xdr:cNvCxnSpPr/>
      </xdr:nvCxnSpPr>
      <xdr:spPr>
        <a:xfrm>
          <a:off x="3225800" y="1021932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10704</xdr:rowOff>
    </xdr:from>
    <xdr:to>
      <xdr:col>15</xdr:col>
      <xdr:colOff>82550</xdr:colOff>
      <xdr:row>59</xdr:row>
      <xdr:rowOff>103777</xdr:rowOff>
    </xdr:to>
    <xdr:cxnSp macro="">
      <xdr:nvCxnSpPr>
        <xdr:cNvPr id="140" name="直線コネクタ 139"/>
        <xdr:cNvCxnSpPr/>
      </xdr:nvCxnSpPr>
      <xdr:spPr>
        <a:xfrm>
          <a:off x="2336800" y="1012625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10704</xdr:rowOff>
    </xdr:from>
    <xdr:to>
      <xdr:col>11</xdr:col>
      <xdr:colOff>31750</xdr:colOff>
      <xdr:row>59</xdr:row>
      <xdr:rowOff>110672</xdr:rowOff>
    </xdr:to>
    <xdr:cxnSp macro="">
      <xdr:nvCxnSpPr>
        <xdr:cNvPr id="143" name="直線コネクタ 142"/>
        <xdr:cNvCxnSpPr/>
      </xdr:nvCxnSpPr>
      <xdr:spPr>
        <a:xfrm flipV="1">
          <a:off x="1447800" y="10126254"/>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7" name="楕円 156"/>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8" name="テキスト ボックス 157"/>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131354</xdr:rowOff>
    </xdr:from>
    <xdr:to>
      <xdr:col>11</xdr:col>
      <xdr:colOff>82550</xdr:colOff>
      <xdr:row>59</xdr:row>
      <xdr:rowOff>61504</xdr:rowOff>
    </xdr:to>
    <xdr:sp macro="" textlink="">
      <xdr:nvSpPr>
        <xdr:cNvPr id="159" name="楕円 158"/>
        <xdr:cNvSpPr/>
      </xdr:nvSpPr>
      <xdr:spPr>
        <a:xfrm>
          <a:off x="2286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71681</xdr:rowOff>
    </xdr:from>
    <xdr:ext cx="762000" cy="259045"/>
    <xdr:sp macro="" textlink="">
      <xdr:nvSpPr>
        <xdr:cNvPr id="160" name="テキスト ボックス 159"/>
        <xdr:cNvSpPr txBox="1"/>
      </xdr:nvSpPr>
      <xdr:spPr>
        <a:xfrm>
          <a:off x="1955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59872</xdr:rowOff>
    </xdr:from>
    <xdr:to>
      <xdr:col>7</xdr:col>
      <xdr:colOff>31750</xdr:colOff>
      <xdr:row>59</xdr:row>
      <xdr:rowOff>161472</xdr:rowOff>
    </xdr:to>
    <xdr:sp macro="" textlink="">
      <xdr:nvSpPr>
        <xdr:cNvPr id="161" name="楕円 160"/>
        <xdr:cNvSpPr/>
      </xdr:nvSpPr>
      <xdr:spPr>
        <a:xfrm>
          <a:off x="1397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199</xdr:rowOff>
    </xdr:from>
    <xdr:ext cx="762000" cy="259045"/>
    <xdr:sp macro="" textlink="">
      <xdr:nvSpPr>
        <xdr:cNvPr id="162" name="テキスト ボックス 161"/>
        <xdr:cNvSpPr txBox="1"/>
      </xdr:nvSpPr>
      <xdr:spPr>
        <a:xfrm>
          <a:off x="1066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の人件費・物件費等の合計額が類似団体平均を上回っている主要因は、４つの有人離島を抱えているという本市の地理的な特殊要因による、小学校や中学校、保育所、診療所などの公共施設の点在に伴う職員配置や施設の維持管理に係る経費に加え、消防業務を直営で行っていることに伴う人件費の増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今後も、「職員定数管理計画」に基づき、サービスの提供に支障をきたさないよう、適切な定数管理に努める。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58365</xdr:rowOff>
    </xdr:from>
    <xdr:to>
      <xdr:col>23</xdr:col>
      <xdr:colOff>133350</xdr:colOff>
      <xdr:row>85</xdr:row>
      <xdr:rowOff>80432</xdr:rowOff>
    </xdr:to>
    <xdr:cxnSp macro="">
      <xdr:nvCxnSpPr>
        <xdr:cNvPr id="193" name="直線コネクタ 192"/>
        <xdr:cNvCxnSpPr/>
      </xdr:nvCxnSpPr>
      <xdr:spPr>
        <a:xfrm>
          <a:off x="4114800" y="14631615"/>
          <a:ext cx="8382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24631</xdr:rowOff>
    </xdr:from>
    <xdr:to>
      <xdr:col>19</xdr:col>
      <xdr:colOff>133350</xdr:colOff>
      <xdr:row>85</xdr:row>
      <xdr:rowOff>58365</xdr:rowOff>
    </xdr:to>
    <xdr:cxnSp macro="">
      <xdr:nvCxnSpPr>
        <xdr:cNvPr id="196" name="直線コネクタ 195"/>
        <xdr:cNvCxnSpPr/>
      </xdr:nvCxnSpPr>
      <xdr:spPr>
        <a:xfrm>
          <a:off x="3225800" y="14597881"/>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24631</xdr:rowOff>
    </xdr:from>
    <xdr:to>
      <xdr:col>15</xdr:col>
      <xdr:colOff>82550</xdr:colOff>
      <xdr:row>85</xdr:row>
      <xdr:rowOff>54945</xdr:rowOff>
    </xdr:to>
    <xdr:cxnSp macro="">
      <xdr:nvCxnSpPr>
        <xdr:cNvPr id="199" name="直線コネクタ 198"/>
        <xdr:cNvCxnSpPr/>
      </xdr:nvCxnSpPr>
      <xdr:spPr>
        <a:xfrm flipV="1">
          <a:off x="2336800" y="14597881"/>
          <a:ext cx="8890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151315</xdr:rowOff>
    </xdr:from>
    <xdr:to>
      <xdr:col>11</xdr:col>
      <xdr:colOff>31750</xdr:colOff>
      <xdr:row>85</xdr:row>
      <xdr:rowOff>54945</xdr:rowOff>
    </xdr:to>
    <xdr:cxnSp macro="">
      <xdr:nvCxnSpPr>
        <xdr:cNvPr id="202" name="直線コネクタ 201"/>
        <xdr:cNvCxnSpPr/>
      </xdr:nvCxnSpPr>
      <xdr:spPr>
        <a:xfrm>
          <a:off x="1447800" y="14553115"/>
          <a:ext cx="889000" cy="7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29632</xdr:rowOff>
    </xdr:from>
    <xdr:to>
      <xdr:col>23</xdr:col>
      <xdr:colOff>184150</xdr:colOff>
      <xdr:row>85</xdr:row>
      <xdr:rowOff>131232</xdr:rowOff>
    </xdr:to>
    <xdr:sp macro="" textlink="">
      <xdr:nvSpPr>
        <xdr:cNvPr id="212" name="楕円 211"/>
        <xdr:cNvSpPr/>
      </xdr:nvSpPr>
      <xdr:spPr>
        <a:xfrm>
          <a:off x="4902200" y="146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1709</xdr:rowOff>
    </xdr:from>
    <xdr:ext cx="762000" cy="259045"/>
    <xdr:sp macro="" textlink="">
      <xdr:nvSpPr>
        <xdr:cNvPr id="213" name="人件費・物件費等の状況該当値テキスト"/>
        <xdr:cNvSpPr txBox="1"/>
      </xdr:nvSpPr>
      <xdr:spPr>
        <a:xfrm>
          <a:off x="5041900" y="1457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7565</xdr:rowOff>
    </xdr:from>
    <xdr:to>
      <xdr:col>19</xdr:col>
      <xdr:colOff>184150</xdr:colOff>
      <xdr:row>85</xdr:row>
      <xdr:rowOff>109165</xdr:rowOff>
    </xdr:to>
    <xdr:sp macro="" textlink="">
      <xdr:nvSpPr>
        <xdr:cNvPr id="214" name="楕円 213"/>
        <xdr:cNvSpPr/>
      </xdr:nvSpPr>
      <xdr:spPr>
        <a:xfrm>
          <a:off x="4064000" y="145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93942</xdr:rowOff>
    </xdr:from>
    <xdr:ext cx="736600" cy="259045"/>
    <xdr:sp macro="" textlink="">
      <xdr:nvSpPr>
        <xdr:cNvPr id="215" name="テキスト ボックス 214"/>
        <xdr:cNvSpPr txBox="1"/>
      </xdr:nvSpPr>
      <xdr:spPr>
        <a:xfrm>
          <a:off x="3733800" y="146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145281</xdr:rowOff>
    </xdr:from>
    <xdr:to>
      <xdr:col>15</xdr:col>
      <xdr:colOff>133350</xdr:colOff>
      <xdr:row>85</xdr:row>
      <xdr:rowOff>75431</xdr:rowOff>
    </xdr:to>
    <xdr:sp macro="" textlink="">
      <xdr:nvSpPr>
        <xdr:cNvPr id="216" name="楕円 215"/>
        <xdr:cNvSpPr/>
      </xdr:nvSpPr>
      <xdr:spPr>
        <a:xfrm>
          <a:off x="3175000" y="145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60208</xdr:rowOff>
    </xdr:from>
    <xdr:ext cx="762000" cy="259045"/>
    <xdr:sp macro="" textlink="">
      <xdr:nvSpPr>
        <xdr:cNvPr id="217" name="テキスト ボックス 216"/>
        <xdr:cNvSpPr txBox="1"/>
      </xdr:nvSpPr>
      <xdr:spPr>
        <a:xfrm>
          <a:off x="2844800" y="146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4145</xdr:rowOff>
    </xdr:from>
    <xdr:to>
      <xdr:col>11</xdr:col>
      <xdr:colOff>82550</xdr:colOff>
      <xdr:row>85</xdr:row>
      <xdr:rowOff>105745</xdr:rowOff>
    </xdr:to>
    <xdr:sp macro="" textlink="">
      <xdr:nvSpPr>
        <xdr:cNvPr id="218" name="楕円 217"/>
        <xdr:cNvSpPr/>
      </xdr:nvSpPr>
      <xdr:spPr>
        <a:xfrm>
          <a:off x="2286000" y="145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90522</xdr:rowOff>
    </xdr:from>
    <xdr:ext cx="762000" cy="259045"/>
    <xdr:sp macro="" textlink="">
      <xdr:nvSpPr>
        <xdr:cNvPr id="219" name="テキスト ボックス 218"/>
        <xdr:cNvSpPr txBox="1"/>
      </xdr:nvSpPr>
      <xdr:spPr>
        <a:xfrm>
          <a:off x="1955800" y="146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100515</xdr:rowOff>
    </xdr:from>
    <xdr:to>
      <xdr:col>7</xdr:col>
      <xdr:colOff>31750</xdr:colOff>
      <xdr:row>85</xdr:row>
      <xdr:rowOff>30665</xdr:rowOff>
    </xdr:to>
    <xdr:sp macro="" textlink="">
      <xdr:nvSpPr>
        <xdr:cNvPr id="220" name="楕円 219"/>
        <xdr:cNvSpPr/>
      </xdr:nvSpPr>
      <xdr:spPr>
        <a:xfrm>
          <a:off x="1397000" y="145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15442</xdr:rowOff>
    </xdr:from>
    <xdr:ext cx="762000" cy="259045"/>
    <xdr:sp macro="" textlink="">
      <xdr:nvSpPr>
        <xdr:cNvPr id="221" name="テキスト ボックス 220"/>
        <xdr:cNvSpPr txBox="1"/>
      </xdr:nvSpPr>
      <xdr:spPr>
        <a:xfrm>
          <a:off x="1066800" y="1458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96.1</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今後も、人事院勧告及び公務員制度改革の動向に注視し、給与の適正化に努める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55638</xdr:rowOff>
    </xdr:to>
    <xdr:cxnSp macro="">
      <xdr:nvCxnSpPr>
        <xdr:cNvPr id="257" name="直線コネクタ 256"/>
        <xdr:cNvCxnSpPr/>
      </xdr:nvCxnSpPr>
      <xdr:spPr>
        <a:xfrm flipV="1">
          <a:off x="16179800" y="1478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78618</xdr:rowOff>
    </xdr:to>
    <xdr:cxnSp macro="">
      <xdr:nvCxnSpPr>
        <xdr:cNvPr id="260" name="直線コネクタ 259"/>
        <xdr:cNvCxnSpPr/>
      </xdr:nvCxnSpPr>
      <xdr:spPr>
        <a:xfrm flipV="1">
          <a:off x="15290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136071</xdr:rowOff>
    </xdr:to>
    <xdr:cxnSp macro="">
      <xdr:nvCxnSpPr>
        <xdr:cNvPr id="263" name="直線コネクタ 262"/>
        <xdr:cNvCxnSpPr/>
      </xdr:nvCxnSpPr>
      <xdr:spPr>
        <a:xfrm flipV="1">
          <a:off x="14401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147562</xdr:rowOff>
    </xdr:to>
    <xdr:cxnSp macro="">
      <xdr:nvCxnSpPr>
        <xdr:cNvPr id="266" name="直線コネクタ 265"/>
        <xdr:cNvCxnSpPr/>
      </xdr:nvCxnSpPr>
      <xdr:spPr>
        <a:xfrm flipV="1">
          <a:off x="13512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6" name="楕円 275"/>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9875</xdr:rowOff>
    </xdr:from>
    <xdr:ext cx="762000" cy="259045"/>
    <xdr:sp macro="" textlink="">
      <xdr:nvSpPr>
        <xdr:cNvPr id="277" name="給与水準   （国との比較）該当値テキスト"/>
        <xdr:cNvSpPr txBox="1"/>
      </xdr:nvSpPr>
      <xdr:spPr>
        <a:xfrm>
          <a:off x="171069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79" name="テキスト ボックス 278"/>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1" name="テキスト ボックス 280"/>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2" name="楕円 281"/>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83" name="テキスト ボックス 282"/>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４つの有人離島を抱えているという本市の地理的な事情から、診療所及び保育所などの公共施設と相応の職員配置が不可欠であり、類似団体平均、全国平均及び三重県平均を上回っている。</a:t>
          </a:r>
          <a:endParaRPr lang="ja-JP" altLang="ja-JP" sz="1400">
            <a:effectLst/>
          </a:endParaRPr>
        </a:p>
        <a:p>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20501</xdr:rowOff>
    </xdr:from>
    <xdr:to>
      <xdr:col>81</xdr:col>
      <xdr:colOff>44450</xdr:colOff>
      <xdr:row>66</xdr:row>
      <xdr:rowOff>28545</xdr:rowOff>
    </xdr:to>
    <xdr:cxnSp macro="">
      <xdr:nvCxnSpPr>
        <xdr:cNvPr id="322" name="直線コネクタ 321"/>
        <xdr:cNvCxnSpPr/>
      </xdr:nvCxnSpPr>
      <xdr:spPr>
        <a:xfrm flipV="1">
          <a:off x="16179800" y="1133620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136797</xdr:rowOff>
    </xdr:from>
    <xdr:to>
      <xdr:col>77</xdr:col>
      <xdr:colOff>44450</xdr:colOff>
      <xdr:row>66</xdr:row>
      <xdr:rowOff>28545</xdr:rowOff>
    </xdr:to>
    <xdr:cxnSp macro="">
      <xdr:nvCxnSpPr>
        <xdr:cNvPr id="325" name="直線コネクタ 324"/>
        <xdr:cNvCxnSpPr/>
      </xdr:nvCxnSpPr>
      <xdr:spPr>
        <a:xfrm>
          <a:off x="15290800" y="11281047"/>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136797</xdr:rowOff>
    </xdr:from>
    <xdr:to>
      <xdr:col>72</xdr:col>
      <xdr:colOff>203200</xdr:colOff>
      <xdr:row>65</xdr:row>
      <xdr:rowOff>150585</xdr:rowOff>
    </xdr:to>
    <xdr:cxnSp macro="">
      <xdr:nvCxnSpPr>
        <xdr:cNvPr id="328" name="直線コネクタ 327"/>
        <xdr:cNvCxnSpPr/>
      </xdr:nvCxnSpPr>
      <xdr:spPr>
        <a:xfrm flipV="1">
          <a:off x="14401800" y="1128104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119562</xdr:rowOff>
    </xdr:from>
    <xdr:to>
      <xdr:col>68</xdr:col>
      <xdr:colOff>152400</xdr:colOff>
      <xdr:row>65</xdr:row>
      <xdr:rowOff>150585</xdr:rowOff>
    </xdr:to>
    <xdr:cxnSp macro="">
      <xdr:nvCxnSpPr>
        <xdr:cNvPr id="331" name="直線コネクタ 330"/>
        <xdr:cNvCxnSpPr/>
      </xdr:nvCxnSpPr>
      <xdr:spPr>
        <a:xfrm>
          <a:off x="13512800" y="112638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141151</xdr:rowOff>
    </xdr:from>
    <xdr:to>
      <xdr:col>81</xdr:col>
      <xdr:colOff>95250</xdr:colOff>
      <xdr:row>66</xdr:row>
      <xdr:rowOff>71301</xdr:rowOff>
    </xdr:to>
    <xdr:sp macro="" textlink="">
      <xdr:nvSpPr>
        <xdr:cNvPr id="341" name="楕円 340"/>
        <xdr:cNvSpPr/>
      </xdr:nvSpPr>
      <xdr:spPr>
        <a:xfrm>
          <a:off x="169672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113228</xdr:rowOff>
    </xdr:from>
    <xdr:ext cx="762000" cy="259045"/>
    <xdr:sp macro="" textlink="">
      <xdr:nvSpPr>
        <xdr:cNvPr id="342" name="定員管理の状況該当値テキスト"/>
        <xdr:cNvSpPr txBox="1"/>
      </xdr:nvSpPr>
      <xdr:spPr>
        <a:xfrm>
          <a:off x="17106900" y="112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149195</xdr:rowOff>
    </xdr:from>
    <xdr:to>
      <xdr:col>77</xdr:col>
      <xdr:colOff>95250</xdr:colOff>
      <xdr:row>66</xdr:row>
      <xdr:rowOff>79345</xdr:rowOff>
    </xdr:to>
    <xdr:sp macro="" textlink="">
      <xdr:nvSpPr>
        <xdr:cNvPr id="343" name="楕円 342"/>
        <xdr:cNvSpPr/>
      </xdr:nvSpPr>
      <xdr:spPr>
        <a:xfrm>
          <a:off x="16129000" y="112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64122</xdr:rowOff>
    </xdr:from>
    <xdr:ext cx="736600" cy="259045"/>
    <xdr:sp macro="" textlink="">
      <xdr:nvSpPr>
        <xdr:cNvPr id="344" name="テキスト ボックス 343"/>
        <xdr:cNvSpPr txBox="1"/>
      </xdr:nvSpPr>
      <xdr:spPr>
        <a:xfrm>
          <a:off x="15798800" y="1137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85997</xdr:rowOff>
    </xdr:from>
    <xdr:to>
      <xdr:col>73</xdr:col>
      <xdr:colOff>44450</xdr:colOff>
      <xdr:row>66</xdr:row>
      <xdr:rowOff>16147</xdr:rowOff>
    </xdr:to>
    <xdr:sp macro="" textlink="">
      <xdr:nvSpPr>
        <xdr:cNvPr id="345" name="楕円 344"/>
        <xdr:cNvSpPr/>
      </xdr:nvSpPr>
      <xdr:spPr>
        <a:xfrm>
          <a:off x="15240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924</xdr:rowOff>
    </xdr:from>
    <xdr:ext cx="762000" cy="259045"/>
    <xdr:sp macro="" textlink="">
      <xdr:nvSpPr>
        <xdr:cNvPr id="346" name="テキスト ボックス 345"/>
        <xdr:cNvSpPr txBox="1"/>
      </xdr:nvSpPr>
      <xdr:spPr>
        <a:xfrm>
          <a:off x="14909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99785</xdr:rowOff>
    </xdr:from>
    <xdr:to>
      <xdr:col>68</xdr:col>
      <xdr:colOff>203200</xdr:colOff>
      <xdr:row>66</xdr:row>
      <xdr:rowOff>29935</xdr:rowOff>
    </xdr:to>
    <xdr:sp macro="" textlink="">
      <xdr:nvSpPr>
        <xdr:cNvPr id="347" name="楕円 346"/>
        <xdr:cNvSpPr/>
      </xdr:nvSpPr>
      <xdr:spPr>
        <a:xfrm>
          <a:off x="14351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14712</xdr:rowOff>
    </xdr:from>
    <xdr:ext cx="762000" cy="259045"/>
    <xdr:sp macro="" textlink="">
      <xdr:nvSpPr>
        <xdr:cNvPr id="348" name="テキスト ボックス 347"/>
        <xdr:cNvSpPr txBox="1"/>
      </xdr:nvSpPr>
      <xdr:spPr>
        <a:xfrm>
          <a:off x="14020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68762</xdr:rowOff>
    </xdr:from>
    <xdr:to>
      <xdr:col>64</xdr:col>
      <xdr:colOff>152400</xdr:colOff>
      <xdr:row>65</xdr:row>
      <xdr:rowOff>170362</xdr:rowOff>
    </xdr:to>
    <xdr:sp macro="" textlink="">
      <xdr:nvSpPr>
        <xdr:cNvPr id="349" name="楕円 348"/>
        <xdr:cNvSpPr/>
      </xdr:nvSpPr>
      <xdr:spPr>
        <a:xfrm>
          <a:off x="13462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155139</xdr:rowOff>
    </xdr:from>
    <xdr:ext cx="762000" cy="259045"/>
    <xdr:sp macro="" textlink="">
      <xdr:nvSpPr>
        <xdr:cNvPr id="350" name="テキスト ボックス 349"/>
        <xdr:cNvSpPr txBox="1"/>
      </xdr:nvSpPr>
      <xdr:spPr>
        <a:xfrm>
          <a:off x="13131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実質公債費率は、一部事務組合等の起こした地方債に充てたと認められる補助金又は負担金が増加したこと等により、</a:t>
          </a:r>
          <a:r>
            <a:rPr kumimoji="1" lang="en-US" altLang="ja-JP" sz="1100">
              <a:latin typeface="+mn-ea"/>
              <a:ea typeface="+mn-ea"/>
            </a:rPr>
            <a:t>9.1</a:t>
          </a:r>
          <a:r>
            <a:rPr kumimoji="1" lang="ja-JP" altLang="en-US" sz="1100">
              <a:latin typeface="+mn-ea"/>
              <a:ea typeface="+mn-ea"/>
            </a:rPr>
            <a:t>％となり、昨年度より</a:t>
          </a:r>
          <a:r>
            <a:rPr kumimoji="1" lang="en-US" altLang="ja-JP" sz="1100">
              <a:latin typeface="+mn-ea"/>
              <a:ea typeface="+mn-ea"/>
            </a:rPr>
            <a:t>0.8</a:t>
          </a:r>
          <a:r>
            <a:rPr kumimoji="1" lang="ja-JP" altLang="en-US" sz="1100">
              <a:latin typeface="+mn-ea"/>
              <a:ea typeface="+mn-ea"/>
            </a:rPr>
            <a:t>ポイント増加した。</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ea"/>
              <a:ea typeface="+mn-ea"/>
              <a:cs typeface="+mn-cs"/>
            </a:rPr>
            <a:t>類似団体平均は下回っているものの、全国平均及び三重県平均を上回っているため、投資的経費の抑制を図るなど、起債に大きく依存することのない財政運営に努める</a:t>
          </a:r>
          <a:r>
            <a:rPr kumimoji="1" lang="ja-JP" altLang="en-US" sz="1100">
              <a:solidFill>
                <a:schemeClr val="dk1"/>
              </a:solidFill>
              <a:effectLst/>
              <a:latin typeface="+mn-ea"/>
              <a:ea typeface="+mn-ea"/>
              <a:cs typeface="+mn-cs"/>
            </a:rPr>
            <a:t>。</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20003</xdr:rowOff>
    </xdr:to>
    <xdr:cxnSp macro="">
      <xdr:nvCxnSpPr>
        <xdr:cNvPr id="384" name="直線コネクタ 383"/>
        <xdr:cNvCxnSpPr/>
      </xdr:nvCxnSpPr>
      <xdr:spPr>
        <a:xfrm>
          <a:off x="16179800" y="634756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37</xdr:row>
      <xdr:rowOff>3916</xdr:rowOff>
    </xdr:to>
    <xdr:cxnSp macro="">
      <xdr:nvCxnSpPr>
        <xdr:cNvPr id="387" name="直線コネクタ 386"/>
        <xdr:cNvCxnSpPr/>
      </xdr:nvCxnSpPr>
      <xdr:spPr>
        <a:xfrm>
          <a:off x="15290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165312</xdr:rowOff>
    </xdr:to>
    <xdr:cxnSp macro="">
      <xdr:nvCxnSpPr>
        <xdr:cNvPr id="390" name="直線コネクタ 389"/>
        <xdr:cNvCxnSpPr/>
      </xdr:nvCxnSpPr>
      <xdr:spPr>
        <a:xfrm flipV="1">
          <a:off x="14401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37</xdr:row>
      <xdr:rowOff>3916</xdr:rowOff>
    </xdr:to>
    <xdr:cxnSp macro="">
      <xdr:nvCxnSpPr>
        <xdr:cNvPr id="393" name="直線コネクタ 392"/>
        <xdr:cNvCxnSpPr/>
      </xdr:nvCxnSpPr>
      <xdr:spPr>
        <a:xfrm flipV="1">
          <a:off x="13512800" y="633751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140653</xdr:rowOff>
    </xdr:from>
    <xdr:to>
      <xdr:col>81</xdr:col>
      <xdr:colOff>95250</xdr:colOff>
      <xdr:row>37</xdr:row>
      <xdr:rowOff>70803</xdr:rowOff>
    </xdr:to>
    <xdr:sp macro="" textlink="">
      <xdr:nvSpPr>
        <xdr:cNvPr id="403" name="楕円 402"/>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157180</xdr:rowOff>
    </xdr:from>
    <xdr:ext cx="762000" cy="259045"/>
    <xdr:sp macro="" textlink="">
      <xdr:nvSpPr>
        <xdr:cNvPr id="404" name="公債費負担の状況該当値テキスト"/>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09" name="楕円 408"/>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10" name="テキスト ボックス 409"/>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124566</xdr:rowOff>
    </xdr:from>
    <xdr:to>
      <xdr:col>64</xdr:col>
      <xdr:colOff>152400</xdr:colOff>
      <xdr:row>37</xdr:row>
      <xdr:rowOff>54716</xdr:rowOff>
    </xdr:to>
    <xdr:sp macro="" textlink="">
      <xdr:nvSpPr>
        <xdr:cNvPr id="411" name="楕円 410"/>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64893</xdr:rowOff>
    </xdr:from>
    <xdr:ext cx="762000" cy="259045"/>
    <xdr:sp macro="" textlink="">
      <xdr:nvSpPr>
        <xdr:cNvPr id="412" name="テキスト ボックス 411"/>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将来負担比率は、地方債現在高などが減となったことから、将来負担額が減少したことに加え、標準財政規模が増となったことから、前年度と比較し</a:t>
          </a:r>
          <a:r>
            <a:rPr kumimoji="1" lang="en-US" altLang="ja-JP" sz="1100">
              <a:latin typeface="+mn-ea"/>
              <a:ea typeface="+mn-ea"/>
            </a:rPr>
            <a:t>3.0</a:t>
          </a:r>
          <a:r>
            <a:rPr kumimoji="1" lang="ja-JP" altLang="en-US" sz="1100">
              <a:latin typeface="+mn-ea"/>
              <a:ea typeface="+mn-ea"/>
            </a:rPr>
            <a:t>ポイントの減となった。</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しかし、依然として、類似団体平均、全国平均及び三重県平均より高い水準となっていることから、投資的経費の抑制を図るなど、後世への負担を少しでも軽減するよう、財政の健全化に努める。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141460</xdr:rowOff>
    </xdr:from>
    <xdr:to>
      <xdr:col>81</xdr:col>
      <xdr:colOff>44450</xdr:colOff>
      <xdr:row>14</xdr:row>
      <xdr:rowOff>151801</xdr:rowOff>
    </xdr:to>
    <xdr:cxnSp macro="">
      <xdr:nvCxnSpPr>
        <xdr:cNvPr id="448" name="直線コネクタ 447"/>
        <xdr:cNvCxnSpPr/>
      </xdr:nvCxnSpPr>
      <xdr:spPr>
        <a:xfrm flipV="1">
          <a:off x="16179800" y="254176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151801</xdr:rowOff>
    </xdr:from>
    <xdr:to>
      <xdr:col>77</xdr:col>
      <xdr:colOff>44450</xdr:colOff>
      <xdr:row>15</xdr:row>
      <xdr:rowOff>1724</xdr:rowOff>
    </xdr:to>
    <xdr:cxnSp macro="">
      <xdr:nvCxnSpPr>
        <xdr:cNvPr id="451" name="直線コネクタ 450"/>
        <xdr:cNvCxnSpPr/>
      </xdr:nvCxnSpPr>
      <xdr:spPr>
        <a:xfrm flipV="1">
          <a:off x="15290800" y="2552101"/>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1724</xdr:rowOff>
    </xdr:from>
    <xdr:to>
      <xdr:col>72</xdr:col>
      <xdr:colOff>203200</xdr:colOff>
      <xdr:row>15</xdr:row>
      <xdr:rowOff>19993</xdr:rowOff>
    </xdr:to>
    <xdr:cxnSp macro="">
      <xdr:nvCxnSpPr>
        <xdr:cNvPr id="454" name="直線コネクタ 453"/>
        <xdr:cNvCxnSpPr/>
      </xdr:nvCxnSpPr>
      <xdr:spPr>
        <a:xfrm flipV="1">
          <a:off x="14401800" y="2573474"/>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19993</xdr:rowOff>
    </xdr:from>
    <xdr:to>
      <xdr:col>68</xdr:col>
      <xdr:colOff>152400</xdr:colOff>
      <xdr:row>15</xdr:row>
      <xdr:rowOff>52397</xdr:rowOff>
    </xdr:to>
    <xdr:cxnSp macro="">
      <xdr:nvCxnSpPr>
        <xdr:cNvPr id="457" name="直線コネクタ 456"/>
        <xdr:cNvCxnSpPr/>
      </xdr:nvCxnSpPr>
      <xdr:spPr>
        <a:xfrm flipV="1">
          <a:off x="13512800" y="2591743"/>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90660</xdr:rowOff>
    </xdr:from>
    <xdr:to>
      <xdr:col>81</xdr:col>
      <xdr:colOff>95250</xdr:colOff>
      <xdr:row>15</xdr:row>
      <xdr:rowOff>20810</xdr:rowOff>
    </xdr:to>
    <xdr:sp macro="" textlink="">
      <xdr:nvSpPr>
        <xdr:cNvPr id="467" name="楕円 466"/>
        <xdr:cNvSpPr/>
      </xdr:nvSpPr>
      <xdr:spPr>
        <a:xfrm>
          <a:off x="16967200" y="249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62737</xdr:rowOff>
    </xdr:from>
    <xdr:ext cx="762000" cy="259045"/>
    <xdr:sp macro="" textlink="">
      <xdr:nvSpPr>
        <xdr:cNvPr id="468" name="将来負担の状況該当値テキスト"/>
        <xdr:cNvSpPr txBox="1"/>
      </xdr:nvSpPr>
      <xdr:spPr>
        <a:xfrm>
          <a:off x="17106900" y="246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101001</xdr:rowOff>
    </xdr:from>
    <xdr:to>
      <xdr:col>77</xdr:col>
      <xdr:colOff>95250</xdr:colOff>
      <xdr:row>15</xdr:row>
      <xdr:rowOff>31151</xdr:rowOff>
    </xdr:to>
    <xdr:sp macro="" textlink="">
      <xdr:nvSpPr>
        <xdr:cNvPr id="469" name="楕円 468"/>
        <xdr:cNvSpPr/>
      </xdr:nvSpPr>
      <xdr:spPr>
        <a:xfrm>
          <a:off x="16129000" y="25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15928</xdr:rowOff>
    </xdr:from>
    <xdr:ext cx="736600" cy="259045"/>
    <xdr:sp macro="" textlink="">
      <xdr:nvSpPr>
        <xdr:cNvPr id="470" name="テキスト ボックス 469"/>
        <xdr:cNvSpPr txBox="1"/>
      </xdr:nvSpPr>
      <xdr:spPr>
        <a:xfrm>
          <a:off x="15798800" y="2587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122374</xdr:rowOff>
    </xdr:from>
    <xdr:to>
      <xdr:col>73</xdr:col>
      <xdr:colOff>44450</xdr:colOff>
      <xdr:row>15</xdr:row>
      <xdr:rowOff>52524</xdr:rowOff>
    </xdr:to>
    <xdr:sp macro="" textlink="">
      <xdr:nvSpPr>
        <xdr:cNvPr id="471" name="楕円 470"/>
        <xdr:cNvSpPr/>
      </xdr:nvSpPr>
      <xdr:spPr>
        <a:xfrm>
          <a:off x="15240000" y="2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37301</xdr:rowOff>
    </xdr:from>
    <xdr:ext cx="762000" cy="259045"/>
    <xdr:sp macro="" textlink="">
      <xdr:nvSpPr>
        <xdr:cNvPr id="472" name="テキスト ボックス 471"/>
        <xdr:cNvSpPr txBox="1"/>
      </xdr:nvSpPr>
      <xdr:spPr>
        <a:xfrm>
          <a:off x="14909800" y="260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140643</xdr:rowOff>
    </xdr:from>
    <xdr:to>
      <xdr:col>68</xdr:col>
      <xdr:colOff>203200</xdr:colOff>
      <xdr:row>15</xdr:row>
      <xdr:rowOff>70793</xdr:rowOff>
    </xdr:to>
    <xdr:sp macro="" textlink="">
      <xdr:nvSpPr>
        <xdr:cNvPr id="473" name="楕円 472"/>
        <xdr:cNvSpPr/>
      </xdr:nvSpPr>
      <xdr:spPr>
        <a:xfrm>
          <a:off x="14351000" y="254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55570</xdr:rowOff>
    </xdr:from>
    <xdr:ext cx="762000" cy="259045"/>
    <xdr:sp macro="" textlink="">
      <xdr:nvSpPr>
        <xdr:cNvPr id="474" name="テキスト ボックス 473"/>
        <xdr:cNvSpPr txBox="1"/>
      </xdr:nvSpPr>
      <xdr:spPr>
        <a:xfrm>
          <a:off x="14020800" y="262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1597</xdr:rowOff>
    </xdr:from>
    <xdr:to>
      <xdr:col>64</xdr:col>
      <xdr:colOff>152400</xdr:colOff>
      <xdr:row>15</xdr:row>
      <xdr:rowOff>103197</xdr:rowOff>
    </xdr:to>
    <xdr:sp macro="" textlink="">
      <xdr:nvSpPr>
        <xdr:cNvPr id="475" name="楕円 474"/>
        <xdr:cNvSpPr/>
      </xdr:nvSpPr>
      <xdr:spPr>
        <a:xfrm>
          <a:off x="13462000" y="25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87974</xdr:rowOff>
    </xdr:from>
    <xdr:ext cx="762000" cy="259045"/>
    <xdr:sp macro="" textlink="">
      <xdr:nvSpPr>
        <xdr:cNvPr id="476" name="テキスト ボックス 475"/>
        <xdr:cNvSpPr txBox="1"/>
      </xdr:nvSpPr>
      <xdr:spPr>
        <a:xfrm>
          <a:off x="13131800" y="265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４つの有人離島を抱えているという本市の地理的な事情から、診療所及び保育所などの公共施設と相応の職員配置が不可欠であり、類似団体より高い水準となっている。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「職員定数管理計画」に基づき、サービスの提供に支障をきたさないよう、適正な定数管理に努め、人件費の抑制を図る。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24130</xdr:rowOff>
    </xdr:to>
    <xdr:cxnSp macro="">
      <xdr:nvCxnSpPr>
        <xdr:cNvPr id="64" name="直線コネクタ 63"/>
        <xdr:cNvCxnSpPr/>
      </xdr:nvCxnSpPr>
      <xdr:spPr>
        <a:xfrm flipV="1">
          <a:off x="3987800" y="6706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69850</xdr:rowOff>
    </xdr:to>
    <xdr:cxnSp macro="">
      <xdr:nvCxnSpPr>
        <xdr:cNvPr id="67" name="直線コネクタ 66"/>
        <xdr:cNvCxnSpPr/>
      </xdr:nvCxnSpPr>
      <xdr:spPr>
        <a:xfrm flipV="1">
          <a:off x="3098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69850</xdr:rowOff>
    </xdr:to>
    <xdr:cxnSp macro="">
      <xdr:nvCxnSpPr>
        <xdr:cNvPr id="70" name="直線コネクタ 69"/>
        <xdr:cNvCxnSpPr/>
      </xdr:nvCxnSpPr>
      <xdr:spPr>
        <a:xfrm>
          <a:off x="2209800" y="66969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28702</xdr:rowOff>
    </xdr:to>
    <xdr:cxnSp macro="">
      <xdr:nvCxnSpPr>
        <xdr:cNvPr id="73" name="直線コネクタ 72"/>
        <xdr:cNvCxnSpPr/>
      </xdr:nvCxnSpPr>
      <xdr:spPr>
        <a:xfrm flipV="1">
          <a:off x="1320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5" name="楕円 84"/>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6" name="テキスト ボックス 85"/>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7" name="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昨年度と同様の</a:t>
          </a:r>
          <a:r>
            <a:rPr kumimoji="1" lang="en-US" altLang="ja-JP" sz="1100">
              <a:latin typeface="+mn-ea"/>
              <a:ea typeface="+mn-ea"/>
            </a:rPr>
            <a:t>13.0</a:t>
          </a:r>
          <a:r>
            <a:rPr kumimoji="1" lang="ja-JP" altLang="en-US" sz="1100">
              <a:latin typeface="+mn-ea"/>
              <a:ea typeface="+mn-ea"/>
            </a:rPr>
            <a:t>％となり、</a:t>
          </a:r>
          <a:r>
            <a:rPr kumimoji="1" lang="ja-JP" altLang="ja-JP" sz="1100">
              <a:solidFill>
                <a:schemeClr val="dk1"/>
              </a:solidFill>
              <a:effectLst/>
              <a:latin typeface="+mn-ea"/>
              <a:ea typeface="+mn-ea"/>
              <a:cs typeface="+mn-cs"/>
            </a:rPr>
            <a:t>類似団体平均、全国平均及び三重県平均を下回っている。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ea"/>
              <a:ea typeface="+mn-ea"/>
              <a:cs typeface="+mn-cs"/>
            </a:rPr>
            <a:t>今後も、徹底した歳出の見直しを行い、経費の縮減に努める。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15421</xdr:rowOff>
    </xdr:to>
    <xdr:cxnSp macro="">
      <xdr:nvCxnSpPr>
        <xdr:cNvPr id="127" name="直線コネクタ 126"/>
        <xdr:cNvCxnSpPr/>
      </xdr:nvCxnSpPr>
      <xdr:spPr>
        <a:xfrm>
          <a:off x="15671800" y="2930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15421</xdr:rowOff>
    </xdr:to>
    <xdr:cxnSp macro="">
      <xdr:nvCxnSpPr>
        <xdr:cNvPr id="130" name="直線コネクタ 129"/>
        <xdr:cNvCxnSpPr/>
      </xdr:nvCxnSpPr>
      <xdr:spPr>
        <a:xfrm>
          <a:off x="14782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165100</xdr:rowOff>
    </xdr:to>
    <xdr:cxnSp macro="">
      <xdr:nvCxnSpPr>
        <xdr:cNvPr id="133" name="直線コネクタ 132"/>
        <xdr:cNvCxnSpPr/>
      </xdr:nvCxnSpPr>
      <xdr:spPr>
        <a:xfrm>
          <a:off x="13893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4536</xdr:rowOff>
    </xdr:to>
    <xdr:cxnSp macro="">
      <xdr:nvCxnSpPr>
        <xdr:cNvPr id="136" name="直線コネクタ 135"/>
        <xdr:cNvCxnSpPr/>
      </xdr:nvCxnSpPr>
      <xdr:spPr>
        <a:xfrm flipV="1">
          <a:off x="13004800" y="2875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49" name="テキスト ボックス 148"/>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2" name="楕円 151"/>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3" name="テキスト ボックス 152"/>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障害者自立支援給付事業が増となったものの、臨時福祉給付金給付事業が皆減となったこと等の要因から、昨年度より</a:t>
          </a:r>
          <a:r>
            <a:rPr kumimoji="1" lang="en-US" altLang="ja-JP" sz="1100">
              <a:latin typeface="+mn-ea"/>
              <a:ea typeface="+mn-ea"/>
            </a:rPr>
            <a:t>0.1</a:t>
          </a:r>
          <a:r>
            <a:rPr kumimoji="1" lang="ja-JP" altLang="en-US" sz="1100">
              <a:latin typeface="+mn-ea"/>
              <a:ea typeface="+mn-ea"/>
            </a:rPr>
            <a:t>ポイントの減となった。</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lang="ja-JP" altLang="ja-JP" sz="1100" b="0" i="0" baseline="0">
              <a:solidFill>
                <a:schemeClr val="dk1"/>
              </a:solidFill>
              <a:effectLst/>
              <a:latin typeface="+mn-ea"/>
              <a:ea typeface="+mn-ea"/>
              <a:cs typeface="+mn-cs"/>
            </a:rPr>
            <a:t>類似団体平均、全国平均及び三重県平均より低い水準にあるものの、今後上昇傾向になることが予想されるため、その動向に注視していく必要がある</a:t>
          </a:r>
          <a:r>
            <a:rPr kumimoji="1" lang="ja-JP" altLang="en-US"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148772</xdr:rowOff>
    </xdr:to>
    <xdr:cxnSp macro="">
      <xdr:nvCxnSpPr>
        <xdr:cNvPr id="190" name="直線コネクタ 189"/>
        <xdr:cNvCxnSpPr/>
      </xdr:nvCxnSpPr>
      <xdr:spPr>
        <a:xfrm flipV="1">
          <a:off x="3987800" y="9396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9978</xdr:rowOff>
    </xdr:to>
    <xdr:cxnSp macro="">
      <xdr:nvCxnSpPr>
        <xdr:cNvPr id="193" name="直線コネクタ 192"/>
        <xdr:cNvCxnSpPr/>
      </xdr:nvCxnSpPr>
      <xdr:spPr>
        <a:xfrm flipV="1">
          <a:off x="3098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9978</xdr:rowOff>
    </xdr:to>
    <xdr:cxnSp macro="">
      <xdr:nvCxnSpPr>
        <xdr:cNvPr id="196" name="直線コネクタ 195"/>
        <xdr:cNvCxnSpPr/>
      </xdr:nvCxnSpPr>
      <xdr:spPr>
        <a:xfrm>
          <a:off x="2209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53522</xdr:rowOff>
    </xdr:to>
    <xdr:cxnSp macro="">
      <xdr:nvCxnSpPr>
        <xdr:cNvPr id="199" name="直線コネクタ 198"/>
        <xdr:cNvCxnSpPr/>
      </xdr:nvCxnSpPr>
      <xdr:spPr>
        <a:xfrm flipV="1">
          <a:off x="1320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9" name="楕円 208"/>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10"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11" name="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5" name="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医療、介護などの特別会計への繰出金については、年々増加傾向となっていることから、それぞれの会計において、財源確保に取り組みながら、一般会計からの繰出金の負担軽減を図っていく。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33927</xdr:rowOff>
    </xdr:from>
    <xdr:to>
      <xdr:col>82</xdr:col>
      <xdr:colOff>107950</xdr:colOff>
      <xdr:row>55</xdr:row>
      <xdr:rowOff>40459</xdr:rowOff>
    </xdr:to>
    <xdr:cxnSp macro="">
      <xdr:nvCxnSpPr>
        <xdr:cNvPr id="253" name="直線コネクタ 252"/>
        <xdr:cNvCxnSpPr/>
      </xdr:nvCxnSpPr>
      <xdr:spPr>
        <a:xfrm flipV="1">
          <a:off x="15671800" y="9463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40459</xdr:rowOff>
    </xdr:to>
    <xdr:cxnSp macro="">
      <xdr:nvCxnSpPr>
        <xdr:cNvPr id="256" name="直線コネクタ 255"/>
        <xdr:cNvCxnSpPr/>
      </xdr:nvCxnSpPr>
      <xdr:spPr>
        <a:xfrm>
          <a:off x="14782800" y="9437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7801</xdr:rowOff>
    </xdr:to>
    <xdr:cxnSp macro="">
      <xdr:nvCxnSpPr>
        <xdr:cNvPr id="259" name="直線コネクタ 258"/>
        <xdr:cNvCxnSpPr/>
      </xdr:nvCxnSpPr>
      <xdr:spPr>
        <a:xfrm>
          <a:off x="13893800" y="94244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14333</xdr:rowOff>
    </xdr:to>
    <xdr:cxnSp macro="">
      <xdr:nvCxnSpPr>
        <xdr:cNvPr id="262" name="直線コネクタ 261"/>
        <xdr:cNvCxnSpPr/>
      </xdr:nvCxnSpPr>
      <xdr:spPr>
        <a:xfrm flipV="1">
          <a:off x="13004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154577</xdr:rowOff>
    </xdr:from>
    <xdr:to>
      <xdr:col>82</xdr:col>
      <xdr:colOff>158750</xdr:colOff>
      <xdr:row>55</xdr:row>
      <xdr:rowOff>84727</xdr:rowOff>
    </xdr:to>
    <xdr:sp macro="" textlink="">
      <xdr:nvSpPr>
        <xdr:cNvPr id="272" name="楕円 271"/>
        <xdr:cNvSpPr/>
      </xdr:nvSpPr>
      <xdr:spPr>
        <a:xfrm>
          <a:off x="164592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171104</xdr:rowOff>
    </xdr:from>
    <xdr:ext cx="762000" cy="259045"/>
    <xdr:sp macro="" textlink="">
      <xdr:nvSpPr>
        <xdr:cNvPr id="273" name="その他該当値テキスト"/>
        <xdr:cNvSpPr txBox="1"/>
      </xdr:nvSpPr>
      <xdr:spPr>
        <a:xfrm>
          <a:off x="16598900" y="925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4" name="楕円 273"/>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5" name="テキスト ボックス 274"/>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6" name="楕円 275"/>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7" name="テキスト ボックス 276"/>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8" name="楕円 277"/>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9" name="テキスト ボックス 278"/>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80" name="楕円 279"/>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81" name="テキスト ボックス 280"/>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ごみ処理施設建設に伴う償還金の影響により、鳥羽志勢広域連合への分担金が増加したこと等により、昨年度より</a:t>
          </a:r>
          <a:r>
            <a:rPr kumimoji="1" lang="en-US" altLang="ja-JP" sz="1100">
              <a:latin typeface="+mn-ea"/>
              <a:ea typeface="+mn-ea"/>
            </a:rPr>
            <a:t>0.5</a:t>
          </a:r>
          <a:r>
            <a:rPr kumimoji="1" lang="ja-JP" altLang="en-US" sz="1100">
              <a:latin typeface="+mn-ea"/>
              <a:ea typeface="+mn-ea"/>
            </a:rPr>
            <a:t>ポイント増の</a:t>
          </a:r>
          <a:r>
            <a:rPr kumimoji="1" lang="en-US" altLang="ja-JP" sz="1100">
              <a:latin typeface="+mn-ea"/>
              <a:ea typeface="+mn-ea"/>
            </a:rPr>
            <a:t>7.2</a:t>
          </a:r>
          <a:r>
            <a:rPr kumimoji="1" lang="ja-JP" altLang="en-US" sz="1100">
              <a:latin typeface="+mn-ea"/>
              <a:ea typeface="+mn-ea"/>
            </a:rPr>
            <a:t>％となった。</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ea"/>
              <a:ea typeface="+mn-ea"/>
              <a:cs typeface="+mn-cs"/>
            </a:rPr>
            <a:t>類似団体平均、全国平均及び三重県平均より低い水準となっているものの、今後数年間は広域連合への負担金が高止まりするため、全体のバランスも考慮しながら、大きく増加しないように努める。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56134</xdr:rowOff>
    </xdr:to>
    <xdr:cxnSp macro="">
      <xdr:nvCxnSpPr>
        <xdr:cNvPr id="311" name="直線コネクタ 310"/>
        <xdr:cNvCxnSpPr/>
      </xdr:nvCxnSpPr>
      <xdr:spPr>
        <a:xfrm>
          <a:off x="15671800" y="60340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33274</xdr:rowOff>
    </xdr:to>
    <xdr:cxnSp macro="">
      <xdr:nvCxnSpPr>
        <xdr:cNvPr id="314" name="直線コネクタ 313"/>
        <xdr:cNvCxnSpPr/>
      </xdr:nvCxnSpPr>
      <xdr:spPr>
        <a:xfrm>
          <a:off x="14782800" y="59608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136144</xdr:rowOff>
    </xdr:to>
    <xdr:cxnSp macro="">
      <xdr:nvCxnSpPr>
        <xdr:cNvPr id="317" name="直線コネクタ 316"/>
        <xdr:cNvCxnSpPr/>
      </xdr:nvCxnSpPr>
      <xdr:spPr>
        <a:xfrm flipV="1">
          <a:off x="13893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20" name="直線コネクタ 319"/>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30" name="楕円 32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2" name="楕円 331"/>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3" name="テキスト ボックス 332"/>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4" name="楕円 333"/>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5" name="テキスト ボックス 334"/>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8" name="楕円 337"/>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9" name="テキスト ボックス 338"/>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公共事業等債の償還額が減となったものの、過疎対策事業債や辺地対策事業債、臨時財政対策債などの償還額が増となったことから、昨年度と同様の</a:t>
          </a:r>
          <a:r>
            <a:rPr kumimoji="1" lang="en-US" altLang="ja-JP" sz="1100">
              <a:latin typeface="+mn-ea"/>
              <a:ea typeface="+mn-ea"/>
            </a:rPr>
            <a:t>20.1</a:t>
          </a:r>
          <a:r>
            <a:rPr kumimoji="1" lang="ja-JP" altLang="en-US" sz="1100">
              <a:latin typeface="+mn-ea"/>
              <a:ea typeface="+mn-ea"/>
            </a:rPr>
            <a:t>％となった。</a:t>
          </a:r>
          <a:endParaRPr kumimoji="1" lang="en-US" altLang="ja-JP" sz="11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lang="ja-JP" altLang="ja-JP" sz="1100" b="0" i="0" baseline="0">
              <a:solidFill>
                <a:schemeClr val="dk1"/>
              </a:solidFill>
              <a:effectLst/>
              <a:latin typeface="+mn-ea"/>
              <a:ea typeface="+mn-ea"/>
              <a:cs typeface="+mn-cs"/>
            </a:rPr>
            <a:t>今後も過疎対策事業債の償還額の増が見込まれるが、類似団体平均、全国平均及び三重県平均より高い水準にあるため、事業内容等の精査を行い、起債に大きく依存することがないよう、より健全な財政運営に努め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33655</xdr:rowOff>
    </xdr:from>
    <xdr:to>
      <xdr:col>24</xdr:col>
      <xdr:colOff>25400</xdr:colOff>
      <xdr:row>75</xdr:row>
      <xdr:rowOff>33655</xdr:rowOff>
    </xdr:to>
    <xdr:cxnSp macro="">
      <xdr:nvCxnSpPr>
        <xdr:cNvPr id="371" name="直線コネクタ 370"/>
        <xdr:cNvCxnSpPr/>
      </xdr:nvCxnSpPr>
      <xdr:spPr>
        <a:xfrm>
          <a:off x="3987800" y="12892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33655</xdr:rowOff>
    </xdr:to>
    <xdr:cxnSp macro="">
      <xdr:nvCxnSpPr>
        <xdr:cNvPr id="374" name="直線コネクタ 373"/>
        <xdr:cNvCxnSpPr/>
      </xdr:nvCxnSpPr>
      <xdr:spPr>
        <a:xfrm>
          <a:off x="3098800" y="128866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27940</xdr:rowOff>
    </xdr:to>
    <xdr:cxnSp macro="">
      <xdr:nvCxnSpPr>
        <xdr:cNvPr id="377" name="直線コネクタ 376"/>
        <xdr:cNvCxnSpPr/>
      </xdr:nvCxnSpPr>
      <xdr:spPr>
        <a:xfrm>
          <a:off x="2209800" y="12867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31750</xdr:rowOff>
    </xdr:to>
    <xdr:cxnSp macro="">
      <xdr:nvCxnSpPr>
        <xdr:cNvPr id="380" name="直線コネクタ 379"/>
        <xdr:cNvCxnSpPr/>
      </xdr:nvCxnSpPr>
      <xdr:spPr>
        <a:xfrm flipV="1">
          <a:off x="1320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90" name="楕円 389"/>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1"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154305</xdr:rowOff>
    </xdr:from>
    <xdr:to>
      <xdr:col>20</xdr:col>
      <xdr:colOff>38100</xdr:colOff>
      <xdr:row>75</xdr:row>
      <xdr:rowOff>84455</xdr:rowOff>
    </xdr:to>
    <xdr:sp macro="" textlink="">
      <xdr:nvSpPr>
        <xdr:cNvPr id="392" name="楕円 391"/>
        <xdr:cNvSpPr/>
      </xdr:nvSpPr>
      <xdr:spPr>
        <a:xfrm>
          <a:off x="3937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69232</xdr:rowOff>
    </xdr:from>
    <xdr:ext cx="736600" cy="259045"/>
    <xdr:sp macro="" textlink="">
      <xdr:nvSpPr>
        <xdr:cNvPr id="393" name="テキスト ボックス 392"/>
        <xdr:cNvSpPr txBox="1"/>
      </xdr:nvSpPr>
      <xdr:spPr>
        <a:xfrm>
          <a:off x="3606800" y="129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4" name="楕円 393"/>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5" name="テキスト ボックス 394"/>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6" name="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7" name="テキスト ボックス 396"/>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8" name="楕円 397"/>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67327</xdr:rowOff>
    </xdr:from>
    <xdr:ext cx="762000" cy="259045"/>
    <xdr:sp macro="" textlink="">
      <xdr:nvSpPr>
        <xdr:cNvPr id="399" name="テキスト ボックス 398"/>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69.7%</a:t>
          </a:r>
          <a:r>
            <a:rPr kumimoji="1" lang="ja-JP" altLang="ja-JP" sz="1100">
              <a:solidFill>
                <a:schemeClr val="dk1"/>
              </a:solidFill>
              <a:effectLst/>
              <a:latin typeface="+mn-lt"/>
              <a:ea typeface="+mn-ea"/>
              <a:cs typeface="+mn-cs"/>
            </a:rPr>
            <a:t>となったものの、類似団体平均、全国平均及び三重県平均より低い水準となっている。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69.7</a:t>
          </a:r>
          <a:r>
            <a:rPr kumimoji="1" lang="ja-JP" altLang="ja-JP" sz="1100">
              <a:solidFill>
                <a:schemeClr val="dk1"/>
              </a:solidFill>
              <a:effectLst/>
              <a:latin typeface="+mn-lt"/>
              <a:ea typeface="+mn-ea"/>
              <a:cs typeface="+mn-cs"/>
            </a:rPr>
            <a:t>％のうち、最も高い割合となっている人件費については、「職員定数管理計画」に基づき、適正な人件費に抑制するよう取り組んでいくとともに、物件費についても経費縮減に取り組み、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58420</xdr:rowOff>
    </xdr:to>
    <xdr:cxnSp macro="">
      <xdr:nvCxnSpPr>
        <xdr:cNvPr id="432" name="直線コネクタ 431"/>
        <xdr:cNvCxnSpPr/>
      </xdr:nvCxnSpPr>
      <xdr:spPr>
        <a:xfrm>
          <a:off x="15671800" y="13252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50800</xdr:rowOff>
    </xdr:to>
    <xdr:cxnSp macro="">
      <xdr:nvCxnSpPr>
        <xdr:cNvPr id="435" name="直線コネクタ 434"/>
        <xdr:cNvCxnSpPr/>
      </xdr:nvCxnSpPr>
      <xdr:spPr>
        <a:xfrm>
          <a:off x="14782800" y="1321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12700</xdr:rowOff>
    </xdr:to>
    <xdr:cxnSp macro="">
      <xdr:nvCxnSpPr>
        <xdr:cNvPr id="438" name="直線コネクタ 437"/>
        <xdr:cNvCxnSpPr/>
      </xdr:nvCxnSpPr>
      <xdr:spPr>
        <a:xfrm>
          <a:off x="13893800" y="13149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119380</xdr:rowOff>
    </xdr:from>
    <xdr:to>
      <xdr:col>69</xdr:col>
      <xdr:colOff>92075</xdr:colOff>
      <xdr:row>77</xdr:row>
      <xdr:rowOff>12700</xdr:rowOff>
    </xdr:to>
    <xdr:cxnSp macro="">
      <xdr:nvCxnSpPr>
        <xdr:cNvPr id="441" name="直線コネクタ 440"/>
        <xdr:cNvCxnSpPr/>
      </xdr:nvCxnSpPr>
      <xdr:spPr>
        <a:xfrm flipV="1">
          <a:off x="13004800" y="13149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51" name="楕円 450"/>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52"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3" name="楕円 452"/>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4" name="テキスト ボックス 453"/>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5" name="楕円 454"/>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6" name="テキスト ボックス 455"/>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57" name="楕円 45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58" name="テキスト ボックス 457"/>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9" name="楕円 45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60" name="テキスト ボックス 459"/>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50800</xdr:rowOff>
    </xdr:from>
    <xdr:to>
      <xdr:col>29</xdr:col>
      <xdr:colOff>127000</xdr:colOff>
      <xdr:row>15</xdr:row>
      <xdr:rowOff>97028</xdr:rowOff>
    </xdr:to>
    <xdr:cxnSp macro="">
      <xdr:nvCxnSpPr>
        <xdr:cNvPr id="50" name="直線コネクタ 49"/>
        <xdr:cNvCxnSpPr/>
      </xdr:nvCxnSpPr>
      <xdr:spPr bwMode="auto">
        <a:xfrm flipV="1">
          <a:off x="5003800" y="2670175"/>
          <a:ext cx="647700" cy="4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97028</xdr:rowOff>
    </xdr:from>
    <xdr:to>
      <xdr:col>26</xdr:col>
      <xdr:colOff>50800</xdr:colOff>
      <xdr:row>15</xdr:row>
      <xdr:rowOff>118961</xdr:rowOff>
    </xdr:to>
    <xdr:cxnSp macro="">
      <xdr:nvCxnSpPr>
        <xdr:cNvPr id="53" name="直線コネクタ 52"/>
        <xdr:cNvCxnSpPr/>
      </xdr:nvCxnSpPr>
      <xdr:spPr bwMode="auto">
        <a:xfrm flipV="1">
          <a:off x="4305300" y="2716403"/>
          <a:ext cx="698500" cy="2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81534</xdr:rowOff>
    </xdr:from>
    <xdr:to>
      <xdr:col>22</xdr:col>
      <xdr:colOff>114300</xdr:colOff>
      <xdr:row>15</xdr:row>
      <xdr:rowOff>118961</xdr:rowOff>
    </xdr:to>
    <xdr:cxnSp macro="">
      <xdr:nvCxnSpPr>
        <xdr:cNvPr id="56" name="直線コネクタ 55"/>
        <xdr:cNvCxnSpPr/>
      </xdr:nvCxnSpPr>
      <xdr:spPr bwMode="auto">
        <a:xfrm>
          <a:off x="3606800" y="2700909"/>
          <a:ext cx="698500" cy="3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81534</xdr:rowOff>
    </xdr:from>
    <xdr:to>
      <xdr:col>18</xdr:col>
      <xdr:colOff>177800</xdr:colOff>
      <xdr:row>15</xdr:row>
      <xdr:rowOff>127000</xdr:rowOff>
    </xdr:to>
    <xdr:cxnSp macro="">
      <xdr:nvCxnSpPr>
        <xdr:cNvPr id="59" name="直線コネクタ 58"/>
        <xdr:cNvCxnSpPr/>
      </xdr:nvCxnSpPr>
      <xdr:spPr bwMode="auto">
        <a:xfrm flipV="1">
          <a:off x="2908300" y="2700909"/>
          <a:ext cx="698500" cy="4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0</xdr:rowOff>
    </xdr:from>
    <xdr:to>
      <xdr:col>29</xdr:col>
      <xdr:colOff>177800</xdr:colOff>
      <xdr:row>15</xdr:row>
      <xdr:rowOff>101600</xdr:rowOff>
    </xdr:to>
    <xdr:sp macro="" textlink="">
      <xdr:nvSpPr>
        <xdr:cNvPr id="69" name="楕円 68"/>
        <xdr:cNvSpPr/>
      </xdr:nvSpPr>
      <xdr:spPr bwMode="auto">
        <a:xfrm>
          <a:off x="5600700" y="261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16527</xdr:rowOff>
    </xdr:from>
    <xdr:ext cx="762000" cy="259045"/>
    <xdr:sp macro="" textlink="">
      <xdr:nvSpPr>
        <xdr:cNvPr id="70" name="人口1人当たり決算額の推移該当値テキスト130"/>
        <xdr:cNvSpPr txBox="1"/>
      </xdr:nvSpPr>
      <xdr:spPr>
        <a:xfrm>
          <a:off x="57404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46228</xdr:rowOff>
    </xdr:from>
    <xdr:to>
      <xdr:col>26</xdr:col>
      <xdr:colOff>101600</xdr:colOff>
      <xdr:row>15</xdr:row>
      <xdr:rowOff>147828</xdr:rowOff>
    </xdr:to>
    <xdr:sp macro="" textlink="">
      <xdr:nvSpPr>
        <xdr:cNvPr id="71" name="楕円 70"/>
        <xdr:cNvSpPr/>
      </xdr:nvSpPr>
      <xdr:spPr bwMode="auto">
        <a:xfrm>
          <a:off x="4953000" y="266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158005</xdr:rowOff>
    </xdr:from>
    <xdr:ext cx="736600" cy="259045"/>
    <xdr:sp macro="" textlink="">
      <xdr:nvSpPr>
        <xdr:cNvPr id="72" name="テキスト ボックス 71"/>
        <xdr:cNvSpPr txBox="1"/>
      </xdr:nvSpPr>
      <xdr:spPr>
        <a:xfrm>
          <a:off x="4622800" y="24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68161</xdr:rowOff>
    </xdr:from>
    <xdr:to>
      <xdr:col>22</xdr:col>
      <xdr:colOff>165100</xdr:colOff>
      <xdr:row>15</xdr:row>
      <xdr:rowOff>169761</xdr:rowOff>
    </xdr:to>
    <xdr:sp macro="" textlink="">
      <xdr:nvSpPr>
        <xdr:cNvPr id="73" name="楕円 72"/>
        <xdr:cNvSpPr/>
      </xdr:nvSpPr>
      <xdr:spPr bwMode="auto">
        <a:xfrm>
          <a:off x="4254500" y="268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8488</xdr:rowOff>
    </xdr:from>
    <xdr:ext cx="762000" cy="259045"/>
    <xdr:sp macro="" textlink="">
      <xdr:nvSpPr>
        <xdr:cNvPr id="74" name="テキスト ボックス 73"/>
        <xdr:cNvSpPr txBox="1"/>
      </xdr:nvSpPr>
      <xdr:spPr>
        <a:xfrm>
          <a:off x="3924300" y="245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30734</xdr:rowOff>
    </xdr:from>
    <xdr:to>
      <xdr:col>19</xdr:col>
      <xdr:colOff>38100</xdr:colOff>
      <xdr:row>15</xdr:row>
      <xdr:rowOff>132334</xdr:rowOff>
    </xdr:to>
    <xdr:sp macro="" textlink="">
      <xdr:nvSpPr>
        <xdr:cNvPr id="75" name="楕円 74"/>
        <xdr:cNvSpPr/>
      </xdr:nvSpPr>
      <xdr:spPr bwMode="auto">
        <a:xfrm>
          <a:off x="3556000" y="265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142511</xdr:rowOff>
    </xdr:from>
    <xdr:ext cx="762000" cy="259045"/>
    <xdr:sp macro="" textlink="">
      <xdr:nvSpPr>
        <xdr:cNvPr id="76" name="テキスト ボックス 75"/>
        <xdr:cNvSpPr txBox="1"/>
      </xdr:nvSpPr>
      <xdr:spPr>
        <a:xfrm>
          <a:off x="3225800" y="24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76200</xdr:rowOff>
    </xdr:from>
    <xdr:to>
      <xdr:col>15</xdr:col>
      <xdr:colOff>101600</xdr:colOff>
      <xdr:row>16</xdr:row>
      <xdr:rowOff>6350</xdr:rowOff>
    </xdr:to>
    <xdr:sp macro="" textlink="">
      <xdr:nvSpPr>
        <xdr:cNvPr id="77" name="楕円 76"/>
        <xdr:cNvSpPr/>
      </xdr:nvSpPr>
      <xdr:spPr bwMode="auto">
        <a:xfrm>
          <a:off x="2857500" y="269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16527</xdr:rowOff>
    </xdr:from>
    <xdr:ext cx="762000" cy="259045"/>
    <xdr:sp macro="" textlink="">
      <xdr:nvSpPr>
        <xdr:cNvPr id="78" name="テキスト ボックス 77"/>
        <xdr:cNvSpPr txBox="1"/>
      </xdr:nvSpPr>
      <xdr:spPr>
        <a:xfrm>
          <a:off x="25273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325338</xdr:rowOff>
    </xdr:from>
    <xdr:to>
      <xdr:col>29</xdr:col>
      <xdr:colOff>127000</xdr:colOff>
      <xdr:row>37</xdr:row>
      <xdr:rowOff>329143</xdr:rowOff>
    </xdr:to>
    <xdr:cxnSp macro="">
      <xdr:nvCxnSpPr>
        <xdr:cNvPr id="112" name="直線コネクタ 111"/>
        <xdr:cNvCxnSpPr/>
      </xdr:nvCxnSpPr>
      <xdr:spPr bwMode="auto">
        <a:xfrm flipV="1">
          <a:off x="5003800" y="7450038"/>
          <a:ext cx="647700" cy="3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310115</xdr:rowOff>
    </xdr:from>
    <xdr:ext cx="762000" cy="259045"/>
    <xdr:sp macro="" textlink="">
      <xdr:nvSpPr>
        <xdr:cNvPr id="113" name="人口1人当たり決算額の推移平均値テキスト445"/>
        <xdr:cNvSpPr txBox="1"/>
      </xdr:nvSpPr>
      <xdr:spPr>
        <a:xfrm>
          <a:off x="5740400" y="7434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329143</xdr:rowOff>
    </xdr:from>
    <xdr:to>
      <xdr:col>26</xdr:col>
      <xdr:colOff>50800</xdr:colOff>
      <xdr:row>38</xdr:row>
      <xdr:rowOff>7042</xdr:rowOff>
    </xdr:to>
    <xdr:cxnSp macro="">
      <xdr:nvCxnSpPr>
        <xdr:cNvPr id="115" name="直線コネクタ 114"/>
        <xdr:cNvCxnSpPr/>
      </xdr:nvCxnSpPr>
      <xdr:spPr bwMode="auto">
        <a:xfrm flipV="1">
          <a:off x="4305300" y="7453843"/>
          <a:ext cx="698500" cy="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7042</xdr:rowOff>
    </xdr:from>
    <xdr:to>
      <xdr:col>22</xdr:col>
      <xdr:colOff>114300</xdr:colOff>
      <xdr:row>38</xdr:row>
      <xdr:rowOff>14178</xdr:rowOff>
    </xdr:to>
    <xdr:cxnSp macro="">
      <xdr:nvCxnSpPr>
        <xdr:cNvPr id="118" name="直線コネクタ 117"/>
        <xdr:cNvCxnSpPr/>
      </xdr:nvCxnSpPr>
      <xdr:spPr bwMode="auto">
        <a:xfrm flipV="1">
          <a:off x="3606800" y="7474642"/>
          <a:ext cx="698500" cy="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10513</xdr:rowOff>
    </xdr:from>
    <xdr:to>
      <xdr:col>18</xdr:col>
      <xdr:colOff>177800</xdr:colOff>
      <xdr:row>38</xdr:row>
      <xdr:rowOff>14178</xdr:rowOff>
    </xdr:to>
    <xdr:cxnSp macro="">
      <xdr:nvCxnSpPr>
        <xdr:cNvPr id="121" name="直線コネクタ 120"/>
        <xdr:cNvCxnSpPr/>
      </xdr:nvCxnSpPr>
      <xdr:spPr bwMode="auto">
        <a:xfrm>
          <a:off x="2908300" y="7478113"/>
          <a:ext cx="6985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274538</xdr:rowOff>
    </xdr:from>
    <xdr:to>
      <xdr:col>29</xdr:col>
      <xdr:colOff>177800</xdr:colOff>
      <xdr:row>38</xdr:row>
      <xdr:rowOff>33238</xdr:rowOff>
    </xdr:to>
    <xdr:sp macro="" textlink="">
      <xdr:nvSpPr>
        <xdr:cNvPr id="131" name="楕円 130"/>
        <xdr:cNvSpPr/>
      </xdr:nvSpPr>
      <xdr:spPr bwMode="auto">
        <a:xfrm>
          <a:off x="5600700" y="739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119615</xdr:rowOff>
    </xdr:from>
    <xdr:ext cx="762000" cy="259045"/>
    <xdr:sp macro="" textlink="">
      <xdr:nvSpPr>
        <xdr:cNvPr id="132" name="人口1人当たり決算額の推移該当値テキスト445"/>
        <xdr:cNvSpPr txBox="1"/>
      </xdr:nvSpPr>
      <xdr:spPr>
        <a:xfrm>
          <a:off x="5740400" y="724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278343</xdr:rowOff>
    </xdr:from>
    <xdr:to>
      <xdr:col>26</xdr:col>
      <xdr:colOff>101600</xdr:colOff>
      <xdr:row>38</xdr:row>
      <xdr:rowOff>37043</xdr:rowOff>
    </xdr:to>
    <xdr:sp macro="" textlink="">
      <xdr:nvSpPr>
        <xdr:cNvPr id="133" name="楕円 132"/>
        <xdr:cNvSpPr/>
      </xdr:nvSpPr>
      <xdr:spPr bwMode="auto">
        <a:xfrm>
          <a:off x="4953000" y="74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47220</xdr:rowOff>
    </xdr:from>
    <xdr:ext cx="736600" cy="259045"/>
    <xdr:sp macro="" textlink="">
      <xdr:nvSpPr>
        <xdr:cNvPr id="134" name="テキスト ボックス 133"/>
        <xdr:cNvSpPr txBox="1"/>
      </xdr:nvSpPr>
      <xdr:spPr>
        <a:xfrm>
          <a:off x="4622800" y="7171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299142</xdr:rowOff>
    </xdr:from>
    <xdr:to>
      <xdr:col>22</xdr:col>
      <xdr:colOff>165100</xdr:colOff>
      <xdr:row>38</xdr:row>
      <xdr:rowOff>57842</xdr:rowOff>
    </xdr:to>
    <xdr:sp macro="" textlink="">
      <xdr:nvSpPr>
        <xdr:cNvPr id="135" name="楕円 134"/>
        <xdr:cNvSpPr/>
      </xdr:nvSpPr>
      <xdr:spPr bwMode="auto">
        <a:xfrm>
          <a:off x="4254500" y="742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42619</xdr:rowOff>
    </xdr:from>
    <xdr:ext cx="762000" cy="259045"/>
    <xdr:sp macro="" textlink="">
      <xdr:nvSpPr>
        <xdr:cNvPr id="136" name="テキスト ボックス 135"/>
        <xdr:cNvSpPr txBox="1"/>
      </xdr:nvSpPr>
      <xdr:spPr>
        <a:xfrm>
          <a:off x="3924300" y="75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306278</xdr:rowOff>
    </xdr:from>
    <xdr:to>
      <xdr:col>19</xdr:col>
      <xdr:colOff>38100</xdr:colOff>
      <xdr:row>38</xdr:row>
      <xdr:rowOff>64978</xdr:rowOff>
    </xdr:to>
    <xdr:sp macro="" textlink="">
      <xdr:nvSpPr>
        <xdr:cNvPr id="137" name="楕円 136"/>
        <xdr:cNvSpPr/>
      </xdr:nvSpPr>
      <xdr:spPr bwMode="auto">
        <a:xfrm>
          <a:off x="3556000" y="743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49755</xdr:rowOff>
    </xdr:from>
    <xdr:ext cx="762000" cy="259045"/>
    <xdr:sp macro="" textlink="">
      <xdr:nvSpPr>
        <xdr:cNvPr id="138" name="テキスト ボックス 137"/>
        <xdr:cNvSpPr txBox="1"/>
      </xdr:nvSpPr>
      <xdr:spPr>
        <a:xfrm>
          <a:off x="3225800" y="75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302613</xdr:rowOff>
    </xdr:from>
    <xdr:to>
      <xdr:col>15</xdr:col>
      <xdr:colOff>101600</xdr:colOff>
      <xdr:row>38</xdr:row>
      <xdr:rowOff>61313</xdr:rowOff>
    </xdr:to>
    <xdr:sp macro="" textlink="">
      <xdr:nvSpPr>
        <xdr:cNvPr id="139" name="楕円 138"/>
        <xdr:cNvSpPr/>
      </xdr:nvSpPr>
      <xdr:spPr bwMode="auto">
        <a:xfrm>
          <a:off x="2857500" y="742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46090</xdr:rowOff>
    </xdr:from>
    <xdr:ext cx="762000" cy="259045"/>
    <xdr:sp macro="" textlink="">
      <xdr:nvSpPr>
        <xdr:cNvPr id="140" name="テキスト ボックス 139"/>
        <xdr:cNvSpPr txBox="1"/>
      </xdr:nvSpPr>
      <xdr:spPr>
        <a:xfrm>
          <a:off x="2527300" y="751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112611</xdr:rowOff>
    </xdr:from>
    <xdr:to>
      <xdr:col>24</xdr:col>
      <xdr:colOff>63500</xdr:colOff>
      <xdr:row>32</xdr:row>
      <xdr:rowOff>49746</xdr:rowOff>
    </xdr:to>
    <xdr:cxnSp macro="">
      <xdr:nvCxnSpPr>
        <xdr:cNvPr id="61" name="直線コネクタ 60"/>
        <xdr:cNvCxnSpPr/>
      </xdr:nvCxnSpPr>
      <xdr:spPr>
        <a:xfrm flipV="1">
          <a:off x="3797300" y="5427561"/>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49746</xdr:rowOff>
    </xdr:from>
    <xdr:to>
      <xdr:col>19</xdr:col>
      <xdr:colOff>177800</xdr:colOff>
      <xdr:row>32</xdr:row>
      <xdr:rowOff>65621</xdr:rowOff>
    </xdr:to>
    <xdr:cxnSp macro="">
      <xdr:nvCxnSpPr>
        <xdr:cNvPr id="64" name="直線コネクタ 63"/>
        <xdr:cNvCxnSpPr/>
      </xdr:nvCxnSpPr>
      <xdr:spPr>
        <a:xfrm flipV="1">
          <a:off x="2908300" y="5536146"/>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65621</xdr:rowOff>
    </xdr:from>
    <xdr:to>
      <xdr:col>15</xdr:col>
      <xdr:colOff>50800</xdr:colOff>
      <xdr:row>32</xdr:row>
      <xdr:rowOff>83388</xdr:rowOff>
    </xdr:to>
    <xdr:cxnSp macro="">
      <xdr:nvCxnSpPr>
        <xdr:cNvPr id="67" name="直線コネクタ 66"/>
        <xdr:cNvCxnSpPr/>
      </xdr:nvCxnSpPr>
      <xdr:spPr>
        <a:xfrm flipV="1">
          <a:off x="2019300" y="5552021"/>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83388</xdr:rowOff>
    </xdr:from>
    <xdr:to>
      <xdr:col>10</xdr:col>
      <xdr:colOff>114300</xdr:colOff>
      <xdr:row>32</xdr:row>
      <xdr:rowOff>139408</xdr:rowOff>
    </xdr:to>
    <xdr:cxnSp macro="">
      <xdr:nvCxnSpPr>
        <xdr:cNvPr id="70" name="直線コネクタ 69"/>
        <xdr:cNvCxnSpPr/>
      </xdr:nvCxnSpPr>
      <xdr:spPr>
        <a:xfrm flipV="1">
          <a:off x="1130300" y="5569788"/>
          <a:ext cx="8890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61811</xdr:rowOff>
    </xdr:from>
    <xdr:to>
      <xdr:col>24</xdr:col>
      <xdr:colOff>114300</xdr:colOff>
      <xdr:row>31</xdr:row>
      <xdr:rowOff>163411</xdr:rowOff>
    </xdr:to>
    <xdr:sp macro="" textlink="">
      <xdr:nvSpPr>
        <xdr:cNvPr id="80" name="楕円 79"/>
        <xdr:cNvSpPr/>
      </xdr:nvSpPr>
      <xdr:spPr>
        <a:xfrm>
          <a:off x="4584700" y="5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84688</xdr:rowOff>
    </xdr:from>
    <xdr:ext cx="599010" cy="259045"/>
    <xdr:sp macro="" textlink="">
      <xdr:nvSpPr>
        <xdr:cNvPr id="81" name="人件費該当値テキスト"/>
        <xdr:cNvSpPr txBox="1"/>
      </xdr:nvSpPr>
      <xdr:spPr>
        <a:xfrm>
          <a:off x="4686300" y="522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170396</xdr:rowOff>
    </xdr:from>
    <xdr:to>
      <xdr:col>20</xdr:col>
      <xdr:colOff>38100</xdr:colOff>
      <xdr:row>32</xdr:row>
      <xdr:rowOff>100546</xdr:rowOff>
    </xdr:to>
    <xdr:sp macro="" textlink="">
      <xdr:nvSpPr>
        <xdr:cNvPr id="82" name="楕円 81"/>
        <xdr:cNvSpPr/>
      </xdr:nvSpPr>
      <xdr:spPr>
        <a:xfrm>
          <a:off x="3746500" y="5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117073</xdr:rowOff>
    </xdr:from>
    <xdr:ext cx="599010" cy="259045"/>
    <xdr:sp macro="" textlink="">
      <xdr:nvSpPr>
        <xdr:cNvPr id="83" name="テキスト ボックス 82"/>
        <xdr:cNvSpPr txBox="1"/>
      </xdr:nvSpPr>
      <xdr:spPr>
        <a:xfrm>
          <a:off x="3497795" y="526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14821</xdr:rowOff>
    </xdr:from>
    <xdr:to>
      <xdr:col>15</xdr:col>
      <xdr:colOff>101600</xdr:colOff>
      <xdr:row>32</xdr:row>
      <xdr:rowOff>116421</xdr:rowOff>
    </xdr:to>
    <xdr:sp macro="" textlink="">
      <xdr:nvSpPr>
        <xdr:cNvPr id="84" name="楕円 83"/>
        <xdr:cNvSpPr/>
      </xdr:nvSpPr>
      <xdr:spPr>
        <a:xfrm>
          <a:off x="2857500" y="55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132948</xdr:rowOff>
    </xdr:from>
    <xdr:ext cx="599010" cy="259045"/>
    <xdr:sp macro="" textlink="">
      <xdr:nvSpPr>
        <xdr:cNvPr id="85" name="テキスト ボックス 84"/>
        <xdr:cNvSpPr txBox="1"/>
      </xdr:nvSpPr>
      <xdr:spPr>
        <a:xfrm>
          <a:off x="2608795" y="527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32588</xdr:rowOff>
    </xdr:from>
    <xdr:to>
      <xdr:col>10</xdr:col>
      <xdr:colOff>165100</xdr:colOff>
      <xdr:row>32</xdr:row>
      <xdr:rowOff>134188</xdr:rowOff>
    </xdr:to>
    <xdr:sp macro="" textlink="">
      <xdr:nvSpPr>
        <xdr:cNvPr id="86" name="楕円 85"/>
        <xdr:cNvSpPr/>
      </xdr:nvSpPr>
      <xdr:spPr>
        <a:xfrm>
          <a:off x="1968500" y="55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150715</xdr:rowOff>
    </xdr:from>
    <xdr:ext cx="599010" cy="259045"/>
    <xdr:sp macro="" textlink="">
      <xdr:nvSpPr>
        <xdr:cNvPr id="87" name="テキスト ボックス 86"/>
        <xdr:cNvSpPr txBox="1"/>
      </xdr:nvSpPr>
      <xdr:spPr>
        <a:xfrm>
          <a:off x="1719795" y="529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88608</xdr:rowOff>
    </xdr:from>
    <xdr:to>
      <xdr:col>6</xdr:col>
      <xdr:colOff>38100</xdr:colOff>
      <xdr:row>33</xdr:row>
      <xdr:rowOff>18758</xdr:rowOff>
    </xdr:to>
    <xdr:sp macro="" textlink="">
      <xdr:nvSpPr>
        <xdr:cNvPr id="88" name="楕円 87"/>
        <xdr:cNvSpPr/>
      </xdr:nvSpPr>
      <xdr:spPr>
        <a:xfrm>
          <a:off x="1079500" y="5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35285</xdr:rowOff>
    </xdr:from>
    <xdr:ext cx="599010" cy="259045"/>
    <xdr:sp macro="" textlink="">
      <xdr:nvSpPr>
        <xdr:cNvPr id="89" name="テキスト ボックス 88"/>
        <xdr:cNvSpPr txBox="1"/>
      </xdr:nvSpPr>
      <xdr:spPr>
        <a:xfrm>
          <a:off x="830795" y="535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141736</xdr:rowOff>
    </xdr:from>
    <xdr:to>
      <xdr:col>24</xdr:col>
      <xdr:colOff>63500</xdr:colOff>
      <xdr:row>55</xdr:row>
      <xdr:rowOff>148452</xdr:rowOff>
    </xdr:to>
    <xdr:cxnSp macro="">
      <xdr:nvCxnSpPr>
        <xdr:cNvPr id="121" name="直線コネクタ 120"/>
        <xdr:cNvCxnSpPr/>
      </xdr:nvCxnSpPr>
      <xdr:spPr>
        <a:xfrm>
          <a:off x="3797300" y="9571486"/>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141736</xdr:rowOff>
    </xdr:from>
    <xdr:to>
      <xdr:col>19</xdr:col>
      <xdr:colOff>177800</xdr:colOff>
      <xdr:row>56</xdr:row>
      <xdr:rowOff>26695</xdr:rowOff>
    </xdr:to>
    <xdr:cxnSp macro="">
      <xdr:nvCxnSpPr>
        <xdr:cNvPr id="124" name="直線コネクタ 123"/>
        <xdr:cNvCxnSpPr/>
      </xdr:nvCxnSpPr>
      <xdr:spPr>
        <a:xfrm flipV="1">
          <a:off x="2908300" y="9571486"/>
          <a:ext cx="889000" cy="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170452</xdr:rowOff>
    </xdr:from>
    <xdr:to>
      <xdr:col>15</xdr:col>
      <xdr:colOff>50800</xdr:colOff>
      <xdr:row>56</xdr:row>
      <xdr:rowOff>26695</xdr:rowOff>
    </xdr:to>
    <xdr:cxnSp macro="">
      <xdr:nvCxnSpPr>
        <xdr:cNvPr id="127" name="直線コネクタ 126"/>
        <xdr:cNvCxnSpPr/>
      </xdr:nvCxnSpPr>
      <xdr:spPr>
        <a:xfrm>
          <a:off x="2019300" y="960020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170452</xdr:rowOff>
    </xdr:from>
    <xdr:to>
      <xdr:col>10</xdr:col>
      <xdr:colOff>114300</xdr:colOff>
      <xdr:row>56</xdr:row>
      <xdr:rowOff>95700</xdr:rowOff>
    </xdr:to>
    <xdr:cxnSp macro="">
      <xdr:nvCxnSpPr>
        <xdr:cNvPr id="130" name="直線コネクタ 129"/>
        <xdr:cNvCxnSpPr/>
      </xdr:nvCxnSpPr>
      <xdr:spPr>
        <a:xfrm flipV="1">
          <a:off x="1130300" y="960020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97652</xdr:rowOff>
    </xdr:from>
    <xdr:to>
      <xdr:col>24</xdr:col>
      <xdr:colOff>114300</xdr:colOff>
      <xdr:row>56</xdr:row>
      <xdr:rowOff>27802</xdr:rowOff>
    </xdr:to>
    <xdr:sp macro="" textlink="">
      <xdr:nvSpPr>
        <xdr:cNvPr id="140" name="楕円 139"/>
        <xdr:cNvSpPr/>
      </xdr:nvSpPr>
      <xdr:spPr>
        <a:xfrm>
          <a:off x="4584700" y="95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120529</xdr:rowOff>
    </xdr:from>
    <xdr:ext cx="534377" cy="259045"/>
    <xdr:sp macro="" textlink="">
      <xdr:nvSpPr>
        <xdr:cNvPr id="141" name="物件費該当値テキスト"/>
        <xdr:cNvSpPr txBox="1"/>
      </xdr:nvSpPr>
      <xdr:spPr>
        <a:xfrm>
          <a:off x="4686300" y="93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90936</xdr:rowOff>
    </xdr:from>
    <xdr:to>
      <xdr:col>20</xdr:col>
      <xdr:colOff>38100</xdr:colOff>
      <xdr:row>56</xdr:row>
      <xdr:rowOff>21086</xdr:rowOff>
    </xdr:to>
    <xdr:sp macro="" textlink="">
      <xdr:nvSpPr>
        <xdr:cNvPr id="142" name="楕円 141"/>
        <xdr:cNvSpPr/>
      </xdr:nvSpPr>
      <xdr:spPr>
        <a:xfrm>
          <a:off x="3746500" y="9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37613</xdr:rowOff>
    </xdr:from>
    <xdr:ext cx="534377" cy="259045"/>
    <xdr:sp macro="" textlink="">
      <xdr:nvSpPr>
        <xdr:cNvPr id="143" name="テキスト ボックス 142"/>
        <xdr:cNvSpPr txBox="1"/>
      </xdr:nvSpPr>
      <xdr:spPr>
        <a:xfrm>
          <a:off x="3530111" y="92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147345</xdr:rowOff>
    </xdr:from>
    <xdr:to>
      <xdr:col>15</xdr:col>
      <xdr:colOff>101600</xdr:colOff>
      <xdr:row>56</xdr:row>
      <xdr:rowOff>77495</xdr:rowOff>
    </xdr:to>
    <xdr:sp macro="" textlink="">
      <xdr:nvSpPr>
        <xdr:cNvPr id="144" name="楕円 143"/>
        <xdr:cNvSpPr/>
      </xdr:nvSpPr>
      <xdr:spPr>
        <a:xfrm>
          <a:off x="2857500" y="95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94022</xdr:rowOff>
    </xdr:from>
    <xdr:ext cx="534377" cy="259045"/>
    <xdr:sp macro="" textlink="">
      <xdr:nvSpPr>
        <xdr:cNvPr id="145" name="テキスト ボックス 144"/>
        <xdr:cNvSpPr txBox="1"/>
      </xdr:nvSpPr>
      <xdr:spPr>
        <a:xfrm>
          <a:off x="2641111" y="93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119652</xdr:rowOff>
    </xdr:from>
    <xdr:to>
      <xdr:col>10</xdr:col>
      <xdr:colOff>165100</xdr:colOff>
      <xdr:row>56</xdr:row>
      <xdr:rowOff>49802</xdr:rowOff>
    </xdr:to>
    <xdr:sp macro="" textlink="">
      <xdr:nvSpPr>
        <xdr:cNvPr id="146" name="楕円 145"/>
        <xdr:cNvSpPr/>
      </xdr:nvSpPr>
      <xdr:spPr>
        <a:xfrm>
          <a:off x="1968500" y="95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66329</xdr:rowOff>
    </xdr:from>
    <xdr:ext cx="534377" cy="259045"/>
    <xdr:sp macro="" textlink="">
      <xdr:nvSpPr>
        <xdr:cNvPr id="147" name="テキスト ボックス 146"/>
        <xdr:cNvSpPr txBox="1"/>
      </xdr:nvSpPr>
      <xdr:spPr>
        <a:xfrm>
          <a:off x="1752111" y="93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44900</xdr:rowOff>
    </xdr:from>
    <xdr:to>
      <xdr:col>6</xdr:col>
      <xdr:colOff>38100</xdr:colOff>
      <xdr:row>56</xdr:row>
      <xdr:rowOff>146500</xdr:rowOff>
    </xdr:to>
    <xdr:sp macro="" textlink="">
      <xdr:nvSpPr>
        <xdr:cNvPr id="148" name="楕円 147"/>
        <xdr:cNvSpPr/>
      </xdr:nvSpPr>
      <xdr:spPr>
        <a:xfrm>
          <a:off x="1079500" y="9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163027</xdr:rowOff>
    </xdr:from>
    <xdr:ext cx="534377" cy="259045"/>
    <xdr:sp macro="" textlink="">
      <xdr:nvSpPr>
        <xdr:cNvPr id="149" name="テキスト ボックス 148"/>
        <xdr:cNvSpPr txBox="1"/>
      </xdr:nvSpPr>
      <xdr:spPr>
        <a:xfrm>
          <a:off x="863111" y="94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39002</xdr:rowOff>
    </xdr:from>
    <xdr:to>
      <xdr:col>24</xdr:col>
      <xdr:colOff>63500</xdr:colOff>
      <xdr:row>78</xdr:row>
      <xdr:rowOff>61085</xdr:rowOff>
    </xdr:to>
    <xdr:cxnSp macro="">
      <xdr:nvCxnSpPr>
        <xdr:cNvPr id="176" name="直線コネクタ 175"/>
        <xdr:cNvCxnSpPr/>
      </xdr:nvCxnSpPr>
      <xdr:spPr>
        <a:xfrm flipV="1">
          <a:off x="3797300" y="13412102"/>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53839</xdr:rowOff>
    </xdr:from>
    <xdr:to>
      <xdr:col>19</xdr:col>
      <xdr:colOff>177800</xdr:colOff>
      <xdr:row>78</xdr:row>
      <xdr:rowOff>61085</xdr:rowOff>
    </xdr:to>
    <xdr:cxnSp macro="">
      <xdr:nvCxnSpPr>
        <xdr:cNvPr id="179" name="直線コネクタ 178"/>
        <xdr:cNvCxnSpPr/>
      </xdr:nvCxnSpPr>
      <xdr:spPr>
        <a:xfrm>
          <a:off x="2908300" y="13426939"/>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53839</xdr:rowOff>
    </xdr:from>
    <xdr:to>
      <xdr:col>15</xdr:col>
      <xdr:colOff>50800</xdr:colOff>
      <xdr:row>78</xdr:row>
      <xdr:rowOff>66067</xdr:rowOff>
    </xdr:to>
    <xdr:cxnSp macro="">
      <xdr:nvCxnSpPr>
        <xdr:cNvPr id="182" name="直線コネクタ 181"/>
        <xdr:cNvCxnSpPr/>
      </xdr:nvCxnSpPr>
      <xdr:spPr>
        <a:xfrm flipV="1">
          <a:off x="2019300" y="13426939"/>
          <a:ext cx="889000" cy="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66067</xdr:rowOff>
    </xdr:from>
    <xdr:to>
      <xdr:col>10</xdr:col>
      <xdr:colOff>114300</xdr:colOff>
      <xdr:row>78</xdr:row>
      <xdr:rowOff>70549</xdr:rowOff>
    </xdr:to>
    <xdr:cxnSp macro="">
      <xdr:nvCxnSpPr>
        <xdr:cNvPr id="185" name="直線コネクタ 184"/>
        <xdr:cNvCxnSpPr/>
      </xdr:nvCxnSpPr>
      <xdr:spPr>
        <a:xfrm flipV="1">
          <a:off x="1130300" y="1343916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159652</xdr:rowOff>
    </xdr:from>
    <xdr:to>
      <xdr:col>24</xdr:col>
      <xdr:colOff>114300</xdr:colOff>
      <xdr:row>78</xdr:row>
      <xdr:rowOff>89802</xdr:rowOff>
    </xdr:to>
    <xdr:sp macro="" textlink="">
      <xdr:nvSpPr>
        <xdr:cNvPr id="195" name="楕円 194"/>
        <xdr:cNvSpPr/>
      </xdr:nvSpPr>
      <xdr:spPr>
        <a:xfrm>
          <a:off x="45847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74579</xdr:rowOff>
    </xdr:from>
    <xdr:ext cx="469744" cy="259045"/>
    <xdr:sp macro="" textlink="">
      <xdr:nvSpPr>
        <xdr:cNvPr id="196" name="維持補修費該当値テキスト"/>
        <xdr:cNvSpPr txBox="1"/>
      </xdr:nvSpPr>
      <xdr:spPr>
        <a:xfrm>
          <a:off x="4686300" y="1327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10285</xdr:rowOff>
    </xdr:from>
    <xdr:to>
      <xdr:col>20</xdr:col>
      <xdr:colOff>38100</xdr:colOff>
      <xdr:row>78</xdr:row>
      <xdr:rowOff>111885</xdr:rowOff>
    </xdr:to>
    <xdr:sp macro="" textlink="">
      <xdr:nvSpPr>
        <xdr:cNvPr id="197" name="楕円 196"/>
        <xdr:cNvSpPr/>
      </xdr:nvSpPr>
      <xdr:spPr>
        <a:xfrm>
          <a:off x="3746500" y="13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103012</xdr:rowOff>
    </xdr:from>
    <xdr:ext cx="469744" cy="259045"/>
    <xdr:sp macro="" textlink="">
      <xdr:nvSpPr>
        <xdr:cNvPr id="198" name="テキスト ボックス 197"/>
        <xdr:cNvSpPr txBox="1"/>
      </xdr:nvSpPr>
      <xdr:spPr>
        <a:xfrm>
          <a:off x="3562428" y="1347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3039</xdr:rowOff>
    </xdr:from>
    <xdr:to>
      <xdr:col>15</xdr:col>
      <xdr:colOff>101600</xdr:colOff>
      <xdr:row>78</xdr:row>
      <xdr:rowOff>104639</xdr:rowOff>
    </xdr:to>
    <xdr:sp macro="" textlink="">
      <xdr:nvSpPr>
        <xdr:cNvPr id="199" name="楕円 198"/>
        <xdr:cNvSpPr/>
      </xdr:nvSpPr>
      <xdr:spPr>
        <a:xfrm>
          <a:off x="2857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95766</xdr:rowOff>
    </xdr:from>
    <xdr:ext cx="469744" cy="259045"/>
    <xdr:sp macro="" textlink="">
      <xdr:nvSpPr>
        <xdr:cNvPr id="200" name="テキスト ボックス 199"/>
        <xdr:cNvSpPr txBox="1"/>
      </xdr:nvSpPr>
      <xdr:spPr>
        <a:xfrm>
          <a:off x="2673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15267</xdr:rowOff>
    </xdr:from>
    <xdr:to>
      <xdr:col>10</xdr:col>
      <xdr:colOff>165100</xdr:colOff>
      <xdr:row>78</xdr:row>
      <xdr:rowOff>116867</xdr:rowOff>
    </xdr:to>
    <xdr:sp macro="" textlink="">
      <xdr:nvSpPr>
        <xdr:cNvPr id="201" name="楕円 200"/>
        <xdr:cNvSpPr/>
      </xdr:nvSpPr>
      <xdr:spPr>
        <a:xfrm>
          <a:off x="1968500" y="13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107994</xdr:rowOff>
    </xdr:from>
    <xdr:ext cx="469744" cy="259045"/>
    <xdr:sp macro="" textlink="">
      <xdr:nvSpPr>
        <xdr:cNvPr id="202" name="テキスト ボックス 201"/>
        <xdr:cNvSpPr txBox="1"/>
      </xdr:nvSpPr>
      <xdr:spPr>
        <a:xfrm>
          <a:off x="1784428" y="134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19749</xdr:rowOff>
    </xdr:from>
    <xdr:to>
      <xdr:col>6</xdr:col>
      <xdr:colOff>38100</xdr:colOff>
      <xdr:row>78</xdr:row>
      <xdr:rowOff>121349</xdr:rowOff>
    </xdr:to>
    <xdr:sp macro="" textlink="">
      <xdr:nvSpPr>
        <xdr:cNvPr id="203" name="楕円 202"/>
        <xdr:cNvSpPr/>
      </xdr:nvSpPr>
      <xdr:spPr>
        <a:xfrm>
          <a:off x="1079500" y="133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112476</xdr:rowOff>
    </xdr:from>
    <xdr:ext cx="469744" cy="259045"/>
    <xdr:sp macro="" textlink="">
      <xdr:nvSpPr>
        <xdr:cNvPr id="204" name="テキスト ボックス 203"/>
        <xdr:cNvSpPr txBox="1"/>
      </xdr:nvSpPr>
      <xdr:spPr>
        <a:xfrm>
          <a:off x="895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66027</xdr:rowOff>
    </xdr:from>
    <xdr:to>
      <xdr:col>24</xdr:col>
      <xdr:colOff>63500</xdr:colOff>
      <xdr:row>98</xdr:row>
      <xdr:rowOff>89357</xdr:rowOff>
    </xdr:to>
    <xdr:cxnSp macro="">
      <xdr:nvCxnSpPr>
        <xdr:cNvPr id="234" name="直線コネクタ 233"/>
        <xdr:cNvCxnSpPr/>
      </xdr:nvCxnSpPr>
      <xdr:spPr>
        <a:xfrm>
          <a:off x="3797300" y="16868127"/>
          <a:ext cx="8382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66027</xdr:rowOff>
    </xdr:from>
    <xdr:to>
      <xdr:col>19</xdr:col>
      <xdr:colOff>177800</xdr:colOff>
      <xdr:row>98</xdr:row>
      <xdr:rowOff>71386</xdr:rowOff>
    </xdr:to>
    <xdr:cxnSp macro="">
      <xdr:nvCxnSpPr>
        <xdr:cNvPr id="237" name="直線コネクタ 236"/>
        <xdr:cNvCxnSpPr/>
      </xdr:nvCxnSpPr>
      <xdr:spPr>
        <a:xfrm flipV="1">
          <a:off x="2908300" y="1686812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71386</xdr:rowOff>
    </xdr:from>
    <xdr:to>
      <xdr:col>15</xdr:col>
      <xdr:colOff>50800</xdr:colOff>
      <xdr:row>98</xdr:row>
      <xdr:rowOff>141860</xdr:rowOff>
    </xdr:to>
    <xdr:cxnSp macro="">
      <xdr:nvCxnSpPr>
        <xdr:cNvPr id="240" name="直線コネクタ 239"/>
        <xdr:cNvCxnSpPr/>
      </xdr:nvCxnSpPr>
      <xdr:spPr>
        <a:xfrm flipV="1">
          <a:off x="2019300" y="16873486"/>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118059</xdr:rowOff>
    </xdr:from>
    <xdr:to>
      <xdr:col>10</xdr:col>
      <xdr:colOff>114300</xdr:colOff>
      <xdr:row>98</xdr:row>
      <xdr:rowOff>141860</xdr:rowOff>
    </xdr:to>
    <xdr:cxnSp macro="">
      <xdr:nvCxnSpPr>
        <xdr:cNvPr id="243" name="直線コネクタ 242"/>
        <xdr:cNvCxnSpPr/>
      </xdr:nvCxnSpPr>
      <xdr:spPr>
        <a:xfrm>
          <a:off x="1130300" y="16920159"/>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38557</xdr:rowOff>
    </xdr:from>
    <xdr:to>
      <xdr:col>24</xdr:col>
      <xdr:colOff>114300</xdr:colOff>
      <xdr:row>98</xdr:row>
      <xdr:rowOff>140157</xdr:rowOff>
    </xdr:to>
    <xdr:sp macro="" textlink="">
      <xdr:nvSpPr>
        <xdr:cNvPr id="253" name="楕円 252"/>
        <xdr:cNvSpPr/>
      </xdr:nvSpPr>
      <xdr:spPr>
        <a:xfrm>
          <a:off x="4584700" y="168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16984</xdr:rowOff>
    </xdr:from>
    <xdr:ext cx="534377" cy="259045"/>
    <xdr:sp macro="" textlink="">
      <xdr:nvSpPr>
        <xdr:cNvPr id="254" name="扶助費該当値テキスト"/>
        <xdr:cNvSpPr txBox="1"/>
      </xdr:nvSpPr>
      <xdr:spPr>
        <a:xfrm>
          <a:off x="4686300" y="168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15227</xdr:rowOff>
    </xdr:from>
    <xdr:to>
      <xdr:col>20</xdr:col>
      <xdr:colOff>38100</xdr:colOff>
      <xdr:row>98</xdr:row>
      <xdr:rowOff>116827</xdr:rowOff>
    </xdr:to>
    <xdr:sp macro="" textlink="">
      <xdr:nvSpPr>
        <xdr:cNvPr id="255" name="楕円 254"/>
        <xdr:cNvSpPr/>
      </xdr:nvSpPr>
      <xdr:spPr>
        <a:xfrm>
          <a:off x="3746500" y="168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107954</xdr:rowOff>
    </xdr:from>
    <xdr:ext cx="534377" cy="259045"/>
    <xdr:sp macro="" textlink="">
      <xdr:nvSpPr>
        <xdr:cNvPr id="256" name="テキスト ボックス 255"/>
        <xdr:cNvSpPr txBox="1"/>
      </xdr:nvSpPr>
      <xdr:spPr>
        <a:xfrm>
          <a:off x="3530111" y="169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20586</xdr:rowOff>
    </xdr:from>
    <xdr:to>
      <xdr:col>15</xdr:col>
      <xdr:colOff>101600</xdr:colOff>
      <xdr:row>98</xdr:row>
      <xdr:rowOff>122186</xdr:rowOff>
    </xdr:to>
    <xdr:sp macro="" textlink="">
      <xdr:nvSpPr>
        <xdr:cNvPr id="257" name="楕円 256"/>
        <xdr:cNvSpPr/>
      </xdr:nvSpPr>
      <xdr:spPr>
        <a:xfrm>
          <a:off x="2857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113313</xdr:rowOff>
    </xdr:from>
    <xdr:ext cx="534377" cy="259045"/>
    <xdr:sp macro="" textlink="">
      <xdr:nvSpPr>
        <xdr:cNvPr id="258" name="テキスト ボックス 257"/>
        <xdr:cNvSpPr txBox="1"/>
      </xdr:nvSpPr>
      <xdr:spPr>
        <a:xfrm>
          <a:off x="2641111" y="169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91060</xdr:rowOff>
    </xdr:from>
    <xdr:to>
      <xdr:col>10</xdr:col>
      <xdr:colOff>165100</xdr:colOff>
      <xdr:row>99</xdr:row>
      <xdr:rowOff>21210</xdr:rowOff>
    </xdr:to>
    <xdr:sp macro="" textlink="">
      <xdr:nvSpPr>
        <xdr:cNvPr id="259" name="楕円 258"/>
        <xdr:cNvSpPr/>
      </xdr:nvSpPr>
      <xdr:spPr>
        <a:xfrm>
          <a:off x="1968500" y="168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12337</xdr:rowOff>
    </xdr:from>
    <xdr:ext cx="534377" cy="259045"/>
    <xdr:sp macro="" textlink="">
      <xdr:nvSpPr>
        <xdr:cNvPr id="260" name="テキスト ボックス 259"/>
        <xdr:cNvSpPr txBox="1"/>
      </xdr:nvSpPr>
      <xdr:spPr>
        <a:xfrm>
          <a:off x="1752111" y="16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67259</xdr:rowOff>
    </xdr:from>
    <xdr:to>
      <xdr:col>6</xdr:col>
      <xdr:colOff>38100</xdr:colOff>
      <xdr:row>98</xdr:row>
      <xdr:rowOff>168859</xdr:rowOff>
    </xdr:to>
    <xdr:sp macro="" textlink="">
      <xdr:nvSpPr>
        <xdr:cNvPr id="261" name="楕円 260"/>
        <xdr:cNvSpPr/>
      </xdr:nvSpPr>
      <xdr:spPr>
        <a:xfrm>
          <a:off x="1079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159986</xdr:rowOff>
    </xdr:from>
    <xdr:ext cx="534377" cy="259045"/>
    <xdr:sp macro="" textlink="">
      <xdr:nvSpPr>
        <xdr:cNvPr id="262" name="テキスト ボックス 261"/>
        <xdr:cNvSpPr txBox="1"/>
      </xdr:nvSpPr>
      <xdr:spPr>
        <a:xfrm>
          <a:off x="863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6449</xdr:rowOff>
    </xdr:from>
    <xdr:to>
      <xdr:col>55</xdr:col>
      <xdr:colOff>0</xdr:colOff>
      <xdr:row>36</xdr:row>
      <xdr:rowOff>92928</xdr:rowOff>
    </xdr:to>
    <xdr:cxnSp macro="">
      <xdr:nvCxnSpPr>
        <xdr:cNvPr id="291" name="直線コネクタ 290"/>
        <xdr:cNvCxnSpPr/>
      </xdr:nvCxnSpPr>
      <xdr:spPr>
        <a:xfrm>
          <a:off x="9639300" y="6178649"/>
          <a:ext cx="838200" cy="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6449</xdr:rowOff>
    </xdr:from>
    <xdr:to>
      <xdr:col>50</xdr:col>
      <xdr:colOff>114300</xdr:colOff>
      <xdr:row>36</xdr:row>
      <xdr:rowOff>100045</xdr:rowOff>
    </xdr:to>
    <xdr:cxnSp macro="">
      <xdr:nvCxnSpPr>
        <xdr:cNvPr id="294" name="直線コネクタ 293"/>
        <xdr:cNvCxnSpPr/>
      </xdr:nvCxnSpPr>
      <xdr:spPr>
        <a:xfrm flipV="1">
          <a:off x="8750300" y="6178649"/>
          <a:ext cx="889000" cy="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100045</xdr:rowOff>
    </xdr:from>
    <xdr:to>
      <xdr:col>45</xdr:col>
      <xdr:colOff>177800</xdr:colOff>
      <xdr:row>36</xdr:row>
      <xdr:rowOff>133772</xdr:rowOff>
    </xdr:to>
    <xdr:cxnSp macro="">
      <xdr:nvCxnSpPr>
        <xdr:cNvPr id="297" name="直線コネクタ 296"/>
        <xdr:cNvCxnSpPr/>
      </xdr:nvCxnSpPr>
      <xdr:spPr>
        <a:xfrm flipV="1">
          <a:off x="7861300" y="6272245"/>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133772</xdr:rowOff>
    </xdr:from>
    <xdr:to>
      <xdr:col>41</xdr:col>
      <xdr:colOff>50800</xdr:colOff>
      <xdr:row>36</xdr:row>
      <xdr:rowOff>143663</xdr:rowOff>
    </xdr:to>
    <xdr:cxnSp macro="">
      <xdr:nvCxnSpPr>
        <xdr:cNvPr id="300" name="直線コネクタ 299"/>
        <xdr:cNvCxnSpPr/>
      </xdr:nvCxnSpPr>
      <xdr:spPr>
        <a:xfrm flipV="1">
          <a:off x="6972300" y="6305972"/>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42128</xdr:rowOff>
    </xdr:from>
    <xdr:to>
      <xdr:col>55</xdr:col>
      <xdr:colOff>50800</xdr:colOff>
      <xdr:row>36</xdr:row>
      <xdr:rowOff>143728</xdr:rowOff>
    </xdr:to>
    <xdr:sp macro="" textlink="">
      <xdr:nvSpPr>
        <xdr:cNvPr id="310" name="楕円 309"/>
        <xdr:cNvSpPr/>
      </xdr:nvSpPr>
      <xdr:spPr>
        <a:xfrm>
          <a:off x="10426700" y="6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20555</xdr:rowOff>
    </xdr:from>
    <xdr:ext cx="534377" cy="259045"/>
    <xdr:sp macro="" textlink="">
      <xdr:nvSpPr>
        <xdr:cNvPr id="311" name="補助費等該当値テキスト"/>
        <xdr:cNvSpPr txBox="1"/>
      </xdr:nvSpPr>
      <xdr:spPr>
        <a:xfrm>
          <a:off x="10528300" y="61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127099</xdr:rowOff>
    </xdr:from>
    <xdr:to>
      <xdr:col>50</xdr:col>
      <xdr:colOff>165100</xdr:colOff>
      <xdr:row>36</xdr:row>
      <xdr:rowOff>57249</xdr:rowOff>
    </xdr:to>
    <xdr:sp macro="" textlink="">
      <xdr:nvSpPr>
        <xdr:cNvPr id="312" name="楕円 311"/>
        <xdr:cNvSpPr/>
      </xdr:nvSpPr>
      <xdr:spPr>
        <a:xfrm>
          <a:off x="9588500" y="61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73776</xdr:rowOff>
    </xdr:from>
    <xdr:ext cx="534377" cy="259045"/>
    <xdr:sp macro="" textlink="">
      <xdr:nvSpPr>
        <xdr:cNvPr id="313" name="テキスト ボックス 312"/>
        <xdr:cNvSpPr txBox="1"/>
      </xdr:nvSpPr>
      <xdr:spPr>
        <a:xfrm>
          <a:off x="9372111" y="59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49245</xdr:rowOff>
    </xdr:from>
    <xdr:to>
      <xdr:col>46</xdr:col>
      <xdr:colOff>38100</xdr:colOff>
      <xdr:row>36</xdr:row>
      <xdr:rowOff>150845</xdr:rowOff>
    </xdr:to>
    <xdr:sp macro="" textlink="">
      <xdr:nvSpPr>
        <xdr:cNvPr id="314" name="楕円 313"/>
        <xdr:cNvSpPr/>
      </xdr:nvSpPr>
      <xdr:spPr>
        <a:xfrm>
          <a:off x="8699500" y="62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141972</xdr:rowOff>
    </xdr:from>
    <xdr:ext cx="534377" cy="259045"/>
    <xdr:sp macro="" textlink="">
      <xdr:nvSpPr>
        <xdr:cNvPr id="315" name="テキスト ボックス 314"/>
        <xdr:cNvSpPr txBox="1"/>
      </xdr:nvSpPr>
      <xdr:spPr>
        <a:xfrm>
          <a:off x="8483111" y="631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82972</xdr:rowOff>
    </xdr:from>
    <xdr:to>
      <xdr:col>41</xdr:col>
      <xdr:colOff>101600</xdr:colOff>
      <xdr:row>37</xdr:row>
      <xdr:rowOff>13122</xdr:rowOff>
    </xdr:to>
    <xdr:sp macro="" textlink="">
      <xdr:nvSpPr>
        <xdr:cNvPr id="316" name="楕円 315"/>
        <xdr:cNvSpPr/>
      </xdr:nvSpPr>
      <xdr:spPr>
        <a:xfrm>
          <a:off x="7810500" y="62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4249</xdr:rowOff>
    </xdr:from>
    <xdr:ext cx="534377" cy="259045"/>
    <xdr:sp macro="" textlink="">
      <xdr:nvSpPr>
        <xdr:cNvPr id="317" name="テキスト ボックス 316"/>
        <xdr:cNvSpPr txBox="1"/>
      </xdr:nvSpPr>
      <xdr:spPr>
        <a:xfrm>
          <a:off x="7594111" y="634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92863</xdr:rowOff>
    </xdr:from>
    <xdr:to>
      <xdr:col>36</xdr:col>
      <xdr:colOff>165100</xdr:colOff>
      <xdr:row>37</xdr:row>
      <xdr:rowOff>23013</xdr:rowOff>
    </xdr:to>
    <xdr:sp macro="" textlink="">
      <xdr:nvSpPr>
        <xdr:cNvPr id="318" name="楕円 317"/>
        <xdr:cNvSpPr/>
      </xdr:nvSpPr>
      <xdr:spPr>
        <a:xfrm>
          <a:off x="6921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14140</xdr:rowOff>
    </xdr:from>
    <xdr:ext cx="534377" cy="259045"/>
    <xdr:sp macro="" textlink="">
      <xdr:nvSpPr>
        <xdr:cNvPr id="319" name="テキスト ボックス 318"/>
        <xdr:cNvSpPr txBox="1"/>
      </xdr:nvSpPr>
      <xdr:spPr>
        <a:xfrm>
          <a:off x="6705111" y="63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70352</xdr:rowOff>
    </xdr:from>
    <xdr:to>
      <xdr:col>55</xdr:col>
      <xdr:colOff>0</xdr:colOff>
      <xdr:row>57</xdr:row>
      <xdr:rowOff>70727</xdr:rowOff>
    </xdr:to>
    <xdr:cxnSp macro="">
      <xdr:nvCxnSpPr>
        <xdr:cNvPr id="346" name="直線コネクタ 345"/>
        <xdr:cNvCxnSpPr/>
      </xdr:nvCxnSpPr>
      <xdr:spPr>
        <a:xfrm flipV="1">
          <a:off x="9639300" y="9843002"/>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5027</xdr:rowOff>
    </xdr:from>
    <xdr:to>
      <xdr:col>50</xdr:col>
      <xdr:colOff>114300</xdr:colOff>
      <xdr:row>57</xdr:row>
      <xdr:rowOff>70727</xdr:rowOff>
    </xdr:to>
    <xdr:cxnSp macro="">
      <xdr:nvCxnSpPr>
        <xdr:cNvPr id="349" name="直線コネクタ 348"/>
        <xdr:cNvCxnSpPr/>
      </xdr:nvCxnSpPr>
      <xdr:spPr>
        <a:xfrm>
          <a:off x="8750300" y="9777677"/>
          <a:ext cx="8890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5027</xdr:rowOff>
    </xdr:from>
    <xdr:to>
      <xdr:col>45</xdr:col>
      <xdr:colOff>177800</xdr:colOff>
      <xdr:row>57</xdr:row>
      <xdr:rowOff>36899</xdr:rowOff>
    </xdr:to>
    <xdr:cxnSp macro="">
      <xdr:nvCxnSpPr>
        <xdr:cNvPr id="352" name="直線コネクタ 351"/>
        <xdr:cNvCxnSpPr/>
      </xdr:nvCxnSpPr>
      <xdr:spPr>
        <a:xfrm flipV="1">
          <a:off x="7861300" y="9777677"/>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64555</xdr:rowOff>
    </xdr:from>
    <xdr:to>
      <xdr:col>41</xdr:col>
      <xdr:colOff>50800</xdr:colOff>
      <xdr:row>57</xdr:row>
      <xdr:rowOff>36899</xdr:rowOff>
    </xdr:to>
    <xdr:cxnSp macro="">
      <xdr:nvCxnSpPr>
        <xdr:cNvPr id="355" name="直線コネクタ 354"/>
        <xdr:cNvCxnSpPr/>
      </xdr:nvCxnSpPr>
      <xdr:spPr>
        <a:xfrm>
          <a:off x="6972300" y="9665755"/>
          <a:ext cx="889000" cy="1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19552</xdr:rowOff>
    </xdr:from>
    <xdr:to>
      <xdr:col>55</xdr:col>
      <xdr:colOff>50800</xdr:colOff>
      <xdr:row>57</xdr:row>
      <xdr:rowOff>121152</xdr:rowOff>
    </xdr:to>
    <xdr:sp macro="" textlink="">
      <xdr:nvSpPr>
        <xdr:cNvPr id="365" name="楕円 364"/>
        <xdr:cNvSpPr/>
      </xdr:nvSpPr>
      <xdr:spPr>
        <a:xfrm>
          <a:off x="10426700" y="9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169429</xdr:rowOff>
    </xdr:from>
    <xdr:ext cx="534377" cy="259045"/>
    <xdr:sp macro="" textlink="">
      <xdr:nvSpPr>
        <xdr:cNvPr id="366" name="普通建設事業費該当値テキスト"/>
        <xdr:cNvSpPr txBox="1"/>
      </xdr:nvSpPr>
      <xdr:spPr>
        <a:xfrm>
          <a:off x="10528300" y="97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19927</xdr:rowOff>
    </xdr:from>
    <xdr:to>
      <xdr:col>50</xdr:col>
      <xdr:colOff>165100</xdr:colOff>
      <xdr:row>57</xdr:row>
      <xdr:rowOff>121527</xdr:rowOff>
    </xdr:to>
    <xdr:sp macro="" textlink="">
      <xdr:nvSpPr>
        <xdr:cNvPr id="367" name="楕円 366"/>
        <xdr:cNvSpPr/>
      </xdr:nvSpPr>
      <xdr:spPr>
        <a:xfrm>
          <a:off x="9588500" y="97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112654</xdr:rowOff>
    </xdr:from>
    <xdr:ext cx="534377" cy="259045"/>
    <xdr:sp macro="" textlink="">
      <xdr:nvSpPr>
        <xdr:cNvPr id="368" name="テキスト ボックス 367"/>
        <xdr:cNvSpPr txBox="1"/>
      </xdr:nvSpPr>
      <xdr:spPr>
        <a:xfrm>
          <a:off x="9372111" y="98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125677</xdr:rowOff>
    </xdr:from>
    <xdr:to>
      <xdr:col>46</xdr:col>
      <xdr:colOff>38100</xdr:colOff>
      <xdr:row>57</xdr:row>
      <xdr:rowOff>55827</xdr:rowOff>
    </xdr:to>
    <xdr:sp macro="" textlink="">
      <xdr:nvSpPr>
        <xdr:cNvPr id="369" name="楕円 368"/>
        <xdr:cNvSpPr/>
      </xdr:nvSpPr>
      <xdr:spPr>
        <a:xfrm>
          <a:off x="8699500" y="97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46954</xdr:rowOff>
    </xdr:from>
    <xdr:ext cx="534377" cy="259045"/>
    <xdr:sp macro="" textlink="">
      <xdr:nvSpPr>
        <xdr:cNvPr id="370" name="テキスト ボックス 369"/>
        <xdr:cNvSpPr txBox="1"/>
      </xdr:nvSpPr>
      <xdr:spPr>
        <a:xfrm>
          <a:off x="8483111" y="98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157549</xdr:rowOff>
    </xdr:from>
    <xdr:to>
      <xdr:col>41</xdr:col>
      <xdr:colOff>101600</xdr:colOff>
      <xdr:row>57</xdr:row>
      <xdr:rowOff>87699</xdr:rowOff>
    </xdr:to>
    <xdr:sp macro="" textlink="">
      <xdr:nvSpPr>
        <xdr:cNvPr id="371" name="楕円 370"/>
        <xdr:cNvSpPr/>
      </xdr:nvSpPr>
      <xdr:spPr>
        <a:xfrm>
          <a:off x="7810500" y="97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78826</xdr:rowOff>
    </xdr:from>
    <xdr:ext cx="534377" cy="259045"/>
    <xdr:sp macro="" textlink="">
      <xdr:nvSpPr>
        <xdr:cNvPr id="372" name="テキスト ボックス 371"/>
        <xdr:cNvSpPr txBox="1"/>
      </xdr:nvSpPr>
      <xdr:spPr>
        <a:xfrm>
          <a:off x="7594111" y="98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13755</xdr:rowOff>
    </xdr:from>
    <xdr:to>
      <xdr:col>36</xdr:col>
      <xdr:colOff>165100</xdr:colOff>
      <xdr:row>56</xdr:row>
      <xdr:rowOff>115355</xdr:rowOff>
    </xdr:to>
    <xdr:sp macro="" textlink="">
      <xdr:nvSpPr>
        <xdr:cNvPr id="373" name="楕円 372"/>
        <xdr:cNvSpPr/>
      </xdr:nvSpPr>
      <xdr:spPr>
        <a:xfrm>
          <a:off x="6921500" y="96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106482</xdr:rowOff>
    </xdr:from>
    <xdr:ext cx="534377" cy="259045"/>
    <xdr:sp macro="" textlink="">
      <xdr:nvSpPr>
        <xdr:cNvPr id="374" name="テキスト ボックス 373"/>
        <xdr:cNvSpPr txBox="1"/>
      </xdr:nvSpPr>
      <xdr:spPr>
        <a:xfrm>
          <a:off x="6705111" y="97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130318</xdr:rowOff>
    </xdr:from>
    <xdr:to>
      <xdr:col>55</xdr:col>
      <xdr:colOff>0</xdr:colOff>
      <xdr:row>78</xdr:row>
      <xdr:rowOff>35348</xdr:rowOff>
    </xdr:to>
    <xdr:cxnSp macro="">
      <xdr:nvCxnSpPr>
        <xdr:cNvPr id="401" name="直線コネクタ 400"/>
        <xdr:cNvCxnSpPr/>
      </xdr:nvCxnSpPr>
      <xdr:spPr>
        <a:xfrm flipV="1">
          <a:off x="9639300" y="13331968"/>
          <a:ext cx="8382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127036</xdr:rowOff>
    </xdr:from>
    <xdr:to>
      <xdr:col>50</xdr:col>
      <xdr:colOff>114300</xdr:colOff>
      <xdr:row>78</xdr:row>
      <xdr:rowOff>35348</xdr:rowOff>
    </xdr:to>
    <xdr:cxnSp macro="">
      <xdr:nvCxnSpPr>
        <xdr:cNvPr id="404" name="直線コネクタ 403"/>
        <xdr:cNvCxnSpPr/>
      </xdr:nvCxnSpPr>
      <xdr:spPr>
        <a:xfrm>
          <a:off x="8750300" y="13157236"/>
          <a:ext cx="889000" cy="2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104267</xdr:rowOff>
    </xdr:from>
    <xdr:to>
      <xdr:col>45</xdr:col>
      <xdr:colOff>177800</xdr:colOff>
      <xdr:row>76</xdr:row>
      <xdr:rowOff>127036</xdr:rowOff>
    </xdr:to>
    <xdr:cxnSp macro="">
      <xdr:nvCxnSpPr>
        <xdr:cNvPr id="407" name="直線コネクタ 406"/>
        <xdr:cNvCxnSpPr/>
      </xdr:nvCxnSpPr>
      <xdr:spPr>
        <a:xfrm>
          <a:off x="7861300" y="13134467"/>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160713</xdr:rowOff>
    </xdr:from>
    <xdr:to>
      <xdr:col>41</xdr:col>
      <xdr:colOff>50800</xdr:colOff>
      <xdr:row>76</xdr:row>
      <xdr:rowOff>104267</xdr:rowOff>
    </xdr:to>
    <xdr:cxnSp macro="">
      <xdr:nvCxnSpPr>
        <xdr:cNvPr id="410" name="直線コネクタ 409"/>
        <xdr:cNvCxnSpPr/>
      </xdr:nvCxnSpPr>
      <xdr:spPr>
        <a:xfrm>
          <a:off x="6972300" y="13019463"/>
          <a:ext cx="889000" cy="1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79518</xdr:rowOff>
    </xdr:from>
    <xdr:to>
      <xdr:col>55</xdr:col>
      <xdr:colOff>50800</xdr:colOff>
      <xdr:row>78</xdr:row>
      <xdr:rowOff>9668</xdr:rowOff>
    </xdr:to>
    <xdr:sp macro="" textlink="">
      <xdr:nvSpPr>
        <xdr:cNvPr id="420" name="楕円 419"/>
        <xdr:cNvSpPr/>
      </xdr:nvSpPr>
      <xdr:spPr>
        <a:xfrm>
          <a:off x="10426700" y="132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57945</xdr:rowOff>
    </xdr:from>
    <xdr:ext cx="534377" cy="259045"/>
    <xdr:sp macro="" textlink="">
      <xdr:nvSpPr>
        <xdr:cNvPr id="421" name="普通建設事業費 （ うち新規整備　）該当値テキスト"/>
        <xdr:cNvSpPr txBox="1"/>
      </xdr:nvSpPr>
      <xdr:spPr>
        <a:xfrm>
          <a:off x="10528300" y="13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155998</xdr:rowOff>
    </xdr:from>
    <xdr:to>
      <xdr:col>50</xdr:col>
      <xdr:colOff>165100</xdr:colOff>
      <xdr:row>78</xdr:row>
      <xdr:rowOff>86148</xdr:rowOff>
    </xdr:to>
    <xdr:sp macro="" textlink="">
      <xdr:nvSpPr>
        <xdr:cNvPr id="422" name="楕円 421"/>
        <xdr:cNvSpPr/>
      </xdr:nvSpPr>
      <xdr:spPr>
        <a:xfrm>
          <a:off x="9588500" y="133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77275</xdr:rowOff>
    </xdr:from>
    <xdr:ext cx="534377" cy="259045"/>
    <xdr:sp macro="" textlink="">
      <xdr:nvSpPr>
        <xdr:cNvPr id="423" name="テキスト ボックス 422"/>
        <xdr:cNvSpPr txBox="1"/>
      </xdr:nvSpPr>
      <xdr:spPr>
        <a:xfrm>
          <a:off x="9372111" y="134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76236</xdr:rowOff>
    </xdr:from>
    <xdr:to>
      <xdr:col>46</xdr:col>
      <xdr:colOff>38100</xdr:colOff>
      <xdr:row>77</xdr:row>
      <xdr:rowOff>6386</xdr:rowOff>
    </xdr:to>
    <xdr:sp macro="" textlink="">
      <xdr:nvSpPr>
        <xdr:cNvPr id="424" name="楕円 423"/>
        <xdr:cNvSpPr/>
      </xdr:nvSpPr>
      <xdr:spPr>
        <a:xfrm>
          <a:off x="8699500" y="131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22913</xdr:rowOff>
    </xdr:from>
    <xdr:ext cx="534377" cy="259045"/>
    <xdr:sp macro="" textlink="">
      <xdr:nvSpPr>
        <xdr:cNvPr id="425" name="テキスト ボックス 424"/>
        <xdr:cNvSpPr txBox="1"/>
      </xdr:nvSpPr>
      <xdr:spPr>
        <a:xfrm>
          <a:off x="8483111" y="128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53467</xdr:rowOff>
    </xdr:from>
    <xdr:to>
      <xdr:col>41</xdr:col>
      <xdr:colOff>101600</xdr:colOff>
      <xdr:row>76</xdr:row>
      <xdr:rowOff>155067</xdr:rowOff>
    </xdr:to>
    <xdr:sp macro="" textlink="">
      <xdr:nvSpPr>
        <xdr:cNvPr id="426" name="楕円 425"/>
        <xdr:cNvSpPr/>
      </xdr:nvSpPr>
      <xdr:spPr>
        <a:xfrm>
          <a:off x="7810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xdr:rowOff>
    </xdr:from>
    <xdr:ext cx="534377" cy="259045"/>
    <xdr:sp macro="" textlink="">
      <xdr:nvSpPr>
        <xdr:cNvPr id="427" name="テキスト ボックス 426"/>
        <xdr:cNvSpPr txBox="1"/>
      </xdr:nvSpPr>
      <xdr:spPr>
        <a:xfrm>
          <a:off x="7594111" y="12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109913</xdr:rowOff>
    </xdr:from>
    <xdr:to>
      <xdr:col>36</xdr:col>
      <xdr:colOff>165100</xdr:colOff>
      <xdr:row>76</xdr:row>
      <xdr:rowOff>40063</xdr:rowOff>
    </xdr:to>
    <xdr:sp macro="" textlink="">
      <xdr:nvSpPr>
        <xdr:cNvPr id="428" name="楕円 427"/>
        <xdr:cNvSpPr/>
      </xdr:nvSpPr>
      <xdr:spPr>
        <a:xfrm>
          <a:off x="6921500" y="129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56590</xdr:rowOff>
    </xdr:from>
    <xdr:ext cx="534377" cy="259045"/>
    <xdr:sp macro="" textlink="">
      <xdr:nvSpPr>
        <xdr:cNvPr id="429" name="テキスト ボックス 428"/>
        <xdr:cNvSpPr txBox="1"/>
      </xdr:nvSpPr>
      <xdr:spPr>
        <a:xfrm>
          <a:off x="6705111" y="127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169701</xdr:rowOff>
    </xdr:from>
    <xdr:to>
      <xdr:col>55</xdr:col>
      <xdr:colOff>0</xdr:colOff>
      <xdr:row>98</xdr:row>
      <xdr:rowOff>58384</xdr:rowOff>
    </xdr:to>
    <xdr:cxnSp macro="">
      <xdr:nvCxnSpPr>
        <xdr:cNvPr id="460" name="直線コネクタ 459"/>
        <xdr:cNvCxnSpPr/>
      </xdr:nvCxnSpPr>
      <xdr:spPr>
        <a:xfrm flipV="1">
          <a:off x="9639300" y="16800351"/>
          <a:ext cx="8382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58384</xdr:rowOff>
    </xdr:from>
    <xdr:to>
      <xdr:col>50</xdr:col>
      <xdr:colOff>114300</xdr:colOff>
      <xdr:row>98</xdr:row>
      <xdr:rowOff>94698</xdr:rowOff>
    </xdr:to>
    <xdr:cxnSp macro="">
      <xdr:nvCxnSpPr>
        <xdr:cNvPr id="463" name="直線コネクタ 462"/>
        <xdr:cNvCxnSpPr/>
      </xdr:nvCxnSpPr>
      <xdr:spPr>
        <a:xfrm flipV="1">
          <a:off x="8750300" y="16860484"/>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94698</xdr:rowOff>
    </xdr:from>
    <xdr:to>
      <xdr:col>45</xdr:col>
      <xdr:colOff>177800</xdr:colOff>
      <xdr:row>98</xdr:row>
      <xdr:rowOff>152557</xdr:rowOff>
    </xdr:to>
    <xdr:cxnSp macro="">
      <xdr:nvCxnSpPr>
        <xdr:cNvPr id="466" name="直線コネクタ 465"/>
        <xdr:cNvCxnSpPr/>
      </xdr:nvCxnSpPr>
      <xdr:spPr>
        <a:xfrm flipV="1">
          <a:off x="7861300" y="16896798"/>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73363</xdr:rowOff>
    </xdr:from>
    <xdr:to>
      <xdr:col>41</xdr:col>
      <xdr:colOff>50800</xdr:colOff>
      <xdr:row>98</xdr:row>
      <xdr:rowOff>152557</xdr:rowOff>
    </xdr:to>
    <xdr:cxnSp macro="">
      <xdr:nvCxnSpPr>
        <xdr:cNvPr id="469" name="直線コネクタ 468"/>
        <xdr:cNvCxnSpPr/>
      </xdr:nvCxnSpPr>
      <xdr:spPr>
        <a:xfrm>
          <a:off x="6972300" y="16875463"/>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118901</xdr:rowOff>
    </xdr:from>
    <xdr:to>
      <xdr:col>55</xdr:col>
      <xdr:colOff>50800</xdr:colOff>
      <xdr:row>98</xdr:row>
      <xdr:rowOff>49051</xdr:rowOff>
    </xdr:to>
    <xdr:sp macro="" textlink="">
      <xdr:nvSpPr>
        <xdr:cNvPr id="479" name="楕円 478"/>
        <xdr:cNvSpPr/>
      </xdr:nvSpPr>
      <xdr:spPr>
        <a:xfrm>
          <a:off x="10426700" y="167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97328</xdr:rowOff>
    </xdr:from>
    <xdr:ext cx="534377" cy="259045"/>
    <xdr:sp macro="" textlink="">
      <xdr:nvSpPr>
        <xdr:cNvPr id="480" name="普通建設事業費 （ うち更新整備　）該当値テキスト"/>
        <xdr:cNvSpPr txBox="1"/>
      </xdr:nvSpPr>
      <xdr:spPr>
        <a:xfrm>
          <a:off x="10528300" y="16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7584</xdr:rowOff>
    </xdr:from>
    <xdr:to>
      <xdr:col>50</xdr:col>
      <xdr:colOff>165100</xdr:colOff>
      <xdr:row>98</xdr:row>
      <xdr:rowOff>109184</xdr:rowOff>
    </xdr:to>
    <xdr:sp macro="" textlink="">
      <xdr:nvSpPr>
        <xdr:cNvPr id="481" name="楕円 480"/>
        <xdr:cNvSpPr/>
      </xdr:nvSpPr>
      <xdr:spPr>
        <a:xfrm>
          <a:off x="9588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100311</xdr:rowOff>
    </xdr:from>
    <xdr:ext cx="534377" cy="259045"/>
    <xdr:sp macro="" textlink="">
      <xdr:nvSpPr>
        <xdr:cNvPr id="482" name="テキスト ボックス 481"/>
        <xdr:cNvSpPr txBox="1"/>
      </xdr:nvSpPr>
      <xdr:spPr>
        <a:xfrm>
          <a:off x="9372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43898</xdr:rowOff>
    </xdr:from>
    <xdr:to>
      <xdr:col>46</xdr:col>
      <xdr:colOff>38100</xdr:colOff>
      <xdr:row>98</xdr:row>
      <xdr:rowOff>145498</xdr:rowOff>
    </xdr:to>
    <xdr:sp macro="" textlink="">
      <xdr:nvSpPr>
        <xdr:cNvPr id="483" name="楕円 482"/>
        <xdr:cNvSpPr/>
      </xdr:nvSpPr>
      <xdr:spPr>
        <a:xfrm>
          <a:off x="8699500" y="168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136625</xdr:rowOff>
    </xdr:from>
    <xdr:ext cx="534377" cy="259045"/>
    <xdr:sp macro="" textlink="">
      <xdr:nvSpPr>
        <xdr:cNvPr id="484" name="テキスト ボックス 483"/>
        <xdr:cNvSpPr txBox="1"/>
      </xdr:nvSpPr>
      <xdr:spPr>
        <a:xfrm>
          <a:off x="8483111" y="169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101757</xdr:rowOff>
    </xdr:from>
    <xdr:to>
      <xdr:col>41</xdr:col>
      <xdr:colOff>101600</xdr:colOff>
      <xdr:row>99</xdr:row>
      <xdr:rowOff>31907</xdr:rowOff>
    </xdr:to>
    <xdr:sp macro="" textlink="">
      <xdr:nvSpPr>
        <xdr:cNvPr id="485" name="楕円 484"/>
        <xdr:cNvSpPr/>
      </xdr:nvSpPr>
      <xdr:spPr>
        <a:xfrm>
          <a:off x="7810500" y="1690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23034</xdr:rowOff>
    </xdr:from>
    <xdr:ext cx="534377" cy="259045"/>
    <xdr:sp macro="" textlink="">
      <xdr:nvSpPr>
        <xdr:cNvPr id="486" name="テキスト ボックス 485"/>
        <xdr:cNvSpPr txBox="1"/>
      </xdr:nvSpPr>
      <xdr:spPr>
        <a:xfrm>
          <a:off x="7594111" y="169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22563</xdr:rowOff>
    </xdr:from>
    <xdr:to>
      <xdr:col>36</xdr:col>
      <xdr:colOff>165100</xdr:colOff>
      <xdr:row>98</xdr:row>
      <xdr:rowOff>124163</xdr:rowOff>
    </xdr:to>
    <xdr:sp macro="" textlink="">
      <xdr:nvSpPr>
        <xdr:cNvPr id="487" name="楕円 486"/>
        <xdr:cNvSpPr/>
      </xdr:nvSpPr>
      <xdr:spPr>
        <a:xfrm>
          <a:off x="6921500" y="168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115290</xdr:rowOff>
    </xdr:from>
    <xdr:ext cx="534377" cy="259045"/>
    <xdr:sp macro="" textlink="">
      <xdr:nvSpPr>
        <xdr:cNvPr id="488" name="テキスト ボックス 487"/>
        <xdr:cNvSpPr txBox="1"/>
      </xdr:nvSpPr>
      <xdr:spPr>
        <a:xfrm>
          <a:off x="6705111" y="169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171145</xdr:rowOff>
    </xdr:from>
    <xdr:to>
      <xdr:col>85</xdr:col>
      <xdr:colOff>127000</xdr:colOff>
      <xdr:row>39</xdr:row>
      <xdr:rowOff>8154</xdr:rowOff>
    </xdr:to>
    <xdr:cxnSp macro="">
      <xdr:nvCxnSpPr>
        <xdr:cNvPr id="517" name="直線コネクタ 516"/>
        <xdr:cNvCxnSpPr/>
      </xdr:nvCxnSpPr>
      <xdr:spPr>
        <a:xfrm>
          <a:off x="15481300" y="6686245"/>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171145</xdr:rowOff>
    </xdr:from>
    <xdr:to>
      <xdr:col>81</xdr:col>
      <xdr:colOff>50800</xdr:colOff>
      <xdr:row>39</xdr:row>
      <xdr:rowOff>6820</xdr:rowOff>
    </xdr:to>
    <xdr:cxnSp macro="">
      <xdr:nvCxnSpPr>
        <xdr:cNvPr id="520" name="直線コネクタ 519"/>
        <xdr:cNvCxnSpPr/>
      </xdr:nvCxnSpPr>
      <xdr:spPr>
        <a:xfrm flipV="1">
          <a:off x="14592300" y="668624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156604</xdr:rowOff>
    </xdr:from>
    <xdr:to>
      <xdr:col>76</xdr:col>
      <xdr:colOff>114300</xdr:colOff>
      <xdr:row>39</xdr:row>
      <xdr:rowOff>6820</xdr:rowOff>
    </xdr:to>
    <xdr:cxnSp macro="">
      <xdr:nvCxnSpPr>
        <xdr:cNvPr id="523" name="直線コネクタ 522"/>
        <xdr:cNvCxnSpPr/>
      </xdr:nvCxnSpPr>
      <xdr:spPr>
        <a:xfrm>
          <a:off x="13703300" y="66717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156604</xdr:rowOff>
    </xdr:from>
    <xdr:to>
      <xdr:col>71</xdr:col>
      <xdr:colOff>177800</xdr:colOff>
      <xdr:row>39</xdr:row>
      <xdr:rowOff>40577</xdr:rowOff>
    </xdr:to>
    <xdr:cxnSp macro="">
      <xdr:nvCxnSpPr>
        <xdr:cNvPr id="526" name="直線コネクタ 525"/>
        <xdr:cNvCxnSpPr/>
      </xdr:nvCxnSpPr>
      <xdr:spPr>
        <a:xfrm flipV="1">
          <a:off x="12814300" y="6671704"/>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128804</xdr:rowOff>
    </xdr:from>
    <xdr:to>
      <xdr:col>85</xdr:col>
      <xdr:colOff>177800</xdr:colOff>
      <xdr:row>39</xdr:row>
      <xdr:rowOff>58954</xdr:rowOff>
    </xdr:to>
    <xdr:sp macro="" textlink="">
      <xdr:nvSpPr>
        <xdr:cNvPr id="536" name="楕円 535"/>
        <xdr:cNvSpPr/>
      </xdr:nvSpPr>
      <xdr:spPr>
        <a:xfrm>
          <a:off x="16268700" y="6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43731</xdr:rowOff>
    </xdr:from>
    <xdr:ext cx="469744" cy="259045"/>
    <xdr:sp macro="" textlink="">
      <xdr:nvSpPr>
        <xdr:cNvPr id="537" name="災害復旧事業費該当値テキスト"/>
        <xdr:cNvSpPr txBox="1"/>
      </xdr:nvSpPr>
      <xdr:spPr>
        <a:xfrm>
          <a:off x="16370300" y="65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120345</xdr:rowOff>
    </xdr:from>
    <xdr:to>
      <xdr:col>81</xdr:col>
      <xdr:colOff>101600</xdr:colOff>
      <xdr:row>39</xdr:row>
      <xdr:rowOff>50495</xdr:rowOff>
    </xdr:to>
    <xdr:sp macro="" textlink="">
      <xdr:nvSpPr>
        <xdr:cNvPr id="538" name="楕円 537"/>
        <xdr:cNvSpPr/>
      </xdr:nvSpPr>
      <xdr:spPr>
        <a:xfrm>
          <a:off x="15430500" y="6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41622</xdr:rowOff>
    </xdr:from>
    <xdr:ext cx="469744" cy="259045"/>
    <xdr:sp macro="" textlink="">
      <xdr:nvSpPr>
        <xdr:cNvPr id="539" name="テキスト ボックス 538"/>
        <xdr:cNvSpPr txBox="1"/>
      </xdr:nvSpPr>
      <xdr:spPr>
        <a:xfrm>
          <a:off x="15246428" y="67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127470</xdr:rowOff>
    </xdr:from>
    <xdr:to>
      <xdr:col>76</xdr:col>
      <xdr:colOff>165100</xdr:colOff>
      <xdr:row>39</xdr:row>
      <xdr:rowOff>57620</xdr:rowOff>
    </xdr:to>
    <xdr:sp macro="" textlink="">
      <xdr:nvSpPr>
        <xdr:cNvPr id="540" name="楕円 539"/>
        <xdr:cNvSpPr/>
      </xdr:nvSpPr>
      <xdr:spPr>
        <a:xfrm>
          <a:off x="14541500" y="66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48747</xdr:rowOff>
    </xdr:from>
    <xdr:ext cx="469744" cy="259045"/>
    <xdr:sp macro="" textlink="">
      <xdr:nvSpPr>
        <xdr:cNvPr id="541" name="テキスト ボックス 540"/>
        <xdr:cNvSpPr txBox="1"/>
      </xdr:nvSpPr>
      <xdr:spPr>
        <a:xfrm>
          <a:off x="14357428" y="673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105804</xdr:rowOff>
    </xdr:from>
    <xdr:to>
      <xdr:col>72</xdr:col>
      <xdr:colOff>38100</xdr:colOff>
      <xdr:row>39</xdr:row>
      <xdr:rowOff>35954</xdr:rowOff>
    </xdr:to>
    <xdr:sp macro="" textlink="">
      <xdr:nvSpPr>
        <xdr:cNvPr id="542" name="楕円 541"/>
        <xdr:cNvSpPr/>
      </xdr:nvSpPr>
      <xdr:spPr>
        <a:xfrm>
          <a:off x="13652500" y="66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27081</xdr:rowOff>
    </xdr:from>
    <xdr:ext cx="469744" cy="259045"/>
    <xdr:sp macro="" textlink="">
      <xdr:nvSpPr>
        <xdr:cNvPr id="543" name="テキスト ボックス 542"/>
        <xdr:cNvSpPr txBox="1"/>
      </xdr:nvSpPr>
      <xdr:spPr>
        <a:xfrm>
          <a:off x="13468428" y="671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161227</xdr:rowOff>
    </xdr:from>
    <xdr:to>
      <xdr:col>67</xdr:col>
      <xdr:colOff>101600</xdr:colOff>
      <xdr:row>39</xdr:row>
      <xdr:rowOff>91377</xdr:rowOff>
    </xdr:to>
    <xdr:sp macro="" textlink="">
      <xdr:nvSpPr>
        <xdr:cNvPr id="544" name="楕円 543"/>
        <xdr:cNvSpPr/>
      </xdr:nvSpPr>
      <xdr:spPr>
        <a:xfrm>
          <a:off x="12763500" y="6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82504</xdr:rowOff>
    </xdr:from>
    <xdr:ext cx="378565" cy="259045"/>
    <xdr:sp macro="" textlink="">
      <xdr:nvSpPr>
        <xdr:cNvPr id="545" name="テキスト ボックス 544"/>
        <xdr:cNvSpPr txBox="1"/>
      </xdr:nvSpPr>
      <xdr:spPr>
        <a:xfrm>
          <a:off x="12625017" y="676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111624</xdr:rowOff>
    </xdr:from>
    <xdr:to>
      <xdr:col>85</xdr:col>
      <xdr:colOff>127000</xdr:colOff>
      <xdr:row>77</xdr:row>
      <xdr:rowOff>117359</xdr:rowOff>
    </xdr:to>
    <xdr:cxnSp macro="">
      <xdr:nvCxnSpPr>
        <xdr:cNvPr id="631" name="直線コネクタ 630"/>
        <xdr:cNvCxnSpPr/>
      </xdr:nvCxnSpPr>
      <xdr:spPr>
        <a:xfrm flipV="1">
          <a:off x="15481300" y="13313274"/>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117359</xdr:rowOff>
    </xdr:from>
    <xdr:to>
      <xdr:col>81</xdr:col>
      <xdr:colOff>50800</xdr:colOff>
      <xdr:row>77</xdr:row>
      <xdr:rowOff>132054</xdr:rowOff>
    </xdr:to>
    <xdr:cxnSp macro="">
      <xdr:nvCxnSpPr>
        <xdr:cNvPr id="634" name="直線コネクタ 633"/>
        <xdr:cNvCxnSpPr/>
      </xdr:nvCxnSpPr>
      <xdr:spPr>
        <a:xfrm flipV="1">
          <a:off x="14592300" y="133190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132054</xdr:rowOff>
    </xdr:from>
    <xdr:to>
      <xdr:col>76</xdr:col>
      <xdr:colOff>114300</xdr:colOff>
      <xdr:row>77</xdr:row>
      <xdr:rowOff>143080</xdr:rowOff>
    </xdr:to>
    <xdr:cxnSp macro="">
      <xdr:nvCxnSpPr>
        <xdr:cNvPr id="637" name="直線コネクタ 636"/>
        <xdr:cNvCxnSpPr/>
      </xdr:nvCxnSpPr>
      <xdr:spPr>
        <a:xfrm flipV="1">
          <a:off x="13703300" y="13333704"/>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138137</xdr:rowOff>
    </xdr:from>
    <xdr:to>
      <xdr:col>71</xdr:col>
      <xdr:colOff>177800</xdr:colOff>
      <xdr:row>77</xdr:row>
      <xdr:rowOff>143080</xdr:rowOff>
    </xdr:to>
    <xdr:cxnSp macro="">
      <xdr:nvCxnSpPr>
        <xdr:cNvPr id="640" name="直線コネクタ 639"/>
        <xdr:cNvCxnSpPr/>
      </xdr:nvCxnSpPr>
      <xdr:spPr>
        <a:xfrm>
          <a:off x="12814300" y="13339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60824</xdr:rowOff>
    </xdr:from>
    <xdr:to>
      <xdr:col>85</xdr:col>
      <xdr:colOff>177800</xdr:colOff>
      <xdr:row>77</xdr:row>
      <xdr:rowOff>162424</xdr:rowOff>
    </xdr:to>
    <xdr:sp macro="" textlink="">
      <xdr:nvSpPr>
        <xdr:cNvPr id="650" name="楕円 649"/>
        <xdr:cNvSpPr/>
      </xdr:nvSpPr>
      <xdr:spPr>
        <a:xfrm>
          <a:off x="16268700" y="132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83701</xdr:rowOff>
    </xdr:from>
    <xdr:ext cx="534377" cy="259045"/>
    <xdr:sp macro="" textlink="">
      <xdr:nvSpPr>
        <xdr:cNvPr id="651" name="公債費該当値テキスト"/>
        <xdr:cNvSpPr txBox="1"/>
      </xdr:nvSpPr>
      <xdr:spPr>
        <a:xfrm>
          <a:off x="16370300" y="131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66559</xdr:rowOff>
    </xdr:from>
    <xdr:to>
      <xdr:col>81</xdr:col>
      <xdr:colOff>101600</xdr:colOff>
      <xdr:row>77</xdr:row>
      <xdr:rowOff>168159</xdr:rowOff>
    </xdr:to>
    <xdr:sp macro="" textlink="">
      <xdr:nvSpPr>
        <xdr:cNvPr id="652" name="楕円 651"/>
        <xdr:cNvSpPr/>
      </xdr:nvSpPr>
      <xdr:spPr>
        <a:xfrm>
          <a:off x="15430500" y="132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13236</xdr:rowOff>
    </xdr:from>
    <xdr:ext cx="534377" cy="259045"/>
    <xdr:sp macro="" textlink="">
      <xdr:nvSpPr>
        <xdr:cNvPr id="653" name="テキスト ボックス 652"/>
        <xdr:cNvSpPr txBox="1"/>
      </xdr:nvSpPr>
      <xdr:spPr>
        <a:xfrm>
          <a:off x="15214111" y="130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81254</xdr:rowOff>
    </xdr:from>
    <xdr:to>
      <xdr:col>76</xdr:col>
      <xdr:colOff>165100</xdr:colOff>
      <xdr:row>78</xdr:row>
      <xdr:rowOff>11404</xdr:rowOff>
    </xdr:to>
    <xdr:sp macro="" textlink="">
      <xdr:nvSpPr>
        <xdr:cNvPr id="654" name="楕円 653"/>
        <xdr:cNvSpPr/>
      </xdr:nvSpPr>
      <xdr:spPr>
        <a:xfrm>
          <a:off x="14541500" y="13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2531</xdr:rowOff>
    </xdr:from>
    <xdr:ext cx="534377" cy="259045"/>
    <xdr:sp macro="" textlink="">
      <xdr:nvSpPr>
        <xdr:cNvPr id="655" name="テキスト ボックス 654"/>
        <xdr:cNvSpPr txBox="1"/>
      </xdr:nvSpPr>
      <xdr:spPr>
        <a:xfrm>
          <a:off x="14325111" y="133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92280</xdr:rowOff>
    </xdr:from>
    <xdr:to>
      <xdr:col>72</xdr:col>
      <xdr:colOff>38100</xdr:colOff>
      <xdr:row>78</xdr:row>
      <xdr:rowOff>22430</xdr:rowOff>
    </xdr:to>
    <xdr:sp macro="" textlink="">
      <xdr:nvSpPr>
        <xdr:cNvPr id="656" name="楕円 655"/>
        <xdr:cNvSpPr/>
      </xdr:nvSpPr>
      <xdr:spPr>
        <a:xfrm>
          <a:off x="13652500" y="132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13557</xdr:rowOff>
    </xdr:from>
    <xdr:ext cx="534377" cy="259045"/>
    <xdr:sp macro="" textlink="">
      <xdr:nvSpPr>
        <xdr:cNvPr id="657" name="テキスト ボックス 656"/>
        <xdr:cNvSpPr txBox="1"/>
      </xdr:nvSpPr>
      <xdr:spPr>
        <a:xfrm>
          <a:off x="13436111" y="133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87337</xdr:rowOff>
    </xdr:from>
    <xdr:to>
      <xdr:col>67</xdr:col>
      <xdr:colOff>101600</xdr:colOff>
      <xdr:row>78</xdr:row>
      <xdr:rowOff>17487</xdr:rowOff>
    </xdr:to>
    <xdr:sp macro="" textlink="">
      <xdr:nvSpPr>
        <xdr:cNvPr id="658" name="楕円 657"/>
        <xdr:cNvSpPr/>
      </xdr:nvSpPr>
      <xdr:spPr>
        <a:xfrm>
          <a:off x="12763500" y="1328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8614</xdr:rowOff>
    </xdr:from>
    <xdr:ext cx="534377" cy="259045"/>
    <xdr:sp macro="" textlink="">
      <xdr:nvSpPr>
        <xdr:cNvPr id="659" name="テキスト ボックス 658"/>
        <xdr:cNvSpPr txBox="1"/>
      </xdr:nvSpPr>
      <xdr:spPr>
        <a:xfrm>
          <a:off x="12547111" y="133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94076</xdr:rowOff>
    </xdr:from>
    <xdr:to>
      <xdr:col>85</xdr:col>
      <xdr:colOff>127000</xdr:colOff>
      <xdr:row>96</xdr:row>
      <xdr:rowOff>112227</xdr:rowOff>
    </xdr:to>
    <xdr:cxnSp macro="">
      <xdr:nvCxnSpPr>
        <xdr:cNvPr id="684" name="直線コネクタ 683"/>
        <xdr:cNvCxnSpPr/>
      </xdr:nvCxnSpPr>
      <xdr:spPr>
        <a:xfrm flipV="1">
          <a:off x="15481300" y="16553276"/>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112227</xdr:rowOff>
    </xdr:from>
    <xdr:to>
      <xdr:col>81</xdr:col>
      <xdr:colOff>50800</xdr:colOff>
      <xdr:row>96</xdr:row>
      <xdr:rowOff>136688</xdr:rowOff>
    </xdr:to>
    <xdr:cxnSp macro="">
      <xdr:nvCxnSpPr>
        <xdr:cNvPr id="687" name="直線コネクタ 686"/>
        <xdr:cNvCxnSpPr/>
      </xdr:nvCxnSpPr>
      <xdr:spPr>
        <a:xfrm flipV="1">
          <a:off x="14592300" y="16571427"/>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136688</xdr:rowOff>
    </xdr:from>
    <xdr:to>
      <xdr:col>76</xdr:col>
      <xdr:colOff>114300</xdr:colOff>
      <xdr:row>97</xdr:row>
      <xdr:rowOff>54330</xdr:rowOff>
    </xdr:to>
    <xdr:cxnSp macro="">
      <xdr:nvCxnSpPr>
        <xdr:cNvPr id="690" name="直線コネクタ 689"/>
        <xdr:cNvCxnSpPr/>
      </xdr:nvCxnSpPr>
      <xdr:spPr>
        <a:xfrm flipV="1">
          <a:off x="13703300" y="16595888"/>
          <a:ext cx="889000" cy="8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54330</xdr:rowOff>
    </xdr:from>
    <xdr:to>
      <xdr:col>71</xdr:col>
      <xdr:colOff>177800</xdr:colOff>
      <xdr:row>97</xdr:row>
      <xdr:rowOff>75606</xdr:rowOff>
    </xdr:to>
    <xdr:cxnSp macro="">
      <xdr:nvCxnSpPr>
        <xdr:cNvPr id="693" name="直線コネクタ 692"/>
        <xdr:cNvCxnSpPr/>
      </xdr:nvCxnSpPr>
      <xdr:spPr>
        <a:xfrm flipV="1">
          <a:off x="12814300" y="16684980"/>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43276</xdr:rowOff>
    </xdr:from>
    <xdr:to>
      <xdr:col>85</xdr:col>
      <xdr:colOff>177800</xdr:colOff>
      <xdr:row>96</xdr:row>
      <xdr:rowOff>144876</xdr:rowOff>
    </xdr:to>
    <xdr:sp macro="" textlink="">
      <xdr:nvSpPr>
        <xdr:cNvPr id="703" name="楕円 702"/>
        <xdr:cNvSpPr/>
      </xdr:nvSpPr>
      <xdr:spPr>
        <a:xfrm>
          <a:off x="16268700" y="165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66153</xdr:rowOff>
    </xdr:from>
    <xdr:ext cx="534377" cy="259045"/>
    <xdr:sp macro="" textlink="">
      <xdr:nvSpPr>
        <xdr:cNvPr id="704" name="積立金該当値テキスト"/>
        <xdr:cNvSpPr txBox="1"/>
      </xdr:nvSpPr>
      <xdr:spPr>
        <a:xfrm>
          <a:off x="16370300" y="163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61427</xdr:rowOff>
    </xdr:from>
    <xdr:to>
      <xdr:col>81</xdr:col>
      <xdr:colOff>101600</xdr:colOff>
      <xdr:row>96</xdr:row>
      <xdr:rowOff>163027</xdr:rowOff>
    </xdr:to>
    <xdr:sp macro="" textlink="">
      <xdr:nvSpPr>
        <xdr:cNvPr id="705" name="楕円 704"/>
        <xdr:cNvSpPr/>
      </xdr:nvSpPr>
      <xdr:spPr>
        <a:xfrm>
          <a:off x="15430500" y="165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8104</xdr:rowOff>
    </xdr:from>
    <xdr:ext cx="534377" cy="259045"/>
    <xdr:sp macro="" textlink="">
      <xdr:nvSpPr>
        <xdr:cNvPr id="706" name="テキスト ボックス 705"/>
        <xdr:cNvSpPr txBox="1"/>
      </xdr:nvSpPr>
      <xdr:spPr>
        <a:xfrm>
          <a:off x="15214111" y="162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85888</xdr:rowOff>
    </xdr:from>
    <xdr:to>
      <xdr:col>76</xdr:col>
      <xdr:colOff>165100</xdr:colOff>
      <xdr:row>97</xdr:row>
      <xdr:rowOff>16038</xdr:rowOff>
    </xdr:to>
    <xdr:sp macro="" textlink="">
      <xdr:nvSpPr>
        <xdr:cNvPr id="707" name="楕円 706"/>
        <xdr:cNvSpPr/>
      </xdr:nvSpPr>
      <xdr:spPr>
        <a:xfrm>
          <a:off x="14541500" y="165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32565</xdr:rowOff>
    </xdr:from>
    <xdr:ext cx="534377" cy="259045"/>
    <xdr:sp macro="" textlink="">
      <xdr:nvSpPr>
        <xdr:cNvPr id="708" name="テキスト ボックス 707"/>
        <xdr:cNvSpPr txBox="1"/>
      </xdr:nvSpPr>
      <xdr:spPr>
        <a:xfrm>
          <a:off x="14325111" y="163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3530</xdr:rowOff>
    </xdr:from>
    <xdr:to>
      <xdr:col>72</xdr:col>
      <xdr:colOff>38100</xdr:colOff>
      <xdr:row>97</xdr:row>
      <xdr:rowOff>105130</xdr:rowOff>
    </xdr:to>
    <xdr:sp macro="" textlink="">
      <xdr:nvSpPr>
        <xdr:cNvPr id="709" name="楕円 708"/>
        <xdr:cNvSpPr/>
      </xdr:nvSpPr>
      <xdr:spPr>
        <a:xfrm>
          <a:off x="13652500" y="166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121657</xdr:rowOff>
    </xdr:from>
    <xdr:ext cx="534377" cy="259045"/>
    <xdr:sp macro="" textlink="">
      <xdr:nvSpPr>
        <xdr:cNvPr id="710" name="テキスト ボックス 709"/>
        <xdr:cNvSpPr txBox="1"/>
      </xdr:nvSpPr>
      <xdr:spPr>
        <a:xfrm>
          <a:off x="13436111" y="164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24806</xdr:rowOff>
    </xdr:from>
    <xdr:to>
      <xdr:col>67</xdr:col>
      <xdr:colOff>101600</xdr:colOff>
      <xdr:row>97</xdr:row>
      <xdr:rowOff>126406</xdr:rowOff>
    </xdr:to>
    <xdr:sp macro="" textlink="">
      <xdr:nvSpPr>
        <xdr:cNvPr id="711" name="楕円 710"/>
        <xdr:cNvSpPr/>
      </xdr:nvSpPr>
      <xdr:spPr>
        <a:xfrm>
          <a:off x="12763500" y="166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117533</xdr:rowOff>
    </xdr:from>
    <xdr:ext cx="534377" cy="259045"/>
    <xdr:sp macro="" textlink="">
      <xdr:nvSpPr>
        <xdr:cNvPr id="712" name="テキスト ボックス 711"/>
        <xdr:cNvSpPr txBox="1"/>
      </xdr:nvSpPr>
      <xdr:spPr>
        <a:xfrm>
          <a:off x="12547111" y="167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50" name="直線コネクタ 749"/>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68" name="楕円 767"/>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69" name="テキスト ボックス 768"/>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100952</xdr:rowOff>
    </xdr:from>
    <xdr:to>
      <xdr:col>116</xdr:col>
      <xdr:colOff>63500</xdr:colOff>
      <xdr:row>58</xdr:row>
      <xdr:rowOff>101684</xdr:rowOff>
    </xdr:to>
    <xdr:cxnSp macro="">
      <xdr:nvCxnSpPr>
        <xdr:cNvPr id="796" name="直線コネクタ 795"/>
        <xdr:cNvCxnSpPr/>
      </xdr:nvCxnSpPr>
      <xdr:spPr>
        <a:xfrm flipV="1">
          <a:off x="21323300" y="10045052"/>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101684</xdr:rowOff>
    </xdr:from>
    <xdr:to>
      <xdr:col>111</xdr:col>
      <xdr:colOff>177800</xdr:colOff>
      <xdr:row>58</xdr:row>
      <xdr:rowOff>102553</xdr:rowOff>
    </xdr:to>
    <xdr:cxnSp macro="">
      <xdr:nvCxnSpPr>
        <xdr:cNvPr id="799" name="直線コネクタ 798"/>
        <xdr:cNvCxnSpPr/>
      </xdr:nvCxnSpPr>
      <xdr:spPr>
        <a:xfrm flipV="1">
          <a:off x="20434300" y="1004578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102553</xdr:rowOff>
    </xdr:from>
    <xdr:to>
      <xdr:col>107</xdr:col>
      <xdr:colOff>50800</xdr:colOff>
      <xdr:row>58</xdr:row>
      <xdr:rowOff>103239</xdr:rowOff>
    </xdr:to>
    <xdr:cxnSp macro="">
      <xdr:nvCxnSpPr>
        <xdr:cNvPr id="802" name="直線コネクタ 801"/>
        <xdr:cNvCxnSpPr/>
      </xdr:nvCxnSpPr>
      <xdr:spPr>
        <a:xfrm flipV="1">
          <a:off x="19545300" y="1004665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103239</xdr:rowOff>
    </xdr:from>
    <xdr:to>
      <xdr:col>102</xdr:col>
      <xdr:colOff>114300</xdr:colOff>
      <xdr:row>58</xdr:row>
      <xdr:rowOff>103924</xdr:rowOff>
    </xdr:to>
    <xdr:cxnSp macro="">
      <xdr:nvCxnSpPr>
        <xdr:cNvPr id="805" name="直線コネクタ 804"/>
        <xdr:cNvCxnSpPr/>
      </xdr:nvCxnSpPr>
      <xdr:spPr>
        <a:xfrm flipV="1">
          <a:off x="18656300" y="100473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50152</xdr:rowOff>
    </xdr:from>
    <xdr:to>
      <xdr:col>116</xdr:col>
      <xdr:colOff>114300</xdr:colOff>
      <xdr:row>58</xdr:row>
      <xdr:rowOff>151752</xdr:rowOff>
    </xdr:to>
    <xdr:sp macro="" textlink="">
      <xdr:nvSpPr>
        <xdr:cNvPr id="815" name="楕円 814"/>
        <xdr:cNvSpPr/>
      </xdr:nvSpPr>
      <xdr:spPr>
        <a:xfrm>
          <a:off x="22110700" y="9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136529</xdr:rowOff>
    </xdr:from>
    <xdr:ext cx="469744" cy="259045"/>
    <xdr:sp macro="" textlink="">
      <xdr:nvSpPr>
        <xdr:cNvPr id="816" name="貸付金該当値テキスト"/>
        <xdr:cNvSpPr txBox="1"/>
      </xdr:nvSpPr>
      <xdr:spPr>
        <a:xfrm>
          <a:off x="22212300" y="990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50884</xdr:rowOff>
    </xdr:from>
    <xdr:to>
      <xdr:col>112</xdr:col>
      <xdr:colOff>38100</xdr:colOff>
      <xdr:row>58</xdr:row>
      <xdr:rowOff>152484</xdr:rowOff>
    </xdr:to>
    <xdr:sp macro="" textlink="">
      <xdr:nvSpPr>
        <xdr:cNvPr id="817" name="楕円 816"/>
        <xdr:cNvSpPr/>
      </xdr:nvSpPr>
      <xdr:spPr>
        <a:xfrm>
          <a:off x="212725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143611</xdr:rowOff>
    </xdr:from>
    <xdr:ext cx="469744" cy="259045"/>
    <xdr:sp macro="" textlink="">
      <xdr:nvSpPr>
        <xdr:cNvPr id="818" name="テキスト ボックス 817"/>
        <xdr:cNvSpPr txBox="1"/>
      </xdr:nvSpPr>
      <xdr:spPr>
        <a:xfrm>
          <a:off x="21088428" y="100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51753</xdr:rowOff>
    </xdr:from>
    <xdr:to>
      <xdr:col>107</xdr:col>
      <xdr:colOff>101600</xdr:colOff>
      <xdr:row>58</xdr:row>
      <xdr:rowOff>153353</xdr:rowOff>
    </xdr:to>
    <xdr:sp macro="" textlink="">
      <xdr:nvSpPr>
        <xdr:cNvPr id="819" name="楕円 818"/>
        <xdr:cNvSpPr/>
      </xdr:nvSpPr>
      <xdr:spPr>
        <a:xfrm>
          <a:off x="20383500" y="99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144480</xdr:rowOff>
    </xdr:from>
    <xdr:ext cx="469744" cy="259045"/>
    <xdr:sp macro="" textlink="">
      <xdr:nvSpPr>
        <xdr:cNvPr id="820" name="テキスト ボックス 819"/>
        <xdr:cNvSpPr txBox="1"/>
      </xdr:nvSpPr>
      <xdr:spPr>
        <a:xfrm>
          <a:off x="20199428"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52439</xdr:rowOff>
    </xdr:from>
    <xdr:to>
      <xdr:col>102</xdr:col>
      <xdr:colOff>165100</xdr:colOff>
      <xdr:row>58</xdr:row>
      <xdr:rowOff>154039</xdr:rowOff>
    </xdr:to>
    <xdr:sp macro="" textlink="">
      <xdr:nvSpPr>
        <xdr:cNvPr id="821" name="楕円 820"/>
        <xdr:cNvSpPr/>
      </xdr:nvSpPr>
      <xdr:spPr>
        <a:xfrm>
          <a:off x="19494500" y="99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145166</xdr:rowOff>
    </xdr:from>
    <xdr:ext cx="469744" cy="259045"/>
    <xdr:sp macro="" textlink="">
      <xdr:nvSpPr>
        <xdr:cNvPr id="822" name="テキスト ボックス 821"/>
        <xdr:cNvSpPr txBox="1"/>
      </xdr:nvSpPr>
      <xdr:spPr>
        <a:xfrm>
          <a:off x="19310428" y="100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53124</xdr:rowOff>
    </xdr:from>
    <xdr:to>
      <xdr:col>98</xdr:col>
      <xdr:colOff>38100</xdr:colOff>
      <xdr:row>58</xdr:row>
      <xdr:rowOff>154724</xdr:rowOff>
    </xdr:to>
    <xdr:sp macro="" textlink="">
      <xdr:nvSpPr>
        <xdr:cNvPr id="823" name="楕円 822"/>
        <xdr:cNvSpPr/>
      </xdr:nvSpPr>
      <xdr:spPr>
        <a:xfrm>
          <a:off x="18605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145851</xdr:rowOff>
    </xdr:from>
    <xdr:ext cx="469744" cy="259045"/>
    <xdr:sp macro="" textlink="">
      <xdr:nvSpPr>
        <xdr:cNvPr id="824" name="テキスト ボックス 823"/>
        <xdr:cNvSpPr txBox="1"/>
      </xdr:nvSpPr>
      <xdr:spPr>
        <a:xfrm>
          <a:off x="18421428" y="10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112464</xdr:rowOff>
    </xdr:from>
    <xdr:to>
      <xdr:col>116</xdr:col>
      <xdr:colOff>63500</xdr:colOff>
      <xdr:row>75</xdr:row>
      <xdr:rowOff>137888</xdr:rowOff>
    </xdr:to>
    <xdr:cxnSp macro="">
      <xdr:nvCxnSpPr>
        <xdr:cNvPr id="856" name="直線コネクタ 855"/>
        <xdr:cNvCxnSpPr/>
      </xdr:nvCxnSpPr>
      <xdr:spPr>
        <a:xfrm flipV="1">
          <a:off x="21323300" y="12971214"/>
          <a:ext cx="8382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137888</xdr:rowOff>
    </xdr:from>
    <xdr:to>
      <xdr:col>111</xdr:col>
      <xdr:colOff>177800</xdr:colOff>
      <xdr:row>76</xdr:row>
      <xdr:rowOff>43329</xdr:rowOff>
    </xdr:to>
    <xdr:cxnSp macro="">
      <xdr:nvCxnSpPr>
        <xdr:cNvPr id="859" name="直線コネクタ 858"/>
        <xdr:cNvCxnSpPr/>
      </xdr:nvCxnSpPr>
      <xdr:spPr>
        <a:xfrm flipV="1">
          <a:off x="20434300" y="12996638"/>
          <a:ext cx="8890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43329</xdr:rowOff>
    </xdr:from>
    <xdr:to>
      <xdr:col>107</xdr:col>
      <xdr:colOff>50800</xdr:colOff>
      <xdr:row>76</xdr:row>
      <xdr:rowOff>80363</xdr:rowOff>
    </xdr:to>
    <xdr:cxnSp macro="">
      <xdr:nvCxnSpPr>
        <xdr:cNvPr id="862" name="直線コネクタ 861"/>
        <xdr:cNvCxnSpPr/>
      </xdr:nvCxnSpPr>
      <xdr:spPr>
        <a:xfrm flipV="1">
          <a:off x="19545300" y="1307352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170284</xdr:rowOff>
    </xdr:from>
    <xdr:to>
      <xdr:col>102</xdr:col>
      <xdr:colOff>114300</xdr:colOff>
      <xdr:row>76</xdr:row>
      <xdr:rowOff>80363</xdr:rowOff>
    </xdr:to>
    <xdr:cxnSp macro="">
      <xdr:nvCxnSpPr>
        <xdr:cNvPr id="865" name="直線コネクタ 864"/>
        <xdr:cNvCxnSpPr/>
      </xdr:nvCxnSpPr>
      <xdr:spPr>
        <a:xfrm>
          <a:off x="18656300" y="13029034"/>
          <a:ext cx="889000" cy="8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61664</xdr:rowOff>
    </xdr:from>
    <xdr:to>
      <xdr:col>116</xdr:col>
      <xdr:colOff>114300</xdr:colOff>
      <xdr:row>75</xdr:row>
      <xdr:rowOff>163264</xdr:rowOff>
    </xdr:to>
    <xdr:sp macro="" textlink="">
      <xdr:nvSpPr>
        <xdr:cNvPr id="875" name="楕円 874"/>
        <xdr:cNvSpPr/>
      </xdr:nvSpPr>
      <xdr:spPr>
        <a:xfrm>
          <a:off x="22110700" y="12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40091</xdr:rowOff>
    </xdr:from>
    <xdr:ext cx="534377" cy="259045"/>
    <xdr:sp macro="" textlink="">
      <xdr:nvSpPr>
        <xdr:cNvPr id="876" name="繰出金該当値テキスト"/>
        <xdr:cNvSpPr txBox="1"/>
      </xdr:nvSpPr>
      <xdr:spPr>
        <a:xfrm>
          <a:off x="22212300" y="128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87088</xdr:rowOff>
    </xdr:from>
    <xdr:to>
      <xdr:col>112</xdr:col>
      <xdr:colOff>38100</xdr:colOff>
      <xdr:row>76</xdr:row>
      <xdr:rowOff>17238</xdr:rowOff>
    </xdr:to>
    <xdr:sp macro="" textlink="">
      <xdr:nvSpPr>
        <xdr:cNvPr id="877" name="楕円 876"/>
        <xdr:cNvSpPr/>
      </xdr:nvSpPr>
      <xdr:spPr>
        <a:xfrm>
          <a:off x="21272500" y="12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8365</xdr:rowOff>
    </xdr:from>
    <xdr:ext cx="534377" cy="259045"/>
    <xdr:sp macro="" textlink="">
      <xdr:nvSpPr>
        <xdr:cNvPr id="878" name="テキスト ボックス 877"/>
        <xdr:cNvSpPr txBox="1"/>
      </xdr:nvSpPr>
      <xdr:spPr>
        <a:xfrm>
          <a:off x="21056111" y="130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163979</xdr:rowOff>
    </xdr:from>
    <xdr:to>
      <xdr:col>107</xdr:col>
      <xdr:colOff>101600</xdr:colOff>
      <xdr:row>76</xdr:row>
      <xdr:rowOff>94129</xdr:rowOff>
    </xdr:to>
    <xdr:sp macro="" textlink="">
      <xdr:nvSpPr>
        <xdr:cNvPr id="879" name="楕円 878"/>
        <xdr:cNvSpPr/>
      </xdr:nvSpPr>
      <xdr:spPr>
        <a:xfrm>
          <a:off x="20383500" y="130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85256</xdr:rowOff>
    </xdr:from>
    <xdr:ext cx="534377" cy="259045"/>
    <xdr:sp macro="" textlink="">
      <xdr:nvSpPr>
        <xdr:cNvPr id="880" name="テキスト ボックス 879"/>
        <xdr:cNvSpPr txBox="1"/>
      </xdr:nvSpPr>
      <xdr:spPr>
        <a:xfrm>
          <a:off x="20167111" y="131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29563</xdr:rowOff>
    </xdr:from>
    <xdr:to>
      <xdr:col>102</xdr:col>
      <xdr:colOff>165100</xdr:colOff>
      <xdr:row>76</xdr:row>
      <xdr:rowOff>131163</xdr:rowOff>
    </xdr:to>
    <xdr:sp macro="" textlink="">
      <xdr:nvSpPr>
        <xdr:cNvPr id="881" name="楕円 880"/>
        <xdr:cNvSpPr/>
      </xdr:nvSpPr>
      <xdr:spPr>
        <a:xfrm>
          <a:off x="19494500" y="13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122290</xdr:rowOff>
    </xdr:from>
    <xdr:ext cx="534377" cy="259045"/>
    <xdr:sp macro="" textlink="">
      <xdr:nvSpPr>
        <xdr:cNvPr id="882" name="テキスト ボックス 881"/>
        <xdr:cNvSpPr txBox="1"/>
      </xdr:nvSpPr>
      <xdr:spPr>
        <a:xfrm>
          <a:off x="19278111"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119483</xdr:rowOff>
    </xdr:from>
    <xdr:to>
      <xdr:col>98</xdr:col>
      <xdr:colOff>38100</xdr:colOff>
      <xdr:row>76</xdr:row>
      <xdr:rowOff>49634</xdr:rowOff>
    </xdr:to>
    <xdr:sp macro="" textlink="">
      <xdr:nvSpPr>
        <xdr:cNvPr id="883" name="楕円 882"/>
        <xdr:cNvSpPr/>
      </xdr:nvSpPr>
      <xdr:spPr>
        <a:xfrm>
          <a:off x="18605500" y="12978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40761</xdr:rowOff>
    </xdr:from>
    <xdr:ext cx="534377" cy="259045"/>
    <xdr:sp macro="" textlink="">
      <xdr:nvSpPr>
        <xdr:cNvPr id="884" name="テキスト ボックス 883"/>
        <xdr:cNvSpPr txBox="1"/>
      </xdr:nvSpPr>
      <xdr:spPr>
        <a:xfrm>
          <a:off x="18389111" y="13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・人件費の住民一人当たりのコストは、</a:t>
          </a:r>
          <a:r>
            <a:rPr lang="ja-JP" altLang="en-US" sz="1100">
              <a:solidFill>
                <a:schemeClr val="dk1"/>
              </a:solidFill>
              <a:effectLst/>
              <a:latin typeface="+mn-lt"/>
              <a:ea typeface="+mn-ea"/>
              <a:cs typeface="+mn-cs"/>
            </a:rPr>
            <a:t>１３２，６３３</a:t>
          </a:r>
          <a:r>
            <a:rPr lang="ja-JP" altLang="ja-JP" sz="1100">
              <a:solidFill>
                <a:schemeClr val="dk1"/>
              </a:solidFill>
              <a:effectLst/>
              <a:latin typeface="+mn-lt"/>
              <a:ea typeface="+mn-ea"/>
              <a:cs typeface="+mn-cs"/>
            </a:rPr>
            <a:t>円と</a:t>
          </a:r>
          <a:r>
            <a:rPr lang="ja-JP" altLang="en-US" sz="1100">
              <a:solidFill>
                <a:schemeClr val="dk1"/>
              </a:solidFill>
              <a:effectLst/>
              <a:latin typeface="+mn-lt"/>
              <a:ea typeface="+mn-ea"/>
              <a:cs typeface="+mn-cs"/>
            </a:rPr>
            <a:t>年々増加傾向にあり</a:t>
          </a:r>
          <a:r>
            <a:rPr lang="ja-JP" altLang="ja-JP" sz="1100">
              <a:solidFill>
                <a:schemeClr val="dk1"/>
              </a:solidFill>
              <a:effectLst/>
              <a:latin typeface="+mn-lt"/>
              <a:ea typeface="+mn-ea"/>
              <a:cs typeface="+mn-cs"/>
            </a:rPr>
            <a:t>、類似団体、全国平均及び三重県平均と比較しても高い状況となっている。</a:t>
          </a:r>
          <a:endParaRPr lang="ja-JP" altLang="ja-JP" sz="1400">
            <a:effectLst/>
          </a:endParaRPr>
        </a:p>
        <a:p>
          <a:r>
            <a:rPr lang="ja-JP" altLang="ja-JP" sz="1100">
              <a:solidFill>
                <a:schemeClr val="dk1"/>
              </a:solidFill>
              <a:effectLst/>
              <a:latin typeface="+mn-lt"/>
              <a:ea typeface="+mn-ea"/>
              <a:cs typeface="+mn-cs"/>
            </a:rPr>
            <a:t>　これは、本市が４つの有人離島を有していることや小規模な集落が点在しているという地理的要因から、小中学校や保育所、診療所など市民生活に必要不可欠な公共施設を多く設置する必要があり、それらの施設に必要な人員配置に加え、消防業務についても直営で行っているため、職員数が類似団体平均と比較して多く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kumimoji="1" lang="ja-JP" altLang="ja-JP" sz="1100">
              <a:solidFill>
                <a:schemeClr val="dk1"/>
              </a:solidFill>
              <a:effectLst/>
              <a:latin typeface="+mn-lt"/>
              <a:ea typeface="+mn-ea"/>
              <a:cs typeface="+mn-cs"/>
            </a:rPr>
            <a:t>「職員定数管理計画」に基づき、サービスの提供に支障をきたさないよう、適正な定数管理に努め、人件費の抑制を図る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三重県鳥羽市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18,875
18,607
107.34
11,666,789
11,236,797
343,219
6,396,175
12,026,853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127317</xdr:rowOff>
    </xdr:from>
    <xdr:to>
      <xdr:col>24</xdr:col>
      <xdr:colOff>63500</xdr:colOff>
      <xdr:row>33</xdr:row>
      <xdr:rowOff>148082</xdr:rowOff>
    </xdr:to>
    <xdr:cxnSp macro="">
      <xdr:nvCxnSpPr>
        <xdr:cNvPr id="61" name="直線コネクタ 60"/>
        <xdr:cNvCxnSpPr/>
      </xdr:nvCxnSpPr>
      <xdr:spPr>
        <a:xfrm flipV="1">
          <a:off x="3797300" y="5785167"/>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104839</xdr:rowOff>
    </xdr:from>
    <xdr:to>
      <xdr:col>19</xdr:col>
      <xdr:colOff>177800</xdr:colOff>
      <xdr:row>33</xdr:row>
      <xdr:rowOff>148082</xdr:rowOff>
    </xdr:to>
    <xdr:cxnSp macro="">
      <xdr:nvCxnSpPr>
        <xdr:cNvPr id="64" name="直線コネクタ 63"/>
        <xdr:cNvCxnSpPr/>
      </xdr:nvCxnSpPr>
      <xdr:spPr>
        <a:xfrm>
          <a:off x="2908300" y="5762689"/>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104839</xdr:rowOff>
    </xdr:to>
    <xdr:cxnSp macro="">
      <xdr:nvCxnSpPr>
        <xdr:cNvPr id="67" name="直線コネクタ 66"/>
        <xdr:cNvCxnSpPr/>
      </xdr:nvCxnSpPr>
      <xdr:spPr>
        <a:xfrm>
          <a:off x="2019300" y="5646674"/>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160274</xdr:rowOff>
    </xdr:from>
    <xdr:to>
      <xdr:col>10</xdr:col>
      <xdr:colOff>114300</xdr:colOff>
      <xdr:row>33</xdr:row>
      <xdr:rowOff>106172</xdr:rowOff>
    </xdr:to>
    <xdr:cxnSp macro="">
      <xdr:nvCxnSpPr>
        <xdr:cNvPr id="70" name="直線コネクタ 69"/>
        <xdr:cNvCxnSpPr/>
      </xdr:nvCxnSpPr>
      <xdr:spPr>
        <a:xfrm flipV="1">
          <a:off x="1130300" y="5646674"/>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76517</xdr:rowOff>
    </xdr:from>
    <xdr:to>
      <xdr:col>24</xdr:col>
      <xdr:colOff>114300</xdr:colOff>
      <xdr:row>34</xdr:row>
      <xdr:rowOff>6667</xdr:rowOff>
    </xdr:to>
    <xdr:sp macro="" textlink="">
      <xdr:nvSpPr>
        <xdr:cNvPr id="80" name="楕円 79"/>
        <xdr:cNvSpPr/>
      </xdr:nvSpPr>
      <xdr:spPr>
        <a:xfrm>
          <a:off x="4584700" y="5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99394</xdr:rowOff>
    </xdr:from>
    <xdr:ext cx="469744" cy="259045"/>
    <xdr:sp macro="" textlink="">
      <xdr:nvSpPr>
        <xdr:cNvPr id="81" name="議会費該当値テキスト"/>
        <xdr:cNvSpPr txBox="1"/>
      </xdr:nvSpPr>
      <xdr:spPr>
        <a:xfrm>
          <a:off x="4686300" y="55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97282</xdr:rowOff>
    </xdr:from>
    <xdr:to>
      <xdr:col>20</xdr:col>
      <xdr:colOff>38100</xdr:colOff>
      <xdr:row>34</xdr:row>
      <xdr:rowOff>27432</xdr:rowOff>
    </xdr:to>
    <xdr:sp macro="" textlink="">
      <xdr:nvSpPr>
        <xdr:cNvPr id="82" name="楕円 81"/>
        <xdr:cNvSpPr/>
      </xdr:nvSpPr>
      <xdr:spPr>
        <a:xfrm>
          <a:off x="3746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43959</xdr:rowOff>
    </xdr:from>
    <xdr:ext cx="469744" cy="259045"/>
    <xdr:sp macro="" textlink="">
      <xdr:nvSpPr>
        <xdr:cNvPr id="83" name="テキスト ボックス 82"/>
        <xdr:cNvSpPr txBox="1"/>
      </xdr:nvSpPr>
      <xdr:spPr>
        <a:xfrm>
          <a:off x="3562428"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54039</xdr:rowOff>
    </xdr:from>
    <xdr:to>
      <xdr:col>15</xdr:col>
      <xdr:colOff>101600</xdr:colOff>
      <xdr:row>33</xdr:row>
      <xdr:rowOff>155639</xdr:rowOff>
    </xdr:to>
    <xdr:sp macro="" textlink="">
      <xdr:nvSpPr>
        <xdr:cNvPr id="84" name="楕円 83"/>
        <xdr:cNvSpPr/>
      </xdr:nvSpPr>
      <xdr:spPr>
        <a:xfrm>
          <a:off x="2857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716</xdr:rowOff>
    </xdr:from>
    <xdr:ext cx="469744" cy="259045"/>
    <xdr:sp macro="" textlink="">
      <xdr:nvSpPr>
        <xdr:cNvPr id="85" name="テキスト ボックス 84"/>
        <xdr:cNvSpPr txBox="1"/>
      </xdr:nvSpPr>
      <xdr:spPr>
        <a:xfrm>
          <a:off x="2673428"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109474</xdr:rowOff>
    </xdr:from>
    <xdr:to>
      <xdr:col>10</xdr:col>
      <xdr:colOff>165100</xdr:colOff>
      <xdr:row>33</xdr:row>
      <xdr:rowOff>39624</xdr:rowOff>
    </xdr:to>
    <xdr:sp macro="" textlink="">
      <xdr:nvSpPr>
        <xdr:cNvPr id="86" name="楕円 85"/>
        <xdr:cNvSpPr/>
      </xdr:nvSpPr>
      <xdr:spPr>
        <a:xfrm>
          <a:off x="1968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56151</xdr:rowOff>
    </xdr:from>
    <xdr:ext cx="469744" cy="259045"/>
    <xdr:sp macro="" textlink="">
      <xdr:nvSpPr>
        <xdr:cNvPr id="87" name="テキスト ボックス 86"/>
        <xdr:cNvSpPr txBox="1"/>
      </xdr:nvSpPr>
      <xdr:spPr>
        <a:xfrm>
          <a:off x="1784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55372</xdr:rowOff>
    </xdr:from>
    <xdr:to>
      <xdr:col>6</xdr:col>
      <xdr:colOff>38100</xdr:colOff>
      <xdr:row>33</xdr:row>
      <xdr:rowOff>156972</xdr:rowOff>
    </xdr:to>
    <xdr:sp macro="" textlink="">
      <xdr:nvSpPr>
        <xdr:cNvPr id="88" name="楕円 87"/>
        <xdr:cNvSpPr/>
      </xdr:nvSpPr>
      <xdr:spPr>
        <a:xfrm>
          <a:off x="1079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2049</xdr:rowOff>
    </xdr:from>
    <xdr:ext cx="469744" cy="259045"/>
    <xdr:sp macro="" textlink="">
      <xdr:nvSpPr>
        <xdr:cNvPr id="89" name="テキスト ボックス 88"/>
        <xdr:cNvSpPr txBox="1"/>
      </xdr:nvSpPr>
      <xdr:spPr>
        <a:xfrm>
          <a:off x="895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124978</xdr:rowOff>
    </xdr:from>
    <xdr:to>
      <xdr:col>24</xdr:col>
      <xdr:colOff>63500</xdr:colOff>
      <xdr:row>56</xdr:row>
      <xdr:rowOff>126079</xdr:rowOff>
    </xdr:to>
    <xdr:cxnSp macro="">
      <xdr:nvCxnSpPr>
        <xdr:cNvPr id="118" name="直線コネクタ 117"/>
        <xdr:cNvCxnSpPr/>
      </xdr:nvCxnSpPr>
      <xdr:spPr>
        <a:xfrm flipV="1">
          <a:off x="3797300" y="9726178"/>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126079</xdr:rowOff>
    </xdr:from>
    <xdr:to>
      <xdr:col>19</xdr:col>
      <xdr:colOff>177800</xdr:colOff>
      <xdr:row>56</xdr:row>
      <xdr:rowOff>157184</xdr:rowOff>
    </xdr:to>
    <xdr:cxnSp macro="">
      <xdr:nvCxnSpPr>
        <xdr:cNvPr id="121" name="直線コネクタ 120"/>
        <xdr:cNvCxnSpPr/>
      </xdr:nvCxnSpPr>
      <xdr:spPr>
        <a:xfrm flipV="1">
          <a:off x="2908300" y="9727279"/>
          <a:ext cx="8890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157184</xdr:rowOff>
    </xdr:from>
    <xdr:to>
      <xdr:col>15</xdr:col>
      <xdr:colOff>50800</xdr:colOff>
      <xdr:row>57</xdr:row>
      <xdr:rowOff>63488</xdr:rowOff>
    </xdr:to>
    <xdr:cxnSp macro="">
      <xdr:nvCxnSpPr>
        <xdr:cNvPr id="124" name="直線コネクタ 123"/>
        <xdr:cNvCxnSpPr/>
      </xdr:nvCxnSpPr>
      <xdr:spPr>
        <a:xfrm flipV="1">
          <a:off x="2019300" y="9758384"/>
          <a:ext cx="889000" cy="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63488</xdr:rowOff>
    </xdr:from>
    <xdr:to>
      <xdr:col>10</xdr:col>
      <xdr:colOff>114300</xdr:colOff>
      <xdr:row>57</xdr:row>
      <xdr:rowOff>121873</xdr:rowOff>
    </xdr:to>
    <xdr:cxnSp macro="">
      <xdr:nvCxnSpPr>
        <xdr:cNvPr id="127" name="直線コネクタ 126"/>
        <xdr:cNvCxnSpPr/>
      </xdr:nvCxnSpPr>
      <xdr:spPr>
        <a:xfrm flipV="1">
          <a:off x="1130300" y="9836138"/>
          <a:ext cx="889000" cy="5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74178</xdr:rowOff>
    </xdr:from>
    <xdr:to>
      <xdr:col>24</xdr:col>
      <xdr:colOff>114300</xdr:colOff>
      <xdr:row>57</xdr:row>
      <xdr:rowOff>4328</xdr:rowOff>
    </xdr:to>
    <xdr:sp macro="" textlink="">
      <xdr:nvSpPr>
        <xdr:cNvPr id="137" name="楕円 136"/>
        <xdr:cNvSpPr/>
      </xdr:nvSpPr>
      <xdr:spPr>
        <a:xfrm>
          <a:off x="4584700" y="96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97055</xdr:rowOff>
    </xdr:from>
    <xdr:ext cx="599010" cy="259045"/>
    <xdr:sp macro="" textlink="">
      <xdr:nvSpPr>
        <xdr:cNvPr id="138" name="総務費該当値テキスト"/>
        <xdr:cNvSpPr txBox="1"/>
      </xdr:nvSpPr>
      <xdr:spPr>
        <a:xfrm>
          <a:off x="4686300" y="95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75279</xdr:rowOff>
    </xdr:from>
    <xdr:to>
      <xdr:col>20</xdr:col>
      <xdr:colOff>38100</xdr:colOff>
      <xdr:row>57</xdr:row>
      <xdr:rowOff>5429</xdr:rowOff>
    </xdr:to>
    <xdr:sp macro="" textlink="">
      <xdr:nvSpPr>
        <xdr:cNvPr id="139" name="楕円 138"/>
        <xdr:cNvSpPr/>
      </xdr:nvSpPr>
      <xdr:spPr>
        <a:xfrm>
          <a:off x="3746500" y="9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21956</xdr:rowOff>
    </xdr:from>
    <xdr:ext cx="599010" cy="259045"/>
    <xdr:sp macro="" textlink="">
      <xdr:nvSpPr>
        <xdr:cNvPr id="140" name="テキスト ボックス 139"/>
        <xdr:cNvSpPr txBox="1"/>
      </xdr:nvSpPr>
      <xdr:spPr>
        <a:xfrm>
          <a:off x="3497795" y="945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106384</xdr:rowOff>
    </xdr:from>
    <xdr:to>
      <xdr:col>15</xdr:col>
      <xdr:colOff>101600</xdr:colOff>
      <xdr:row>57</xdr:row>
      <xdr:rowOff>36534</xdr:rowOff>
    </xdr:to>
    <xdr:sp macro="" textlink="">
      <xdr:nvSpPr>
        <xdr:cNvPr id="141" name="楕円 140"/>
        <xdr:cNvSpPr/>
      </xdr:nvSpPr>
      <xdr:spPr>
        <a:xfrm>
          <a:off x="2857500" y="970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53061</xdr:rowOff>
    </xdr:from>
    <xdr:ext cx="599010" cy="259045"/>
    <xdr:sp macro="" textlink="">
      <xdr:nvSpPr>
        <xdr:cNvPr id="142" name="テキスト ボックス 141"/>
        <xdr:cNvSpPr txBox="1"/>
      </xdr:nvSpPr>
      <xdr:spPr>
        <a:xfrm>
          <a:off x="2608795" y="948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12688</xdr:rowOff>
    </xdr:from>
    <xdr:to>
      <xdr:col>10</xdr:col>
      <xdr:colOff>165100</xdr:colOff>
      <xdr:row>57</xdr:row>
      <xdr:rowOff>114288</xdr:rowOff>
    </xdr:to>
    <xdr:sp macro="" textlink="">
      <xdr:nvSpPr>
        <xdr:cNvPr id="143" name="楕円 142"/>
        <xdr:cNvSpPr/>
      </xdr:nvSpPr>
      <xdr:spPr>
        <a:xfrm>
          <a:off x="1968500" y="97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130815</xdr:rowOff>
    </xdr:from>
    <xdr:ext cx="534377" cy="259045"/>
    <xdr:sp macro="" textlink="">
      <xdr:nvSpPr>
        <xdr:cNvPr id="144" name="テキスト ボックス 143"/>
        <xdr:cNvSpPr txBox="1"/>
      </xdr:nvSpPr>
      <xdr:spPr>
        <a:xfrm>
          <a:off x="1752111" y="95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71073</xdr:rowOff>
    </xdr:from>
    <xdr:to>
      <xdr:col>6</xdr:col>
      <xdr:colOff>38100</xdr:colOff>
      <xdr:row>58</xdr:row>
      <xdr:rowOff>1223</xdr:rowOff>
    </xdr:to>
    <xdr:sp macro="" textlink="">
      <xdr:nvSpPr>
        <xdr:cNvPr id="145" name="楕円 144"/>
        <xdr:cNvSpPr/>
      </xdr:nvSpPr>
      <xdr:spPr>
        <a:xfrm>
          <a:off x="1079500" y="98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163800</xdr:rowOff>
    </xdr:from>
    <xdr:ext cx="534377" cy="259045"/>
    <xdr:sp macro="" textlink="">
      <xdr:nvSpPr>
        <xdr:cNvPr id="146" name="テキスト ボックス 145"/>
        <xdr:cNvSpPr txBox="1"/>
      </xdr:nvSpPr>
      <xdr:spPr>
        <a:xfrm>
          <a:off x="863111" y="99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60696</xdr:rowOff>
    </xdr:from>
    <xdr:to>
      <xdr:col>24</xdr:col>
      <xdr:colOff>63500</xdr:colOff>
      <xdr:row>76</xdr:row>
      <xdr:rowOff>117022</xdr:rowOff>
    </xdr:to>
    <xdr:cxnSp macro="">
      <xdr:nvCxnSpPr>
        <xdr:cNvPr id="176" name="直線コネクタ 175"/>
        <xdr:cNvCxnSpPr/>
      </xdr:nvCxnSpPr>
      <xdr:spPr>
        <a:xfrm flipV="1">
          <a:off x="3797300" y="13090896"/>
          <a:ext cx="838200" cy="5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117022</xdr:rowOff>
    </xdr:from>
    <xdr:to>
      <xdr:col>19</xdr:col>
      <xdr:colOff>177800</xdr:colOff>
      <xdr:row>76</xdr:row>
      <xdr:rowOff>130846</xdr:rowOff>
    </xdr:to>
    <xdr:cxnSp macro="">
      <xdr:nvCxnSpPr>
        <xdr:cNvPr id="179" name="直線コネクタ 178"/>
        <xdr:cNvCxnSpPr/>
      </xdr:nvCxnSpPr>
      <xdr:spPr>
        <a:xfrm flipV="1">
          <a:off x="2908300" y="13147222"/>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130846</xdr:rowOff>
    </xdr:from>
    <xdr:to>
      <xdr:col>15</xdr:col>
      <xdr:colOff>50800</xdr:colOff>
      <xdr:row>77</xdr:row>
      <xdr:rowOff>4651</xdr:rowOff>
    </xdr:to>
    <xdr:cxnSp macro="">
      <xdr:nvCxnSpPr>
        <xdr:cNvPr id="182" name="直線コネクタ 181"/>
        <xdr:cNvCxnSpPr/>
      </xdr:nvCxnSpPr>
      <xdr:spPr>
        <a:xfrm flipV="1">
          <a:off x="2019300" y="13161046"/>
          <a:ext cx="8890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8948</xdr:rowOff>
    </xdr:from>
    <xdr:to>
      <xdr:col>10</xdr:col>
      <xdr:colOff>114300</xdr:colOff>
      <xdr:row>77</xdr:row>
      <xdr:rowOff>4651</xdr:rowOff>
    </xdr:to>
    <xdr:cxnSp macro="">
      <xdr:nvCxnSpPr>
        <xdr:cNvPr id="185" name="直線コネクタ 184"/>
        <xdr:cNvCxnSpPr/>
      </xdr:nvCxnSpPr>
      <xdr:spPr>
        <a:xfrm>
          <a:off x="1130300" y="13039148"/>
          <a:ext cx="889000" cy="16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9896</xdr:rowOff>
    </xdr:from>
    <xdr:to>
      <xdr:col>24</xdr:col>
      <xdr:colOff>114300</xdr:colOff>
      <xdr:row>76</xdr:row>
      <xdr:rowOff>111496</xdr:rowOff>
    </xdr:to>
    <xdr:sp macro="" textlink="">
      <xdr:nvSpPr>
        <xdr:cNvPr id="195" name="楕円 194"/>
        <xdr:cNvSpPr/>
      </xdr:nvSpPr>
      <xdr:spPr>
        <a:xfrm>
          <a:off x="4584700" y="130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159773</xdr:rowOff>
    </xdr:from>
    <xdr:ext cx="599010" cy="259045"/>
    <xdr:sp macro="" textlink="">
      <xdr:nvSpPr>
        <xdr:cNvPr id="196" name="民生費該当値テキスト"/>
        <xdr:cNvSpPr txBox="1"/>
      </xdr:nvSpPr>
      <xdr:spPr>
        <a:xfrm>
          <a:off x="4686300" y="1301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66222</xdr:rowOff>
    </xdr:from>
    <xdr:to>
      <xdr:col>20</xdr:col>
      <xdr:colOff>38100</xdr:colOff>
      <xdr:row>76</xdr:row>
      <xdr:rowOff>167822</xdr:rowOff>
    </xdr:to>
    <xdr:sp macro="" textlink="">
      <xdr:nvSpPr>
        <xdr:cNvPr id="197" name="楕円 196"/>
        <xdr:cNvSpPr/>
      </xdr:nvSpPr>
      <xdr:spPr>
        <a:xfrm>
          <a:off x="3746500" y="13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158949</xdr:rowOff>
    </xdr:from>
    <xdr:ext cx="599010" cy="259045"/>
    <xdr:sp macro="" textlink="">
      <xdr:nvSpPr>
        <xdr:cNvPr id="198" name="テキスト ボックス 197"/>
        <xdr:cNvSpPr txBox="1"/>
      </xdr:nvSpPr>
      <xdr:spPr>
        <a:xfrm>
          <a:off x="3497795" y="131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80046</xdr:rowOff>
    </xdr:from>
    <xdr:to>
      <xdr:col>15</xdr:col>
      <xdr:colOff>101600</xdr:colOff>
      <xdr:row>77</xdr:row>
      <xdr:rowOff>10196</xdr:rowOff>
    </xdr:to>
    <xdr:sp macro="" textlink="">
      <xdr:nvSpPr>
        <xdr:cNvPr id="199" name="楕円 198"/>
        <xdr:cNvSpPr/>
      </xdr:nvSpPr>
      <xdr:spPr>
        <a:xfrm>
          <a:off x="2857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1323</xdr:rowOff>
    </xdr:from>
    <xdr:ext cx="599010" cy="259045"/>
    <xdr:sp macro="" textlink="">
      <xdr:nvSpPr>
        <xdr:cNvPr id="200" name="テキスト ボックス 199"/>
        <xdr:cNvSpPr txBox="1"/>
      </xdr:nvSpPr>
      <xdr:spPr>
        <a:xfrm>
          <a:off x="2608795" y="132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125301</xdr:rowOff>
    </xdr:from>
    <xdr:to>
      <xdr:col>10</xdr:col>
      <xdr:colOff>165100</xdr:colOff>
      <xdr:row>77</xdr:row>
      <xdr:rowOff>55451</xdr:rowOff>
    </xdr:to>
    <xdr:sp macro="" textlink="">
      <xdr:nvSpPr>
        <xdr:cNvPr id="201" name="楕円 200"/>
        <xdr:cNvSpPr/>
      </xdr:nvSpPr>
      <xdr:spPr>
        <a:xfrm>
          <a:off x="1968500" y="131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46578</xdr:rowOff>
    </xdr:from>
    <xdr:ext cx="599010" cy="259045"/>
    <xdr:sp macro="" textlink="">
      <xdr:nvSpPr>
        <xdr:cNvPr id="202" name="テキスト ボックス 201"/>
        <xdr:cNvSpPr txBox="1"/>
      </xdr:nvSpPr>
      <xdr:spPr>
        <a:xfrm>
          <a:off x="1719795" y="132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129598</xdr:rowOff>
    </xdr:from>
    <xdr:to>
      <xdr:col>6</xdr:col>
      <xdr:colOff>38100</xdr:colOff>
      <xdr:row>76</xdr:row>
      <xdr:rowOff>59748</xdr:rowOff>
    </xdr:to>
    <xdr:sp macro="" textlink="">
      <xdr:nvSpPr>
        <xdr:cNvPr id="203" name="楕円 202"/>
        <xdr:cNvSpPr/>
      </xdr:nvSpPr>
      <xdr:spPr>
        <a:xfrm>
          <a:off x="1079500" y="129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76275</xdr:rowOff>
    </xdr:from>
    <xdr:ext cx="599010" cy="259045"/>
    <xdr:sp macro="" textlink="">
      <xdr:nvSpPr>
        <xdr:cNvPr id="204" name="テキスト ボックス 203"/>
        <xdr:cNvSpPr txBox="1"/>
      </xdr:nvSpPr>
      <xdr:spPr>
        <a:xfrm>
          <a:off x="830795" y="1276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15015</xdr:rowOff>
    </xdr:from>
    <xdr:to>
      <xdr:col>24</xdr:col>
      <xdr:colOff>63500</xdr:colOff>
      <xdr:row>95</xdr:row>
      <xdr:rowOff>31779</xdr:rowOff>
    </xdr:to>
    <xdr:cxnSp macro="">
      <xdr:nvCxnSpPr>
        <xdr:cNvPr id="235" name="直線コネクタ 234"/>
        <xdr:cNvCxnSpPr/>
      </xdr:nvCxnSpPr>
      <xdr:spPr>
        <a:xfrm flipV="1">
          <a:off x="3797300" y="16302765"/>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31779</xdr:rowOff>
    </xdr:from>
    <xdr:to>
      <xdr:col>19</xdr:col>
      <xdr:colOff>177800</xdr:colOff>
      <xdr:row>95</xdr:row>
      <xdr:rowOff>94633</xdr:rowOff>
    </xdr:to>
    <xdr:cxnSp macro="">
      <xdr:nvCxnSpPr>
        <xdr:cNvPr id="238" name="直線コネクタ 237"/>
        <xdr:cNvCxnSpPr/>
      </xdr:nvCxnSpPr>
      <xdr:spPr>
        <a:xfrm flipV="1">
          <a:off x="2908300" y="16319529"/>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49674</xdr:rowOff>
    </xdr:from>
    <xdr:to>
      <xdr:col>15</xdr:col>
      <xdr:colOff>50800</xdr:colOff>
      <xdr:row>95</xdr:row>
      <xdr:rowOff>94633</xdr:rowOff>
    </xdr:to>
    <xdr:cxnSp macro="">
      <xdr:nvCxnSpPr>
        <xdr:cNvPr id="241" name="直線コネクタ 240"/>
        <xdr:cNvCxnSpPr/>
      </xdr:nvCxnSpPr>
      <xdr:spPr>
        <a:xfrm>
          <a:off x="2019300" y="16337424"/>
          <a:ext cx="889000" cy="4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14319</xdr:rowOff>
    </xdr:from>
    <xdr:to>
      <xdr:col>10</xdr:col>
      <xdr:colOff>114300</xdr:colOff>
      <xdr:row>95</xdr:row>
      <xdr:rowOff>49674</xdr:rowOff>
    </xdr:to>
    <xdr:cxnSp macro="">
      <xdr:nvCxnSpPr>
        <xdr:cNvPr id="244" name="直線コネクタ 243"/>
        <xdr:cNvCxnSpPr/>
      </xdr:nvCxnSpPr>
      <xdr:spPr>
        <a:xfrm>
          <a:off x="1130300" y="16302069"/>
          <a:ext cx="889000" cy="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135665</xdr:rowOff>
    </xdr:from>
    <xdr:to>
      <xdr:col>24</xdr:col>
      <xdr:colOff>114300</xdr:colOff>
      <xdr:row>95</xdr:row>
      <xdr:rowOff>65815</xdr:rowOff>
    </xdr:to>
    <xdr:sp macro="" textlink="">
      <xdr:nvSpPr>
        <xdr:cNvPr id="254" name="楕円 253"/>
        <xdr:cNvSpPr/>
      </xdr:nvSpPr>
      <xdr:spPr>
        <a:xfrm>
          <a:off x="4584700" y="162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158542</xdr:rowOff>
    </xdr:from>
    <xdr:ext cx="534377" cy="259045"/>
    <xdr:sp macro="" textlink="">
      <xdr:nvSpPr>
        <xdr:cNvPr id="255" name="衛生費該当値テキスト"/>
        <xdr:cNvSpPr txBox="1"/>
      </xdr:nvSpPr>
      <xdr:spPr>
        <a:xfrm>
          <a:off x="4686300" y="161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152429</xdr:rowOff>
    </xdr:from>
    <xdr:to>
      <xdr:col>20</xdr:col>
      <xdr:colOff>38100</xdr:colOff>
      <xdr:row>95</xdr:row>
      <xdr:rowOff>82579</xdr:rowOff>
    </xdr:to>
    <xdr:sp macro="" textlink="">
      <xdr:nvSpPr>
        <xdr:cNvPr id="256" name="楕円 255"/>
        <xdr:cNvSpPr/>
      </xdr:nvSpPr>
      <xdr:spPr>
        <a:xfrm>
          <a:off x="3746500" y="162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99106</xdr:rowOff>
    </xdr:from>
    <xdr:ext cx="534377" cy="259045"/>
    <xdr:sp macro="" textlink="">
      <xdr:nvSpPr>
        <xdr:cNvPr id="257" name="テキスト ボックス 256"/>
        <xdr:cNvSpPr txBox="1"/>
      </xdr:nvSpPr>
      <xdr:spPr>
        <a:xfrm>
          <a:off x="3530111" y="160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43833</xdr:rowOff>
    </xdr:from>
    <xdr:to>
      <xdr:col>15</xdr:col>
      <xdr:colOff>101600</xdr:colOff>
      <xdr:row>95</xdr:row>
      <xdr:rowOff>145433</xdr:rowOff>
    </xdr:to>
    <xdr:sp macro="" textlink="">
      <xdr:nvSpPr>
        <xdr:cNvPr id="258" name="楕円 257"/>
        <xdr:cNvSpPr/>
      </xdr:nvSpPr>
      <xdr:spPr>
        <a:xfrm>
          <a:off x="2857500" y="16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161960</xdr:rowOff>
    </xdr:from>
    <xdr:ext cx="534377" cy="259045"/>
    <xdr:sp macro="" textlink="">
      <xdr:nvSpPr>
        <xdr:cNvPr id="259" name="テキスト ボックス 258"/>
        <xdr:cNvSpPr txBox="1"/>
      </xdr:nvSpPr>
      <xdr:spPr>
        <a:xfrm>
          <a:off x="2641111" y="16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170324</xdr:rowOff>
    </xdr:from>
    <xdr:to>
      <xdr:col>10</xdr:col>
      <xdr:colOff>165100</xdr:colOff>
      <xdr:row>95</xdr:row>
      <xdr:rowOff>100474</xdr:rowOff>
    </xdr:to>
    <xdr:sp macro="" textlink="">
      <xdr:nvSpPr>
        <xdr:cNvPr id="260" name="楕円 259"/>
        <xdr:cNvSpPr/>
      </xdr:nvSpPr>
      <xdr:spPr>
        <a:xfrm>
          <a:off x="1968500" y="162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117001</xdr:rowOff>
    </xdr:from>
    <xdr:ext cx="534377" cy="259045"/>
    <xdr:sp macro="" textlink="">
      <xdr:nvSpPr>
        <xdr:cNvPr id="261" name="テキスト ボックス 260"/>
        <xdr:cNvSpPr txBox="1"/>
      </xdr:nvSpPr>
      <xdr:spPr>
        <a:xfrm>
          <a:off x="1752111" y="160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134969</xdr:rowOff>
    </xdr:from>
    <xdr:to>
      <xdr:col>6</xdr:col>
      <xdr:colOff>38100</xdr:colOff>
      <xdr:row>95</xdr:row>
      <xdr:rowOff>65119</xdr:rowOff>
    </xdr:to>
    <xdr:sp macro="" textlink="">
      <xdr:nvSpPr>
        <xdr:cNvPr id="262" name="楕円 261"/>
        <xdr:cNvSpPr/>
      </xdr:nvSpPr>
      <xdr:spPr>
        <a:xfrm>
          <a:off x="1079500" y="16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81646</xdr:rowOff>
    </xdr:from>
    <xdr:ext cx="534377" cy="259045"/>
    <xdr:sp macro="" textlink="">
      <xdr:nvSpPr>
        <xdr:cNvPr id="263" name="テキスト ボックス 262"/>
        <xdr:cNvSpPr txBox="1"/>
      </xdr:nvSpPr>
      <xdr:spPr>
        <a:xfrm>
          <a:off x="863111" y="160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67201</xdr:rowOff>
    </xdr:from>
    <xdr:to>
      <xdr:col>41</xdr:col>
      <xdr:colOff>50800</xdr:colOff>
      <xdr:row>39</xdr:row>
      <xdr:rowOff>98878</xdr:rowOff>
    </xdr:to>
    <xdr:cxnSp macro="">
      <xdr:nvCxnSpPr>
        <xdr:cNvPr id="303" name="直線コネクタ 302"/>
        <xdr:cNvCxnSpPr/>
      </xdr:nvCxnSpPr>
      <xdr:spPr>
        <a:xfrm>
          <a:off x="6972300" y="675375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16401</xdr:rowOff>
    </xdr:from>
    <xdr:to>
      <xdr:col>36</xdr:col>
      <xdr:colOff>165100</xdr:colOff>
      <xdr:row>39</xdr:row>
      <xdr:rowOff>118001</xdr:rowOff>
    </xdr:to>
    <xdr:sp macro="" textlink="">
      <xdr:nvSpPr>
        <xdr:cNvPr id="321" name="楕円 320"/>
        <xdr:cNvSpPr/>
      </xdr:nvSpPr>
      <xdr:spPr>
        <a:xfrm>
          <a:off x="6921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109128</xdr:rowOff>
    </xdr:from>
    <xdr:ext cx="313932" cy="259045"/>
    <xdr:sp macro="" textlink="">
      <xdr:nvSpPr>
        <xdr:cNvPr id="322" name="テキスト ボックス 321"/>
        <xdr:cNvSpPr txBox="1"/>
      </xdr:nvSpPr>
      <xdr:spPr>
        <a:xfrm>
          <a:off x="6815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41135</xdr:rowOff>
    </xdr:from>
    <xdr:to>
      <xdr:col>55</xdr:col>
      <xdr:colOff>0</xdr:colOff>
      <xdr:row>58</xdr:row>
      <xdr:rowOff>37161</xdr:rowOff>
    </xdr:to>
    <xdr:cxnSp macro="">
      <xdr:nvCxnSpPr>
        <xdr:cNvPr id="351" name="直線コネクタ 350"/>
        <xdr:cNvCxnSpPr/>
      </xdr:nvCxnSpPr>
      <xdr:spPr>
        <a:xfrm>
          <a:off x="9639300" y="9813785"/>
          <a:ext cx="838200" cy="16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41135</xdr:rowOff>
    </xdr:from>
    <xdr:to>
      <xdr:col>50</xdr:col>
      <xdr:colOff>114300</xdr:colOff>
      <xdr:row>58</xdr:row>
      <xdr:rowOff>953</xdr:rowOff>
    </xdr:to>
    <xdr:cxnSp macro="">
      <xdr:nvCxnSpPr>
        <xdr:cNvPr id="354" name="直線コネクタ 353"/>
        <xdr:cNvCxnSpPr/>
      </xdr:nvCxnSpPr>
      <xdr:spPr>
        <a:xfrm flipV="1">
          <a:off x="8750300" y="9813785"/>
          <a:ext cx="88900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151422</xdr:rowOff>
    </xdr:from>
    <xdr:to>
      <xdr:col>45</xdr:col>
      <xdr:colOff>177800</xdr:colOff>
      <xdr:row>58</xdr:row>
      <xdr:rowOff>953</xdr:rowOff>
    </xdr:to>
    <xdr:cxnSp macro="">
      <xdr:nvCxnSpPr>
        <xdr:cNvPr id="357" name="直線コネクタ 356"/>
        <xdr:cNvCxnSpPr/>
      </xdr:nvCxnSpPr>
      <xdr:spPr>
        <a:xfrm>
          <a:off x="7861300" y="9924072"/>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123406</xdr:rowOff>
    </xdr:from>
    <xdr:to>
      <xdr:col>41</xdr:col>
      <xdr:colOff>50800</xdr:colOff>
      <xdr:row>57</xdr:row>
      <xdr:rowOff>151422</xdr:rowOff>
    </xdr:to>
    <xdr:cxnSp macro="">
      <xdr:nvCxnSpPr>
        <xdr:cNvPr id="360" name="直線コネクタ 359"/>
        <xdr:cNvCxnSpPr/>
      </xdr:nvCxnSpPr>
      <xdr:spPr>
        <a:xfrm>
          <a:off x="6972300" y="9553156"/>
          <a:ext cx="889000" cy="3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157811</xdr:rowOff>
    </xdr:from>
    <xdr:to>
      <xdr:col>55</xdr:col>
      <xdr:colOff>50800</xdr:colOff>
      <xdr:row>58</xdr:row>
      <xdr:rowOff>87961</xdr:rowOff>
    </xdr:to>
    <xdr:sp macro="" textlink="">
      <xdr:nvSpPr>
        <xdr:cNvPr id="370" name="楕円 369"/>
        <xdr:cNvSpPr/>
      </xdr:nvSpPr>
      <xdr:spPr>
        <a:xfrm>
          <a:off x="10426700" y="99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72738</xdr:rowOff>
    </xdr:from>
    <xdr:ext cx="534377" cy="259045"/>
    <xdr:sp macro="" textlink="">
      <xdr:nvSpPr>
        <xdr:cNvPr id="371" name="農林水産業費該当値テキスト"/>
        <xdr:cNvSpPr txBox="1"/>
      </xdr:nvSpPr>
      <xdr:spPr>
        <a:xfrm>
          <a:off x="10528300" y="98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161785</xdr:rowOff>
    </xdr:from>
    <xdr:to>
      <xdr:col>50</xdr:col>
      <xdr:colOff>165100</xdr:colOff>
      <xdr:row>57</xdr:row>
      <xdr:rowOff>91935</xdr:rowOff>
    </xdr:to>
    <xdr:sp macro="" textlink="">
      <xdr:nvSpPr>
        <xdr:cNvPr id="372" name="楕円 371"/>
        <xdr:cNvSpPr/>
      </xdr:nvSpPr>
      <xdr:spPr>
        <a:xfrm>
          <a:off x="9588500" y="9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83062</xdr:rowOff>
    </xdr:from>
    <xdr:ext cx="534377" cy="259045"/>
    <xdr:sp macro="" textlink="">
      <xdr:nvSpPr>
        <xdr:cNvPr id="373" name="テキスト ボックス 372"/>
        <xdr:cNvSpPr txBox="1"/>
      </xdr:nvSpPr>
      <xdr:spPr>
        <a:xfrm>
          <a:off x="9372111"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121603</xdr:rowOff>
    </xdr:from>
    <xdr:to>
      <xdr:col>46</xdr:col>
      <xdr:colOff>38100</xdr:colOff>
      <xdr:row>58</xdr:row>
      <xdr:rowOff>51753</xdr:rowOff>
    </xdr:to>
    <xdr:sp macro="" textlink="">
      <xdr:nvSpPr>
        <xdr:cNvPr id="374" name="楕円 373"/>
        <xdr:cNvSpPr/>
      </xdr:nvSpPr>
      <xdr:spPr>
        <a:xfrm>
          <a:off x="8699500" y="98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42880</xdr:rowOff>
    </xdr:from>
    <xdr:ext cx="534377" cy="259045"/>
    <xdr:sp macro="" textlink="">
      <xdr:nvSpPr>
        <xdr:cNvPr id="375" name="テキスト ボックス 374"/>
        <xdr:cNvSpPr txBox="1"/>
      </xdr:nvSpPr>
      <xdr:spPr>
        <a:xfrm>
          <a:off x="8483111" y="998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100622</xdr:rowOff>
    </xdr:from>
    <xdr:to>
      <xdr:col>41</xdr:col>
      <xdr:colOff>101600</xdr:colOff>
      <xdr:row>58</xdr:row>
      <xdr:rowOff>30772</xdr:rowOff>
    </xdr:to>
    <xdr:sp macro="" textlink="">
      <xdr:nvSpPr>
        <xdr:cNvPr id="376" name="楕円 375"/>
        <xdr:cNvSpPr/>
      </xdr:nvSpPr>
      <xdr:spPr>
        <a:xfrm>
          <a:off x="7810500" y="98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21899</xdr:rowOff>
    </xdr:from>
    <xdr:ext cx="534377" cy="259045"/>
    <xdr:sp macro="" textlink="">
      <xdr:nvSpPr>
        <xdr:cNvPr id="377" name="テキスト ボックス 376"/>
        <xdr:cNvSpPr txBox="1"/>
      </xdr:nvSpPr>
      <xdr:spPr>
        <a:xfrm>
          <a:off x="7594111" y="99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72606</xdr:rowOff>
    </xdr:from>
    <xdr:to>
      <xdr:col>36</xdr:col>
      <xdr:colOff>165100</xdr:colOff>
      <xdr:row>56</xdr:row>
      <xdr:rowOff>2756</xdr:rowOff>
    </xdr:to>
    <xdr:sp macro="" textlink="">
      <xdr:nvSpPr>
        <xdr:cNvPr id="378" name="楕円 377"/>
        <xdr:cNvSpPr/>
      </xdr:nvSpPr>
      <xdr:spPr>
        <a:xfrm>
          <a:off x="6921500" y="9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19283</xdr:rowOff>
    </xdr:from>
    <xdr:ext cx="534377" cy="259045"/>
    <xdr:sp macro="" textlink="">
      <xdr:nvSpPr>
        <xdr:cNvPr id="379" name="テキスト ボックス 378"/>
        <xdr:cNvSpPr txBox="1"/>
      </xdr:nvSpPr>
      <xdr:spPr>
        <a:xfrm>
          <a:off x="6705111" y="92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17551</xdr:rowOff>
    </xdr:from>
    <xdr:to>
      <xdr:col>55</xdr:col>
      <xdr:colOff>0</xdr:colOff>
      <xdr:row>78</xdr:row>
      <xdr:rowOff>32860</xdr:rowOff>
    </xdr:to>
    <xdr:cxnSp macro="">
      <xdr:nvCxnSpPr>
        <xdr:cNvPr id="408" name="直線コネクタ 407"/>
        <xdr:cNvCxnSpPr/>
      </xdr:nvCxnSpPr>
      <xdr:spPr>
        <a:xfrm>
          <a:off x="9639300" y="13390651"/>
          <a:ext cx="838200" cy="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17551</xdr:rowOff>
    </xdr:from>
    <xdr:to>
      <xdr:col>50</xdr:col>
      <xdr:colOff>114300</xdr:colOff>
      <xdr:row>78</xdr:row>
      <xdr:rowOff>21758</xdr:rowOff>
    </xdr:to>
    <xdr:cxnSp macro="">
      <xdr:nvCxnSpPr>
        <xdr:cNvPr id="411" name="直線コネクタ 410"/>
        <xdr:cNvCxnSpPr/>
      </xdr:nvCxnSpPr>
      <xdr:spPr>
        <a:xfrm flipV="1">
          <a:off x="8750300" y="13390651"/>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4270</xdr:rowOff>
    </xdr:from>
    <xdr:to>
      <xdr:col>45</xdr:col>
      <xdr:colOff>177800</xdr:colOff>
      <xdr:row>78</xdr:row>
      <xdr:rowOff>21758</xdr:rowOff>
    </xdr:to>
    <xdr:cxnSp macro="">
      <xdr:nvCxnSpPr>
        <xdr:cNvPr id="414" name="直線コネクタ 413"/>
        <xdr:cNvCxnSpPr/>
      </xdr:nvCxnSpPr>
      <xdr:spPr>
        <a:xfrm>
          <a:off x="7861300" y="1337737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4270</xdr:rowOff>
    </xdr:from>
    <xdr:to>
      <xdr:col>41</xdr:col>
      <xdr:colOff>50800</xdr:colOff>
      <xdr:row>78</xdr:row>
      <xdr:rowOff>37607</xdr:rowOff>
    </xdr:to>
    <xdr:cxnSp macro="">
      <xdr:nvCxnSpPr>
        <xdr:cNvPr id="417" name="直線コネクタ 416"/>
        <xdr:cNvCxnSpPr/>
      </xdr:nvCxnSpPr>
      <xdr:spPr>
        <a:xfrm flipV="1">
          <a:off x="6972300" y="1337737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153510</xdr:rowOff>
    </xdr:from>
    <xdr:to>
      <xdr:col>55</xdr:col>
      <xdr:colOff>50800</xdr:colOff>
      <xdr:row>78</xdr:row>
      <xdr:rowOff>83660</xdr:rowOff>
    </xdr:to>
    <xdr:sp macro="" textlink="">
      <xdr:nvSpPr>
        <xdr:cNvPr id="427" name="楕円 426"/>
        <xdr:cNvSpPr/>
      </xdr:nvSpPr>
      <xdr:spPr>
        <a:xfrm>
          <a:off x="10426700" y="133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4937</xdr:rowOff>
    </xdr:from>
    <xdr:ext cx="534377" cy="259045"/>
    <xdr:sp macro="" textlink="">
      <xdr:nvSpPr>
        <xdr:cNvPr id="428" name="商工費該当値テキスト"/>
        <xdr:cNvSpPr txBox="1"/>
      </xdr:nvSpPr>
      <xdr:spPr>
        <a:xfrm>
          <a:off x="10528300" y="132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138201</xdr:rowOff>
    </xdr:from>
    <xdr:to>
      <xdr:col>50</xdr:col>
      <xdr:colOff>165100</xdr:colOff>
      <xdr:row>78</xdr:row>
      <xdr:rowOff>68351</xdr:rowOff>
    </xdr:to>
    <xdr:sp macro="" textlink="">
      <xdr:nvSpPr>
        <xdr:cNvPr id="429" name="楕円 428"/>
        <xdr:cNvSpPr/>
      </xdr:nvSpPr>
      <xdr:spPr>
        <a:xfrm>
          <a:off x="9588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84878</xdr:rowOff>
    </xdr:from>
    <xdr:ext cx="534377" cy="259045"/>
    <xdr:sp macro="" textlink="">
      <xdr:nvSpPr>
        <xdr:cNvPr id="430" name="テキスト ボックス 429"/>
        <xdr:cNvSpPr txBox="1"/>
      </xdr:nvSpPr>
      <xdr:spPr>
        <a:xfrm>
          <a:off x="9372111" y="131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142408</xdr:rowOff>
    </xdr:from>
    <xdr:to>
      <xdr:col>46</xdr:col>
      <xdr:colOff>38100</xdr:colOff>
      <xdr:row>78</xdr:row>
      <xdr:rowOff>72558</xdr:rowOff>
    </xdr:to>
    <xdr:sp macro="" textlink="">
      <xdr:nvSpPr>
        <xdr:cNvPr id="431" name="楕円 430"/>
        <xdr:cNvSpPr/>
      </xdr:nvSpPr>
      <xdr:spPr>
        <a:xfrm>
          <a:off x="8699500" y="133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89085</xdr:rowOff>
    </xdr:from>
    <xdr:ext cx="534377" cy="259045"/>
    <xdr:sp macro="" textlink="">
      <xdr:nvSpPr>
        <xdr:cNvPr id="432" name="テキスト ボックス 431"/>
        <xdr:cNvSpPr txBox="1"/>
      </xdr:nvSpPr>
      <xdr:spPr>
        <a:xfrm>
          <a:off x="8483111" y="1311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124920</xdr:rowOff>
    </xdr:from>
    <xdr:to>
      <xdr:col>41</xdr:col>
      <xdr:colOff>101600</xdr:colOff>
      <xdr:row>78</xdr:row>
      <xdr:rowOff>55070</xdr:rowOff>
    </xdr:to>
    <xdr:sp macro="" textlink="">
      <xdr:nvSpPr>
        <xdr:cNvPr id="433" name="楕円 432"/>
        <xdr:cNvSpPr/>
      </xdr:nvSpPr>
      <xdr:spPr>
        <a:xfrm>
          <a:off x="7810500" y="133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71597</xdr:rowOff>
    </xdr:from>
    <xdr:ext cx="534377" cy="259045"/>
    <xdr:sp macro="" textlink="">
      <xdr:nvSpPr>
        <xdr:cNvPr id="434" name="テキスト ボックス 433"/>
        <xdr:cNvSpPr txBox="1"/>
      </xdr:nvSpPr>
      <xdr:spPr>
        <a:xfrm>
          <a:off x="7594111" y="131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158257</xdr:rowOff>
    </xdr:from>
    <xdr:to>
      <xdr:col>36</xdr:col>
      <xdr:colOff>165100</xdr:colOff>
      <xdr:row>78</xdr:row>
      <xdr:rowOff>88407</xdr:rowOff>
    </xdr:to>
    <xdr:sp macro="" textlink="">
      <xdr:nvSpPr>
        <xdr:cNvPr id="435" name="楕円 434"/>
        <xdr:cNvSpPr/>
      </xdr:nvSpPr>
      <xdr:spPr>
        <a:xfrm>
          <a:off x="6921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104934</xdr:rowOff>
    </xdr:from>
    <xdr:ext cx="534377" cy="259045"/>
    <xdr:sp macro="" textlink="">
      <xdr:nvSpPr>
        <xdr:cNvPr id="436" name="テキスト ボックス 435"/>
        <xdr:cNvSpPr txBox="1"/>
      </xdr:nvSpPr>
      <xdr:spPr>
        <a:xfrm>
          <a:off x="6705111" y="131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95436</xdr:rowOff>
    </xdr:from>
    <xdr:to>
      <xdr:col>55</xdr:col>
      <xdr:colOff>0</xdr:colOff>
      <xdr:row>97</xdr:row>
      <xdr:rowOff>160465</xdr:rowOff>
    </xdr:to>
    <xdr:cxnSp macro="">
      <xdr:nvCxnSpPr>
        <xdr:cNvPr id="465" name="直線コネクタ 464"/>
        <xdr:cNvCxnSpPr/>
      </xdr:nvCxnSpPr>
      <xdr:spPr>
        <a:xfrm flipV="1">
          <a:off x="9639300" y="16726086"/>
          <a:ext cx="838200" cy="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102949</xdr:rowOff>
    </xdr:from>
    <xdr:to>
      <xdr:col>50</xdr:col>
      <xdr:colOff>114300</xdr:colOff>
      <xdr:row>97</xdr:row>
      <xdr:rowOff>160465</xdr:rowOff>
    </xdr:to>
    <xdr:cxnSp macro="">
      <xdr:nvCxnSpPr>
        <xdr:cNvPr id="468" name="直線コネクタ 467"/>
        <xdr:cNvCxnSpPr/>
      </xdr:nvCxnSpPr>
      <xdr:spPr>
        <a:xfrm>
          <a:off x="8750300" y="16733599"/>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102949</xdr:rowOff>
    </xdr:from>
    <xdr:to>
      <xdr:col>45</xdr:col>
      <xdr:colOff>177800</xdr:colOff>
      <xdr:row>98</xdr:row>
      <xdr:rowOff>21963</xdr:rowOff>
    </xdr:to>
    <xdr:cxnSp macro="">
      <xdr:nvCxnSpPr>
        <xdr:cNvPr id="471" name="直線コネクタ 470"/>
        <xdr:cNvCxnSpPr/>
      </xdr:nvCxnSpPr>
      <xdr:spPr>
        <a:xfrm flipV="1">
          <a:off x="7861300" y="16733599"/>
          <a:ext cx="8890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138168</xdr:rowOff>
    </xdr:from>
    <xdr:to>
      <xdr:col>41</xdr:col>
      <xdr:colOff>50800</xdr:colOff>
      <xdr:row>98</xdr:row>
      <xdr:rowOff>21963</xdr:rowOff>
    </xdr:to>
    <xdr:cxnSp macro="">
      <xdr:nvCxnSpPr>
        <xdr:cNvPr id="474" name="直線コネクタ 473"/>
        <xdr:cNvCxnSpPr/>
      </xdr:nvCxnSpPr>
      <xdr:spPr>
        <a:xfrm>
          <a:off x="6972300" y="16768818"/>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44636</xdr:rowOff>
    </xdr:from>
    <xdr:to>
      <xdr:col>55</xdr:col>
      <xdr:colOff>50800</xdr:colOff>
      <xdr:row>97</xdr:row>
      <xdr:rowOff>146236</xdr:rowOff>
    </xdr:to>
    <xdr:sp macro="" textlink="">
      <xdr:nvSpPr>
        <xdr:cNvPr id="484" name="楕円 483"/>
        <xdr:cNvSpPr/>
      </xdr:nvSpPr>
      <xdr:spPr>
        <a:xfrm>
          <a:off x="10426700" y="166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23063</xdr:rowOff>
    </xdr:from>
    <xdr:ext cx="534377" cy="259045"/>
    <xdr:sp macro="" textlink="">
      <xdr:nvSpPr>
        <xdr:cNvPr id="485" name="土木費該当値テキスト"/>
        <xdr:cNvSpPr txBox="1"/>
      </xdr:nvSpPr>
      <xdr:spPr>
        <a:xfrm>
          <a:off x="10528300" y="166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109665</xdr:rowOff>
    </xdr:from>
    <xdr:to>
      <xdr:col>50</xdr:col>
      <xdr:colOff>165100</xdr:colOff>
      <xdr:row>98</xdr:row>
      <xdr:rowOff>39815</xdr:rowOff>
    </xdr:to>
    <xdr:sp macro="" textlink="">
      <xdr:nvSpPr>
        <xdr:cNvPr id="486" name="楕円 485"/>
        <xdr:cNvSpPr/>
      </xdr:nvSpPr>
      <xdr:spPr>
        <a:xfrm>
          <a:off x="9588500" y="167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30942</xdr:rowOff>
    </xdr:from>
    <xdr:ext cx="534377" cy="259045"/>
    <xdr:sp macro="" textlink="">
      <xdr:nvSpPr>
        <xdr:cNvPr id="487" name="テキスト ボックス 486"/>
        <xdr:cNvSpPr txBox="1"/>
      </xdr:nvSpPr>
      <xdr:spPr>
        <a:xfrm>
          <a:off x="9372111" y="168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52149</xdr:rowOff>
    </xdr:from>
    <xdr:to>
      <xdr:col>46</xdr:col>
      <xdr:colOff>38100</xdr:colOff>
      <xdr:row>97</xdr:row>
      <xdr:rowOff>153749</xdr:rowOff>
    </xdr:to>
    <xdr:sp macro="" textlink="">
      <xdr:nvSpPr>
        <xdr:cNvPr id="488" name="楕円 487"/>
        <xdr:cNvSpPr/>
      </xdr:nvSpPr>
      <xdr:spPr>
        <a:xfrm>
          <a:off x="8699500" y="166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144876</xdr:rowOff>
    </xdr:from>
    <xdr:ext cx="534377" cy="259045"/>
    <xdr:sp macro="" textlink="">
      <xdr:nvSpPr>
        <xdr:cNvPr id="489" name="テキスト ボックス 488"/>
        <xdr:cNvSpPr txBox="1"/>
      </xdr:nvSpPr>
      <xdr:spPr>
        <a:xfrm>
          <a:off x="8483111" y="167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142613</xdr:rowOff>
    </xdr:from>
    <xdr:to>
      <xdr:col>41</xdr:col>
      <xdr:colOff>101600</xdr:colOff>
      <xdr:row>98</xdr:row>
      <xdr:rowOff>72763</xdr:rowOff>
    </xdr:to>
    <xdr:sp macro="" textlink="">
      <xdr:nvSpPr>
        <xdr:cNvPr id="490" name="楕円 489"/>
        <xdr:cNvSpPr/>
      </xdr:nvSpPr>
      <xdr:spPr>
        <a:xfrm>
          <a:off x="7810500" y="167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63890</xdr:rowOff>
    </xdr:from>
    <xdr:ext cx="534377" cy="259045"/>
    <xdr:sp macro="" textlink="">
      <xdr:nvSpPr>
        <xdr:cNvPr id="491" name="テキスト ボックス 490"/>
        <xdr:cNvSpPr txBox="1"/>
      </xdr:nvSpPr>
      <xdr:spPr>
        <a:xfrm>
          <a:off x="7594111" y="168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87368</xdr:rowOff>
    </xdr:from>
    <xdr:to>
      <xdr:col>36</xdr:col>
      <xdr:colOff>165100</xdr:colOff>
      <xdr:row>98</xdr:row>
      <xdr:rowOff>17518</xdr:rowOff>
    </xdr:to>
    <xdr:sp macro="" textlink="">
      <xdr:nvSpPr>
        <xdr:cNvPr id="492" name="楕円 491"/>
        <xdr:cNvSpPr/>
      </xdr:nvSpPr>
      <xdr:spPr>
        <a:xfrm>
          <a:off x="6921500" y="167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8645</xdr:rowOff>
    </xdr:from>
    <xdr:ext cx="534377" cy="259045"/>
    <xdr:sp macro="" textlink="">
      <xdr:nvSpPr>
        <xdr:cNvPr id="493" name="テキスト ボックス 492"/>
        <xdr:cNvSpPr txBox="1"/>
      </xdr:nvSpPr>
      <xdr:spPr>
        <a:xfrm>
          <a:off x="6705111" y="168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18428</xdr:rowOff>
    </xdr:from>
    <xdr:to>
      <xdr:col>85</xdr:col>
      <xdr:colOff>127000</xdr:colOff>
      <xdr:row>35</xdr:row>
      <xdr:rowOff>38259</xdr:rowOff>
    </xdr:to>
    <xdr:cxnSp macro="">
      <xdr:nvCxnSpPr>
        <xdr:cNvPr id="522" name="直線コネクタ 521"/>
        <xdr:cNvCxnSpPr/>
      </xdr:nvCxnSpPr>
      <xdr:spPr>
        <a:xfrm>
          <a:off x="15481300" y="6019178"/>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18428</xdr:rowOff>
    </xdr:from>
    <xdr:to>
      <xdr:col>81</xdr:col>
      <xdr:colOff>50800</xdr:colOff>
      <xdr:row>36</xdr:row>
      <xdr:rowOff>42621</xdr:rowOff>
    </xdr:to>
    <xdr:cxnSp macro="">
      <xdr:nvCxnSpPr>
        <xdr:cNvPr id="525" name="直線コネクタ 524"/>
        <xdr:cNvCxnSpPr/>
      </xdr:nvCxnSpPr>
      <xdr:spPr>
        <a:xfrm flipV="1">
          <a:off x="14592300" y="6019178"/>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78264</xdr:rowOff>
    </xdr:from>
    <xdr:to>
      <xdr:col>76</xdr:col>
      <xdr:colOff>114300</xdr:colOff>
      <xdr:row>36</xdr:row>
      <xdr:rowOff>42621</xdr:rowOff>
    </xdr:to>
    <xdr:cxnSp macro="">
      <xdr:nvCxnSpPr>
        <xdr:cNvPr id="528" name="直線コネクタ 527"/>
        <xdr:cNvCxnSpPr/>
      </xdr:nvCxnSpPr>
      <xdr:spPr>
        <a:xfrm>
          <a:off x="13703300" y="6079014"/>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78264</xdr:rowOff>
    </xdr:from>
    <xdr:to>
      <xdr:col>71</xdr:col>
      <xdr:colOff>177800</xdr:colOff>
      <xdr:row>36</xdr:row>
      <xdr:rowOff>66434</xdr:rowOff>
    </xdr:to>
    <xdr:cxnSp macro="">
      <xdr:nvCxnSpPr>
        <xdr:cNvPr id="531" name="直線コネクタ 530"/>
        <xdr:cNvCxnSpPr/>
      </xdr:nvCxnSpPr>
      <xdr:spPr>
        <a:xfrm flipV="1">
          <a:off x="12814300" y="6079014"/>
          <a:ext cx="889000" cy="1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158909</xdr:rowOff>
    </xdr:from>
    <xdr:to>
      <xdr:col>85</xdr:col>
      <xdr:colOff>177800</xdr:colOff>
      <xdr:row>35</xdr:row>
      <xdr:rowOff>89059</xdr:rowOff>
    </xdr:to>
    <xdr:sp macro="" textlink="">
      <xdr:nvSpPr>
        <xdr:cNvPr id="541" name="楕円 540"/>
        <xdr:cNvSpPr/>
      </xdr:nvSpPr>
      <xdr:spPr>
        <a:xfrm>
          <a:off x="16268700" y="59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10336</xdr:rowOff>
    </xdr:from>
    <xdr:ext cx="534377" cy="259045"/>
    <xdr:sp macro="" textlink="">
      <xdr:nvSpPr>
        <xdr:cNvPr id="542" name="消防費該当値テキスト"/>
        <xdr:cNvSpPr txBox="1"/>
      </xdr:nvSpPr>
      <xdr:spPr>
        <a:xfrm>
          <a:off x="16370300" y="58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139078</xdr:rowOff>
    </xdr:from>
    <xdr:to>
      <xdr:col>81</xdr:col>
      <xdr:colOff>101600</xdr:colOff>
      <xdr:row>35</xdr:row>
      <xdr:rowOff>69228</xdr:rowOff>
    </xdr:to>
    <xdr:sp macro="" textlink="">
      <xdr:nvSpPr>
        <xdr:cNvPr id="543" name="楕円 542"/>
        <xdr:cNvSpPr/>
      </xdr:nvSpPr>
      <xdr:spPr>
        <a:xfrm>
          <a:off x="15430500" y="59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85755</xdr:rowOff>
    </xdr:from>
    <xdr:ext cx="534377" cy="259045"/>
    <xdr:sp macro="" textlink="">
      <xdr:nvSpPr>
        <xdr:cNvPr id="544" name="テキスト ボックス 543"/>
        <xdr:cNvSpPr txBox="1"/>
      </xdr:nvSpPr>
      <xdr:spPr>
        <a:xfrm>
          <a:off x="15214111" y="57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163271</xdr:rowOff>
    </xdr:from>
    <xdr:to>
      <xdr:col>76</xdr:col>
      <xdr:colOff>165100</xdr:colOff>
      <xdr:row>36</xdr:row>
      <xdr:rowOff>93421</xdr:rowOff>
    </xdr:to>
    <xdr:sp macro="" textlink="">
      <xdr:nvSpPr>
        <xdr:cNvPr id="545" name="楕円 544"/>
        <xdr:cNvSpPr/>
      </xdr:nvSpPr>
      <xdr:spPr>
        <a:xfrm>
          <a:off x="14541500" y="61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109948</xdr:rowOff>
    </xdr:from>
    <xdr:ext cx="534377" cy="259045"/>
    <xdr:sp macro="" textlink="">
      <xdr:nvSpPr>
        <xdr:cNvPr id="546" name="テキスト ボックス 545"/>
        <xdr:cNvSpPr txBox="1"/>
      </xdr:nvSpPr>
      <xdr:spPr>
        <a:xfrm>
          <a:off x="14325111" y="59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27464</xdr:rowOff>
    </xdr:from>
    <xdr:to>
      <xdr:col>72</xdr:col>
      <xdr:colOff>38100</xdr:colOff>
      <xdr:row>35</xdr:row>
      <xdr:rowOff>129064</xdr:rowOff>
    </xdr:to>
    <xdr:sp macro="" textlink="">
      <xdr:nvSpPr>
        <xdr:cNvPr id="547" name="楕円 546"/>
        <xdr:cNvSpPr/>
      </xdr:nvSpPr>
      <xdr:spPr>
        <a:xfrm>
          <a:off x="13652500" y="60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145591</xdr:rowOff>
    </xdr:from>
    <xdr:ext cx="534377" cy="259045"/>
    <xdr:sp macro="" textlink="">
      <xdr:nvSpPr>
        <xdr:cNvPr id="548" name="テキスト ボックス 547"/>
        <xdr:cNvSpPr txBox="1"/>
      </xdr:nvSpPr>
      <xdr:spPr>
        <a:xfrm>
          <a:off x="13436111" y="5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15634</xdr:rowOff>
    </xdr:from>
    <xdr:to>
      <xdr:col>67</xdr:col>
      <xdr:colOff>101600</xdr:colOff>
      <xdr:row>36</xdr:row>
      <xdr:rowOff>117234</xdr:rowOff>
    </xdr:to>
    <xdr:sp macro="" textlink="">
      <xdr:nvSpPr>
        <xdr:cNvPr id="549" name="楕円 548"/>
        <xdr:cNvSpPr/>
      </xdr:nvSpPr>
      <xdr:spPr>
        <a:xfrm>
          <a:off x="12763500" y="61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133761</xdr:rowOff>
    </xdr:from>
    <xdr:ext cx="534377" cy="259045"/>
    <xdr:sp macro="" textlink="">
      <xdr:nvSpPr>
        <xdr:cNvPr id="550" name="テキスト ボックス 549"/>
        <xdr:cNvSpPr txBox="1"/>
      </xdr:nvSpPr>
      <xdr:spPr>
        <a:xfrm>
          <a:off x="12547111" y="59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45966</xdr:rowOff>
    </xdr:from>
    <xdr:to>
      <xdr:col>85</xdr:col>
      <xdr:colOff>127000</xdr:colOff>
      <xdr:row>57</xdr:row>
      <xdr:rowOff>47361</xdr:rowOff>
    </xdr:to>
    <xdr:cxnSp macro="">
      <xdr:nvCxnSpPr>
        <xdr:cNvPr id="579" name="直線コネクタ 578"/>
        <xdr:cNvCxnSpPr/>
      </xdr:nvCxnSpPr>
      <xdr:spPr>
        <a:xfrm>
          <a:off x="15481300" y="9818616"/>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69786</xdr:rowOff>
    </xdr:from>
    <xdr:to>
      <xdr:col>81</xdr:col>
      <xdr:colOff>50800</xdr:colOff>
      <xdr:row>57</xdr:row>
      <xdr:rowOff>45966</xdr:rowOff>
    </xdr:to>
    <xdr:cxnSp macro="">
      <xdr:nvCxnSpPr>
        <xdr:cNvPr id="582" name="直線コネクタ 581"/>
        <xdr:cNvCxnSpPr/>
      </xdr:nvCxnSpPr>
      <xdr:spPr>
        <a:xfrm>
          <a:off x="14592300" y="9670986"/>
          <a:ext cx="889000" cy="14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69786</xdr:rowOff>
    </xdr:from>
    <xdr:to>
      <xdr:col>76</xdr:col>
      <xdr:colOff>114300</xdr:colOff>
      <xdr:row>56</xdr:row>
      <xdr:rowOff>161516</xdr:rowOff>
    </xdr:to>
    <xdr:cxnSp macro="">
      <xdr:nvCxnSpPr>
        <xdr:cNvPr id="585" name="直線コネクタ 584"/>
        <xdr:cNvCxnSpPr/>
      </xdr:nvCxnSpPr>
      <xdr:spPr>
        <a:xfrm flipV="1">
          <a:off x="13703300" y="9670986"/>
          <a:ext cx="889000" cy="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161516</xdr:rowOff>
    </xdr:from>
    <xdr:to>
      <xdr:col>71</xdr:col>
      <xdr:colOff>177800</xdr:colOff>
      <xdr:row>57</xdr:row>
      <xdr:rowOff>89362</xdr:rowOff>
    </xdr:to>
    <xdr:cxnSp macro="">
      <xdr:nvCxnSpPr>
        <xdr:cNvPr id="588" name="直線コネクタ 587"/>
        <xdr:cNvCxnSpPr/>
      </xdr:nvCxnSpPr>
      <xdr:spPr>
        <a:xfrm flipV="1">
          <a:off x="12814300" y="9762716"/>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168011</xdr:rowOff>
    </xdr:from>
    <xdr:to>
      <xdr:col>85</xdr:col>
      <xdr:colOff>177800</xdr:colOff>
      <xdr:row>57</xdr:row>
      <xdr:rowOff>98161</xdr:rowOff>
    </xdr:to>
    <xdr:sp macro="" textlink="">
      <xdr:nvSpPr>
        <xdr:cNvPr id="598" name="楕円 597"/>
        <xdr:cNvSpPr/>
      </xdr:nvSpPr>
      <xdr:spPr>
        <a:xfrm>
          <a:off x="16268700" y="9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146438</xdr:rowOff>
    </xdr:from>
    <xdr:ext cx="534377" cy="259045"/>
    <xdr:sp macro="" textlink="">
      <xdr:nvSpPr>
        <xdr:cNvPr id="599" name="教育費該当値テキスト"/>
        <xdr:cNvSpPr txBox="1"/>
      </xdr:nvSpPr>
      <xdr:spPr>
        <a:xfrm>
          <a:off x="16370300" y="974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166616</xdr:rowOff>
    </xdr:from>
    <xdr:to>
      <xdr:col>81</xdr:col>
      <xdr:colOff>101600</xdr:colOff>
      <xdr:row>57</xdr:row>
      <xdr:rowOff>96766</xdr:rowOff>
    </xdr:to>
    <xdr:sp macro="" textlink="">
      <xdr:nvSpPr>
        <xdr:cNvPr id="600" name="楕円 599"/>
        <xdr:cNvSpPr/>
      </xdr:nvSpPr>
      <xdr:spPr>
        <a:xfrm>
          <a:off x="15430500" y="97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87893</xdr:rowOff>
    </xdr:from>
    <xdr:ext cx="534377" cy="259045"/>
    <xdr:sp macro="" textlink="">
      <xdr:nvSpPr>
        <xdr:cNvPr id="601" name="テキスト ボックス 600"/>
        <xdr:cNvSpPr txBox="1"/>
      </xdr:nvSpPr>
      <xdr:spPr>
        <a:xfrm>
          <a:off x="15214111" y="98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18986</xdr:rowOff>
    </xdr:from>
    <xdr:to>
      <xdr:col>76</xdr:col>
      <xdr:colOff>165100</xdr:colOff>
      <xdr:row>56</xdr:row>
      <xdr:rowOff>120586</xdr:rowOff>
    </xdr:to>
    <xdr:sp macro="" textlink="">
      <xdr:nvSpPr>
        <xdr:cNvPr id="602" name="楕円 601"/>
        <xdr:cNvSpPr/>
      </xdr:nvSpPr>
      <xdr:spPr>
        <a:xfrm>
          <a:off x="14541500" y="9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137113</xdr:rowOff>
    </xdr:from>
    <xdr:ext cx="534377" cy="259045"/>
    <xdr:sp macro="" textlink="">
      <xdr:nvSpPr>
        <xdr:cNvPr id="603" name="テキスト ボックス 602"/>
        <xdr:cNvSpPr txBox="1"/>
      </xdr:nvSpPr>
      <xdr:spPr>
        <a:xfrm>
          <a:off x="14325111" y="93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110716</xdr:rowOff>
    </xdr:from>
    <xdr:to>
      <xdr:col>72</xdr:col>
      <xdr:colOff>38100</xdr:colOff>
      <xdr:row>57</xdr:row>
      <xdr:rowOff>40866</xdr:rowOff>
    </xdr:to>
    <xdr:sp macro="" textlink="">
      <xdr:nvSpPr>
        <xdr:cNvPr id="604" name="楕円 603"/>
        <xdr:cNvSpPr/>
      </xdr:nvSpPr>
      <xdr:spPr>
        <a:xfrm>
          <a:off x="13652500" y="9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31993</xdr:rowOff>
    </xdr:from>
    <xdr:ext cx="534377" cy="259045"/>
    <xdr:sp macro="" textlink="">
      <xdr:nvSpPr>
        <xdr:cNvPr id="605" name="テキスト ボックス 604"/>
        <xdr:cNvSpPr txBox="1"/>
      </xdr:nvSpPr>
      <xdr:spPr>
        <a:xfrm>
          <a:off x="13436111" y="98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38562</xdr:rowOff>
    </xdr:from>
    <xdr:to>
      <xdr:col>67</xdr:col>
      <xdr:colOff>101600</xdr:colOff>
      <xdr:row>57</xdr:row>
      <xdr:rowOff>140162</xdr:rowOff>
    </xdr:to>
    <xdr:sp macro="" textlink="">
      <xdr:nvSpPr>
        <xdr:cNvPr id="606" name="楕円 605"/>
        <xdr:cNvSpPr/>
      </xdr:nvSpPr>
      <xdr:spPr>
        <a:xfrm>
          <a:off x="127635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131289</xdr:rowOff>
    </xdr:from>
    <xdr:ext cx="534377" cy="259045"/>
    <xdr:sp macro="" textlink="">
      <xdr:nvSpPr>
        <xdr:cNvPr id="607" name="テキスト ボックス 606"/>
        <xdr:cNvSpPr txBox="1"/>
      </xdr:nvSpPr>
      <xdr:spPr>
        <a:xfrm>
          <a:off x="12547111" y="99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171145</xdr:rowOff>
    </xdr:from>
    <xdr:to>
      <xdr:col>85</xdr:col>
      <xdr:colOff>127000</xdr:colOff>
      <xdr:row>79</xdr:row>
      <xdr:rowOff>8153</xdr:rowOff>
    </xdr:to>
    <xdr:cxnSp macro="">
      <xdr:nvCxnSpPr>
        <xdr:cNvPr id="636" name="直線コネクタ 635"/>
        <xdr:cNvCxnSpPr/>
      </xdr:nvCxnSpPr>
      <xdr:spPr>
        <a:xfrm>
          <a:off x="15481300" y="1354424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171145</xdr:rowOff>
    </xdr:from>
    <xdr:to>
      <xdr:col>81</xdr:col>
      <xdr:colOff>50800</xdr:colOff>
      <xdr:row>79</xdr:row>
      <xdr:rowOff>6820</xdr:rowOff>
    </xdr:to>
    <xdr:cxnSp macro="">
      <xdr:nvCxnSpPr>
        <xdr:cNvPr id="639" name="直線コネクタ 638"/>
        <xdr:cNvCxnSpPr/>
      </xdr:nvCxnSpPr>
      <xdr:spPr>
        <a:xfrm flipV="1">
          <a:off x="14592300" y="13544245"/>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156604</xdr:rowOff>
    </xdr:from>
    <xdr:to>
      <xdr:col>76</xdr:col>
      <xdr:colOff>114300</xdr:colOff>
      <xdr:row>79</xdr:row>
      <xdr:rowOff>6820</xdr:rowOff>
    </xdr:to>
    <xdr:cxnSp macro="">
      <xdr:nvCxnSpPr>
        <xdr:cNvPr id="642" name="直線コネクタ 641"/>
        <xdr:cNvCxnSpPr/>
      </xdr:nvCxnSpPr>
      <xdr:spPr>
        <a:xfrm>
          <a:off x="13703300" y="13529704"/>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156604</xdr:rowOff>
    </xdr:from>
    <xdr:to>
      <xdr:col>71</xdr:col>
      <xdr:colOff>177800</xdr:colOff>
      <xdr:row>79</xdr:row>
      <xdr:rowOff>40576</xdr:rowOff>
    </xdr:to>
    <xdr:cxnSp macro="">
      <xdr:nvCxnSpPr>
        <xdr:cNvPr id="645" name="直線コネクタ 644"/>
        <xdr:cNvCxnSpPr/>
      </xdr:nvCxnSpPr>
      <xdr:spPr>
        <a:xfrm flipV="1">
          <a:off x="12814300" y="13529704"/>
          <a:ext cx="889000" cy="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128803</xdr:rowOff>
    </xdr:from>
    <xdr:to>
      <xdr:col>85</xdr:col>
      <xdr:colOff>177800</xdr:colOff>
      <xdr:row>79</xdr:row>
      <xdr:rowOff>58953</xdr:rowOff>
    </xdr:to>
    <xdr:sp macro="" textlink="">
      <xdr:nvSpPr>
        <xdr:cNvPr id="655" name="楕円 654"/>
        <xdr:cNvSpPr/>
      </xdr:nvSpPr>
      <xdr:spPr>
        <a:xfrm>
          <a:off x="16268700" y="13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43730</xdr:rowOff>
    </xdr:from>
    <xdr:ext cx="469744" cy="259045"/>
    <xdr:sp macro="" textlink="">
      <xdr:nvSpPr>
        <xdr:cNvPr id="656" name="災害復旧費該当値テキスト"/>
        <xdr:cNvSpPr txBox="1"/>
      </xdr:nvSpPr>
      <xdr:spPr>
        <a:xfrm>
          <a:off x="16370300" y="134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120345</xdr:rowOff>
    </xdr:from>
    <xdr:to>
      <xdr:col>81</xdr:col>
      <xdr:colOff>101600</xdr:colOff>
      <xdr:row>79</xdr:row>
      <xdr:rowOff>50495</xdr:rowOff>
    </xdr:to>
    <xdr:sp macro="" textlink="">
      <xdr:nvSpPr>
        <xdr:cNvPr id="657" name="楕円 656"/>
        <xdr:cNvSpPr/>
      </xdr:nvSpPr>
      <xdr:spPr>
        <a:xfrm>
          <a:off x="15430500" y="134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41622</xdr:rowOff>
    </xdr:from>
    <xdr:ext cx="469744" cy="259045"/>
    <xdr:sp macro="" textlink="">
      <xdr:nvSpPr>
        <xdr:cNvPr id="658" name="テキスト ボックス 657"/>
        <xdr:cNvSpPr txBox="1"/>
      </xdr:nvSpPr>
      <xdr:spPr>
        <a:xfrm>
          <a:off x="15246428" y="135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127470</xdr:rowOff>
    </xdr:from>
    <xdr:to>
      <xdr:col>76</xdr:col>
      <xdr:colOff>165100</xdr:colOff>
      <xdr:row>79</xdr:row>
      <xdr:rowOff>57620</xdr:rowOff>
    </xdr:to>
    <xdr:sp macro="" textlink="">
      <xdr:nvSpPr>
        <xdr:cNvPr id="659" name="楕円 658"/>
        <xdr:cNvSpPr/>
      </xdr:nvSpPr>
      <xdr:spPr>
        <a:xfrm>
          <a:off x="14541500" y="135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48747</xdr:rowOff>
    </xdr:from>
    <xdr:ext cx="469744" cy="259045"/>
    <xdr:sp macro="" textlink="">
      <xdr:nvSpPr>
        <xdr:cNvPr id="660" name="テキスト ボックス 659"/>
        <xdr:cNvSpPr txBox="1"/>
      </xdr:nvSpPr>
      <xdr:spPr>
        <a:xfrm>
          <a:off x="14357428" y="135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105804</xdr:rowOff>
    </xdr:from>
    <xdr:to>
      <xdr:col>72</xdr:col>
      <xdr:colOff>38100</xdr:colOff>
      <xdr:row>79</xdr:row>
      <xdr:rowOff>35954</xdr:rowOff>
    </xdr:to>
    <xdr:sp macro="" textlink="">
      <xdr:nvSpPr>
        <xdr:cNvPr id="661" name="楕円 660"/>
        <xdr:cNvSpPr/>
      </xdr:nvSpPr>
      <xdr:spPr>
        <a:xfrm>
          <a:off x="13652500" y="134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27081</xdr:rowOff>
    </xdr:from>
    <xdr:ext cx="469744" cy="259045"/>
    <xdr:sp macro="" textlink="">
      <xdr:nvSpPr>
        <xdr:cNvPr id="662" name="テキスト ボックス 661"/>
        <xdr:cNvSpPr txBox="1"/>
      </xdr:nvSpPr>
      <xdr:spPr>
        <a:xfrm>
          <a:off x="13468428" y="1357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161226</xdr:rowOff>
    </xdr:from>
    <xdr:to>
      <xdr:col>67</xdr:col>
      <xdr:colOff>101600</xdr:colOff>
      <xdr:row>79</xdr:row>
      <xdr:rowOff>91376</xdr:rowOff>
    </xdr:to>
    <xdr:sp macro="" textlink="">
      <xdr:nvSpPr>
        <xdr:cNvPr id="663" name="楕円 662"/>
        <xdr:cNvSpPr/>
      </xdr:nvSpPr>
      <xdr:spPr>
        <a:xfrm>
          <a:off x="12763500" y="135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82503</xdr:rowOff>
    </xdr:from>
    <xdr:ext cx="378565" cy="259045"/>
    <xdr:sp macro="" textlink="">
      <xdr:nvSpPr>
        <xdr:cNvPr id="664" name="テキスト ボックス 663"/>
        <xdr:cNvSpPr txBox="1"/>
      </xdr:nvSpPr>
      <xdr:spPr>
        <a:xfrm>
          <a:off x="12625017" y="1362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111624</xdr:rowOff>
    </xdr:from>
    <xdr:to>
      <xdr:col>85</xdr:col>
      <xdr:colOff>127000</xdr:colOff>
      <xdr:row>97</xdr:row>
      <xdr:rowOff>117359</xdr:rowOff>
    </xdr:to>
    <xdr:cxnSp macro="">
      <xdr:nvCxnSpPr>
        <xdr:cNvPr id="693" name="直線コネクタ 692"/>
        <xdr:cNvCxnSpPr/>
      </xdr:nvCxnSpPr>
      <xdr:spPr>
        <a:xfrm flipV="1">
          <a:off x="15481300" y="16742274"/>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117359</xdr:rowOff>
    </xdr:from>
    <xdr:to>
      <xdr:col>81</xdr:col>
      <xdr:colOff>50800</xdr:colOff>
      <xdr:row>97</xdr:row>
      <xdr:rowOff>132054</xdr:rowOff>
    </xdr:to>
    <xdr:cxnSp macro="">
      <xdr:nvCxnSpPr>
        <xdr:cNvPr id="696" name="直線コネクタ 695"/>
        <xdr:cNvCxnSpPr/>
      </xdr:nvCxnSpPr>
      <xdr:spPr>
        <a:xfrm flipV="1">
          <a:off x="14592300" y="167480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132054</xdr:rowOff>
    </xdr:from>
    <xdr:to>
      <xdr:col>76</xdr:col>
      <xdr:colOff>114300</xdr:colOff>
      <xdr:row>97</xdr:row>
      <xdr:rowOff>143080</xdr:rowOff>
    </xdr:to>
    <xdr:cxnSp macro="">
      <xdr:nvCxnSpPr>
        <xdr:cNvPr id="699" name="直線コネクタ 698"/>
        <xdr:cNvCxnSpPr/>
      </xdr:nvCxnSpPr>
      <xdr:spPr>
        <a:xfrm flipV="1">
          <a:off x="13703300" y="16762704"/>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138137</xdr:rowOff>
    </xdr:from>
    <xdr:to>
      <xdr:col>71</xdr:col>
      <xdr:colOff>177800</xdr:colOff>
      <xdr:row>97</xdr:row>
      <xdr:rowOff>143080</xdr:rowOff>
    </xdr:to>
    <xdr:cxnSp macro="">
      <xdr:nvCxnSpPr>
        <xdr:cNvPr id="702" name="直線コネクタ 701"/>
        <xdr:cNvCxnSpPr/>
      </xdr:nvCxnSpPr>
      <xdr:spPr>
        <a:xfrm>
          <a:off x="12814300" y="16768787"/>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60824</xdr:rowOff>
    </xdr:from>
    <xdr:to>
      <xdr:col>85</xdr:col>
      <xdr:colOff>177800</xdr:colOff>
      <xdr:row>97</xdr:row>
      <xdr:rowOff>162424</xdr:rowOff>
    </xdr:to>
    <xdr:sp macro="" textlink="">
      <xdr:nvSpPr>
        <xdr:cNvPr id="712" name="楕円 711"/>
        <xdr:cNvSpPr/>
      </xdr:nvSpPr>
      <xdr:spPr>
        <a:xfrm>
          <a:off x="16268700" y="166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83701</xdr:rowOff>
    </xdr:from>
    <xdr:ext cx="534377" cy="259045"/>
    <xdr:sp macro="" textlink="">
      <xdr:nvSpPr>
        <xdr:cNvPr id="713" name="公債費該当値テキスト"/>
        <xdr:cNvSpPr txBox="1"/>
      </xdr:nvSpPr>
      <xdr:spPr>
        <a:xfrm>
          <a:off x="16370300" y="165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66559</xdr:rowOff>
    </xdr:from>
    <xdr:to>
      <xdr:col>81</xdr:col>
      <xdr:colOff>101600</xdr:colOff>
      <xdr:row>97</xdr:row>
      <xdr:rowOff>168159</xdr:rowOff>
    </xdr:to>
    <xdr:sp macro="" textlink="">
      <xdr:nvSpPr>
        <xdr:cNvPr id="714" name="楕円 713"/>
        <xdr:cNvSpPr/>
      </xdr:nvSpPr>
      <xdr:spPr>
        <a:xfrm>
          <a:off x="15430500" y="166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13236</xdr:rowOff>
    </xdr:from>
    <xdr:ext cx="534377" cy="259045"/>
    <xdr:sp macro="" textlink="">
      <xdr:nvSpPr>
        <xdr:cNvPr id="715" name="テキスト ボックス 714"/>
        <xdr:cNvSpPr txBox="1"/>
      </xdr:nvSpPr>
      <xdr:spPr>
        <a:xfrm>
          <a:off x="15214111" y="164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81254</xdr:rowOff>
    </xdr:from>
    <xdr:to>
      <xdr:col>76</xdr:col>
      <xdr:colOff>165100</xdr:colOff>
      <xdr:row>98</xdr:row>
      <xdr:rowOff>11404</xdr:rowOff>
    </xdr:to>
    <xdr:sp macro="" textlink="">
      <xdr:nvSpPr>
        <xdr:cNvPr id="716" name="楕円 715"/>
        <xdr:cNvSpPr/>
      </xdr:nvSpPr>
      <xdr:spPr>
        <a:xfrm>
          <a:off x="14541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2531</xdr:rowOff>
    </xdr:from>
    <xdr:ext cx="534377" cy="259045"/>
    <xdr:sp macro="" textlink="">
      <xdr:nvSpPr>
        <xdr:cNvPr id="717" name="テキスト ボックス 716"/>
        <xdr:cNvSpPr txBox="1"/>
      </xdr:nvSpPr>
      <xdr:spPr>
        <a:xfrm>
          <a:off x="14325111" y="168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92280</xdr:rowOff>
    </xdr:from>
    <xdr:to>
      <xdr:col>72</xdr:col>
      <xdr:colOff>38100</xdr:colOff>
      <xdr:row>98</xdr:row>
      <xdr:rowOff>22430</xdr:rowOff>
    </xdr:to>
    <xdr:sp macro="" textlink="">
      <xdr:nvSpPr>
        <xdr:cNvPr id="718" name="楕円 717"/>
        <xdr:cNvSpPr/>
      </xdr:nvSpPr>
      <xdr:spPr>
        <a:xfrm>
          <a:off x="136525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13557</xdr:rowOff>
    </xdr:from>
    <xdr:ext cx="534377" cy="259045"/>
    <xdr:sp macro="" textlink="">
      <xdr:nvSpPr>
        <xdr:cNvPr id="719" name="テキスト ボックス 718"/>
        <xdr:cNvSpPr txBox="1"/>
      </xdr:nvSpPr>
      <xdr:spPr>
        <a:xfrm>
          <a:off x="13436111" y="16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87337</xdr:rowOff>
    </xdr:from>
    <xdr:to>
      <xdr:col>67</xdr:col>
      <xdr:colOff>101600</xdr:colOff>
      <xdr:row>98</xdr:row>
      <xdr:rowOff>17487</xdr:rowOff>
    </xdr:to>
    <xdr:sp macro="" textlink="">
      <xdr:nvSpPr>
        <xdr:cNvPr id="720" name="楕円 719"/>
        <xdr:cNvSpPr/>
      </xdr:nvSpPr>
      <xdr:spPr>
        <a:xfrm>
          <a:off x="12763500" y="167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8614</xdr:rowOff>
    </xdr:from>
    <xdr:ext cx="534377" cy="259045"/>
    <xdr:sp macro="" textlink="">
      <xdr:nvSpPr>
        <xdr:cNvPr id="721" name="テキスト ボックス 720"/>
        <xdr:cNvSpPr txBox="1"/>
      </xdr:nvSpPr>
      <xdr:spPr>
        <a:xfrm>
          <a:off x="12547111" y="168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133223</xdr:rowOff>
    </xdr:from>
    <xdr:to>
      <xdr:col>116</xdr:col>
      <xdr:colOff>63500</xdr:colOff>
      <xdr:row>32</xdr:row>
      <xdr:rowOff>129603</xdr:rowOff>
    </xdr:to>
    <xdr:cxnSp macro="">
      <xdr:nvCxnSpPr>
        <xdr:cNvPr id="750" name="直線コネクタ 749"/>
        <xdr:cNvCxnSpPr/>
      </xdr:nvCxnSpPr>
      <xdr:spPr>
        <a:xfrm>
          <a:off x="21323300" y="5448173"/>
          <a:ext cx="8382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112857</xdr:rowOff>
    </xdr:from>
    <xdr:ext cx="378565" cy="259045"/>
    <xdr:sp macro="" textlink="">
      <xdr:nvSpPr>
        <xdr:cNvPr id="751" name="諸支出金平均値テキスト"/>
        <xdr:cNvSpPr txBox="1"/>
      </xdr:nvSpPr>
      <xdr:spPr>
        <a:xfrm>
          <a:off x="22212300" y="6627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133223</xdr:rowOff>
    </xdr:from>
    <xdr:to>
      <xdr:col>111</xdr:col>
      <xdr:colOff>177800</xdr:colOff>
      <xdr:row>35</xdr:row>
      <xdr:rowOff>155130</xdr:rowOff>
    </xdr:to>
    <xdr:cxnSp macro="">
      <xdr:nvCxnSpPr>
        <xdr:cNvPr id="753" name="直線コネクタ 752"/>
        <xdr:cNvCxnSpPr/>
      </xdr:nvCxnSpPr>
      <xdr:spPr>
        <a:xfrm flipV="1">
          <a:off x="20434300" y="5448173"/>
          <a:ext cx="889000" cy="70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10368</xdr:rowOff>
    </xdr:from>
    <xdr:ext cx="378565" cy="259045"/>
    <xdr:sp macro="" textlink="">
      <xdr:nvSpPr>
        <xdr:cNvPr id="755" name="テキスト ボックス 754"/>
        <xdr:cNvSpPr txBox="1"/>
      </xdr:nvSpPr>
      <xdr:spPr>
        <a:xfrm>
          <a:off x="21134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113221</xdr:rowOff>
    </xdr:from>
    <xdr:to>
      <xdr:col>107</xdr:col>
      <xdr:colOff>50800</xdr:colOff>
      <xdr:row>35</xdr:row>
      <xdr:rowOff>155130</xdr:rowOff>
    </xdr:to>
    <xdr:cxnSp macro="">
      <xdr:nvCxnSpPr>
        <xdr:cNvPr id="756" name="直線コネクタ 755"/>
        <xdr:cNvCxnSpPr/>
      </xdr:nvCxnSpPr>
      <xdr:spPr>
        <a:xfrm>
          <a:off x="19545300" y="611397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62374</xdr:rowOff>
    </xdr:from>
    <xdr:ext cx="378565" cy="259045"/>
    <xdr:sp macro="" textlink="">
      <xdr:nvSpPr>
        <xdr:cNvPr id="758" name="テキスト ボックス 757"/>
        <xdr:cNvSpPr txBox="1"/>
      </xdr:nvSpPr>
      <xdr:spPr>
        <a:xfrm>
          <a:off x="20245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113221</xdr:rowOff>
    </xdr:from>
    <xdr:to>
      <xdr:col>102</xdr:col>
      <xdr:colOff>114300</xdr:colOff>
      <xdr:row>35</xdr:row>
      <xdr:rowOff>157226</xdr:rowOff>
    </xdr:to>
    <xdr:cxnSp macro="">
      <xdr:nvCxnSpPr>
        <xdr:cNvPr id="759" name="直線コネクタ 758"/>
        <xdr:cNvCxnSpPr/>
      </xdr:nvCxnSpPr>
      <xdr:spPr>
        <a:xfrm flipV="1">
          <a:off x="18656300" y="6113971"/>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78803</xdr:rowOff>
    </xdr:from>
    <xdr:to>
      <xdr:col>116</xdr:col>
      <xdr:colOff>114300</xdr:colOff>
      <xdr:row>33</xdr:row>
      <xdr:rowOff>8953</xdr:rowOff>
    </xdr:to>
    <xdr:sp macro="" textlink="">
      <xdr:nvSpPr>
        <xdr:cNvPr id="769" name="楕円 768"/>
        <xdr:cNvSpPr/>
      </xdr:nvSpPr>
      <xdr:spPr>
        <a:xfrm>
          <a:off x="22110700" y="55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101680</xdr:rowOff>
    </xdr:from>
    <xdr:ext cx="469744" cy="259045"/>
    <xdr:sp macro="" textlink="">
      <xdr:nvSpPr>
        <xdr:cNvPr id="770" name="諸支出金該当値テキスト"/>
        <xdr:cNvSpPr txBox="1"/>
      </xdr:nvSpPr>
      <xdr:spPr>
        <a:xfrm>
          <a:off x="22212300" y="541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82423</xdr:rowOff>
    </xdr:from>
    <xdr:to>
      <xdr:col>112</xdr:col>
      <xdr:colOff>38100</xdr:colOff>
      <xdr:row>32</xdr:row>
      <xdr:rowOff>12573</xdr:rowOff>
    </xdr:to>
    <xdr:sp macro="" textlink="">
      <xdr:nvSpPr>
        <xdr:cNvPr id="771" name="楕円 770"/>
        <xdr:cNvSpPr/>
      </xdr:nvSpPr>
      <xdr:spPr>
        <a:xfrm>
          <a:off x="21272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29100</xdr:rowOff>
    </xdr:from>
    <xdr:ext cx="469744" cy="259045"/>
    <xdr:sp macro="" textlink="">
      <xdr:nvSpPr>
        <xdr:cNvPr id="772" name="テキスト ボックス 771"/>
        <xdr:cNvSpPr txBox="1"/>
      </xdr:nvSpPr>
      <xdr:spPr>
        <a:xfrm>
          <a:off x="21088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104330</xdr:rowOff>
    </xdr:from>
    <xdr:to>
      <xdr:col>107</xdr:col>
      <xdr:colOff>101600</xdr:colOff>
      <xdr:row>36</xdr:row>
      <xdr:rowOff>34480</xdr:rowOff>
    </xdr:to>
    <xdr:sp macro="" textlink="">
      <xdr:nvSpPr>
        <xdr:cNvPr id="773" name="楕円 772"/>
        <xdr:cNvSpPr/>
      </xdr:nvSpPr>
      <xdr:spPr>
        <a:xfrm>
          <a:off x="20383500" y="61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51007</xdr:rowOff>
    </xdr:from>
    <xdr:ext cx="469744" cy="259045"/>
    <xdr:sp macro="" textlink="">
      <xdr:nvSpPr>
        <xdr:cNvPr id="774" name="テキスト ボックス 773"/>
        <xdr:cNvSpPr txBox="1"/>
      </xdr:nvSpPr>
      <xdr:spPr>
        <a:xfrm>
          <a:off x="20199428" y="58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62421</xdr:rowOff>
    </xdr:from>
    <xdr:to>
      <xdr:col>102</xdr:col>
      <xdr:colOff>165100</xdr:colOff>
      <xdr:row>35</xdr:row>
      <xdr:rowOff>164021</xdr:rowOff>
    </xdr:to>
    <xdr:sp macro="" textlink="">
      <xdr:nvSpPr>
        <xdr:cNvPr id="775" name="楕円 774"/>
        <xdr:cNvSpPr/>
      </xdr:nvSpPr>
      <xdr:spPr>
        <a:xfrm>
          <a:off x="19494500" y="60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9098</xdr:rowOff>
    </xdr:from>
    <xdr:ext cx="469744" cy="259045"/>
    <xdr:sp macro="" textlink="">
      <xdr:nvSpPr>
        <xdr:cNvPr id="776" name="テキスト ボックス 775"/>
        <xdr:cNvSpPr txBox="1"/>
      </xdr:nvSpPr>
      <xdr:spPr>
        <a:xfrm>
          <a:off x="19310428" y="58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106426</xdr:rowOff>
    </xdr:from>
    <xdr:to>
      <xdr:col>98</xdr:col>
      <xdr:colOff>38100</xdr:colOff>
      <xdr:row>36</xdr:row>
      <xdr:rowOff>36576</xdr:rowOff>
    </xdr:to>
    <xdr:sp macro="" textlink="">
      <xdr:nvSpPr>
        <xdr:cNvPr id="777" name="楕円 776"/>
        <xdr:cNvSpPr/>
      </xdr:nvSpPr>
      <xdr:spPr>
        <a:xfrm>
          <a:off x="18605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53103</xdr:rowOff>
    </xdr:from>
    <xdr:ext cx="469744" cy="259045"/>
    <xdr:sp macro="" textlink="">
      <xdr:nvSpPr>
        <xdr:cNvPr id="778" name="テキスト ボックス 777"/>
        <xdr:cNvSpPr txBox="1"/>
      </xdr:nvSpPr>
      <xdr:spPr>
        <a:xfrm>
          <a:off x="18421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・衛生費が住民一人当たり</a:t>
          </a:r>
          <a:r>
            <a:rPr lang="ja-JP" altLang="en-US" sz="1100" b="0" i="0" baseline="0">
              <a:solidFill>
                <a:schemeClr val="dk1"/>
              </a:solidFill>
              <a:effectLst/>
              <a:latin typeface="+mn-lt"/>
              <a:ea typeface="+mn-ea"/>
              <a:cs typeface="+mn-cs"/>
            </a:rPr>
            <a:t>７０，７０４</a:t>
          </a:r>
          <a:r>
            <a:rPr lang="ja-JP" altLang="ja-JP" sz="1100" b="0" i="0" baseline="0">
              <a:solidFill>
                <a:schemeClr val="dk1"/>
              </a:solidFill>
              <a:effectLst/>
              <a:latin typeface="+mn-lt"/>
              <a:ea typeface="+mn-ea"/>
              <a:cs typeface="+mn-cs"/>
            </a:rPr>
            <a:t>円となっており、類似団体平均に比べ高止まりしている。これは、有人離島を抱える本市の地理的要因から、各離島に診療所を設置しているほか、廃棄物処理施設の維持管理や一般廃棄物及びし尿処理にかかる海上輸送等の経費を要するため、類似団体と比較が困難な事情が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農林水産業費が一人当たり１４，０７４円と前年度から大きく減少している。これは、市水産研究所の建設費用が増加したものの、平成２８年度から平成２９年度にかけて実施していた漁業経営構造改善事業の完了に伴い、平成３０年度においてはかかる費用が皆減となったことによるものである。</a:t>
          </a:r>
          <a:endParaRPr lang="ja-JP" altLang="ja-JP" sz="1400">
            <a:effectLst/>
          </a:endParaRPr>
        </a:p>
        <a:p>
          <a:r>
            <a:rPr lang="ja-JP" altLang="ja-JP" sz="1100" b="0" i="0" baseline="0">
              <a:solidFill>
                <a:schemeClr val="dk1"/>
              </a:solidFill>
              <a:effectLst/>
              <a:latin typeface="+mn-lt"/>
              <a:ea typeface="+mn-ea"/>
              <a:cs typeface="+mn-cs"/>
            </a:rPr>
            <a:t>・消防費が住民一人当たり</a:t>
          </a:r>
          <a:r>
            <a:rPr lang="ja-JP" altLang="en-US" sz="1100" b="0" i="0" baseline="0">
              <a:solidFill>
                <a:schemeClr val="dk1"/>
              </a:solidFill>
              <a:effectLst/>
              <a:latin typeface="+mn-lt"/>
              <a:ea typeface="+mn-ea"/>
              <a:cs typeface="+mn-cs"/>
            </a:rPr>
            <a:t>３６，３２５</a:t>
          </a:r>
          <a:r>
            <a:rPr lang="ja-JP" altLang="ja-JP" sz="1100" b="0" i="0" baseline="0">
              <a:solidFill>
                <a:schemeClr val="dk1"/>
              </a:solidFill>
              <a:effectLst/>
              <a:latin typeface="+mn-lt"/>
              <a:ea typeface="+mn-ea"/>
              <a:cs typeface="+mn-cs"/>
            </a:rPr>
            <a:t>円となっている。これは、消防業務を直営で運営していることに加え、離島や海岸線沿いに集落が点在しているという地理的な要因により市内全域の消防体制の配備が常備消防だけでは困難な事情から、常備消防を補うため非常備消防による体制整備にも重点をおい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財政調整基金については、決算剰余金を中心に積み立てるとともに、最低水準の取り崩しに努めている。平成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年度は、一部取り崩しを行ったため、昨年度に比べ</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9.03%</a:t>
          </a:r>
          <a:r>
            <a:rPr lang="ja-JP" altLang="ja-JP" sz="1100" b="0" i="0" baseline="0">
              <a:solidFill>
                <a:schemeClr val="dk1"/>
              </a:solidFill>
              <a:effectLst/>
              <a:latin typeface="+mn-lt"/>
              <a:ea typeface="+mn-ea"/>
              <a:cs typeface="+mn-cs"/>
            </a:rPr>
            <a:t>となった。 </a:t>
          </a:r>
          <a:endParaRPr lang="ja-JP" altLang="ja-JP" sz="1400">
            <a:effectLst/>
          </a:endParaRPr>
        </a:p>
        <a:p>
          <a:r>
            <a:rPr lang="ja-JP" altLang="ja-JP" sz="1100" b="0" i="0" baseline="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、依然として低い水準であることから、今後も基金残高の確保に努めていく。</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三重県鳥羽市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全会計を対象とした連結実質赤字比率は、算定されていない。</a:t>
          </a:r>
          <a:endParaRPr lang="ja-JP" altLang="ja-JP" sz="1400">
            <a:effectLst/>
          </a:endParaRPr>
        </a:p>
        <a:p>
          <a:r>
            <a:rPr kumimoji="1" lang="ja-JP" altLang="ja-JP" sz="1100">
              <a:solidFill>
                <a:schemeClr val="dk1"/>
              </a:solidFill>
              <a:effectLst/>
              <a:latin typeface="+mn-lt"/>
              <a:ea typeface="+mn-ea"/>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0"/>
      <c r="AM3" s="542" t="s">
        <v>86</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87</v>
      </c>
      <c r="BO3" s="543"/>
      <c r="BP3" s="543"/>
      <c r="BQ3" s="543"/>
      <c r="BR3" s="543"/>
      <c r="BS3" s="543"/>
      <c r="BT3" s="543"/>
      <c r="BU3" s="610"/>
      <c r="BV3" s="542" t="s">
        <v>88</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89</v>
      </c>
      <c r="CU3" s="543"/>
      <c r="CV3" s="543"/>
      <c r="CW3" s="543"/>
      <c r="CX3" s="543"/>
      <c r="CY3" s="543"/>
      <c r="CZ3" s="543"/>
      <c r="DA3" s="610"/>
      <c r="DB3" s="542" t="s">
        <v>90</v>
      </c>
      <c r="DC3" s="543"/>
      <c r="DD3" s="543"/>
      <c r="DE3" s="543"/>
      <c r="DF3" s="543"/>
      <c r="DG3" s="543"/>
      <c r="DH3" s="543"/>
      <c r="DI3" s="610"/>
      <c r="DJ3" s="183"/>
      <c r="DK3" s="183"/>
      <c r="DL3" s="183"/>
      <c r="DM3" s="183"/>
      <c r="DN3" s="183"/>
      <c r="DO3" s="183"/>
    </row>
    <row r="4" spans="1:119" ht="18.75" customHeight="1" x14ac:dyDescent="0.15">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91</v>
      </c>
      <c r="AZ4" s="456"/>
      <c r="BA4" s="456"/>
      <c r="BB4" s="456"/>
      <c r="BC4" s="456"/>
      <c r="BD4" s="456"/>
      <c r="BE4" s="456"/>
      <c r="BF4" s="456"/>
      <c r="BG4" s="456"/>
      <c r="BH4" s="456"/>
      <c r="BI4" s="456"/>
      <c r="BJ4" s="456"/>
      <c r="BK4" s="456"/>
      <c r="BL4" s="456"/>
      <c r="BM4" s="457"/>
      <c r="BN4" s="458">
        <v>11666789</v>
      </c>
      <c r="BO4" s="459"/>
      <c r="BP4" s="459"/>
      <c r="BQ4" s="459"/>
      <c r="BR4" s="459"/>
      <c r="BS4" s="459"/>
      <c r="BT4" s="459"/>
      <c r="BU4" s="460"/>
      <c r="BV4" s="458">
        <v>11644683</v>
      </c>
      <c r="BW4" s="459"/>
      <c r="BX4" s="459"/>
      <c r="BY4" s="459"/>
      <c r="BZ4" s="459"/>
      <c r="CA4" s="459"/>
      <c r="CB4" s="459"/>
      <c r="CC4" s="460"/>
      <c r="CD4" s="636" t="s">
        <v>92</v>
      </c>
      <c r="CE4" s="637"/>
      <c r="CF4" s="637"/>
      <c r="CG4" s="637"/>
      <c r="CH4" s="637"/>
      <c r="CI4" s="637"/>
      <c r="CJ4" s="637"/>
      <c r="CK4" s="637"/>
      <c r="CL4" s="637"/>
      <c r="CM4" s="637"/>
      <c r="CN4" s="637"/>
      <c r="CO4" s="637"/>
      <c r="CP4" s="637"/>
      <c r="CQ4" s="637"/>
      <c r="CR4" s="637"/>
      <c r="CS4" s="638"/>
      <c r="CT4" s="639">
        <v>5.4</v>
      </c>
      <c r="CU4" s="640"/>
      <c r="CV4" s="640"/>
      <c r="CW4" s="640"/>
      <c r="CX4" s="640"/>
      <c r="CY4" s="640"/>
      <c r="CZ4" s="640"/>
      <c r="DA4" s="641"/>
      <c r="DB4" s="639">
        <v>3.3</v>
      </c>
      <c r="DC4" s="640"/>
      <c r="DD4" s="640"/>
      <c r="DE4" s="640"/>
      <c r="DF4" s="640"/>
      <c r="DG4" s="640"/>
      <c r="DH4" s="640"/>
      <c r="DI4" s="641"/>
      <c r="DJ4" s="183"/>
      <c r="DK4" s="183"/>
      <c r="DL4" s="183"/>
      <c r="DM4" s="183"/>
      <c r="DN4" s="183"/>
      <c r="DO4" s="183"/>
    </row>
    <row r="5" spans="1:119" ht="18.75" customHeight="1" x14ac:dyDescent="0.15">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93</v>
      </c>
      <c r="AN5" s="437"/>
      <c r="AO5" s="437"/>
      <c r="AP5" s="437"/>
      <c r="AQ5" s="437"/>
      <c r="AR5" s="437"/>
      <c r="AS5" s="437"/>
      <c r="AT5" s="438"/>
      <c r="AU5" s="520" t="s">
        <v>94</v>
      </c>
      <c r="AV5" s="521"/>
      <c r="AW5" s="521"/>
      <c r="AX5" s="521"/>
      <c r="AY5" s="443" t="s">
        <v>95</v>
      </c>
      <c r="AZ5" s="444"/>
      <c r="BA5" s="444"/>
      <c r="BB5" s="444"/>
      <c r="BC5" s="444"/>
      <c r="BD5" s="444"/>
      <c r="BE5" s="444"/>
      <c r="BF5" s="444"/>
      <c r="BG5" s="444"/>
      <c r="BH5" s="444"/>
      <c r="BI5" s="444"/>
      <c r="BJ5" s="444"/>
      <c r="BK5" s="444"/>
      <c r="BL5" s="444"/>
      <c r="BM5" s="445"/>
      <c r="BN5" s="463">
        <v>11236797</v>
      </c>
      <c r="BO5" s="464"/>
      <c r="BP5" s="464"/>
      <c r="BQ5" s="464"/>
      <c r="BR5" s="464"/>
      <c r="BS5" s="464"/>
      <c r="BT5" s="464"/>
      <c r="BU5" s="465"/>
      <c r="BV5" s="463">
        <v>11426573</v>
      </c>
      <c r="BW5" s="464"/>
      <c r="BX5" s="464"/>
      <c r="BY5" s="464"/>
      <c r="BZ5" s="464"/>
      <c r="CA5" s="464"/>
      <c r="CB5" s="464"/>
      <c r="CC5" s="465"/>
      <c r="CD5" s="472" t="s">
        <v>96</v>
      </c>
      <c r="CE5" s="473"/>
      <c r="CF5" s="473"/>
      <c r="CG5" s="473"/>
      <c r="CH5" s="473"/>
      <c r="CI5" s="473"/>
      <c r="CJ5" s="473"/>
      <c r="CK5" s="473"/>
      <c r="CL5" s="473"/>
      <c r="CM5" s="473"/>
      <c r="CN5" s="473"/>
      <c r="CO5" s="473"/>
      <c r="CP5" s="473"/>
      <c r="CQ5" s="473"/>
      <c r="CR5" s="473"/>
      <c r="CS5" s="474"/>
      <c r="CT5" s="433">
        <v>89.8</v>
      </c>
      <c r="CU5" s="434"/>
      <c r="CV5" s="434"/>
      <c r="CW5" s="434"/>
      <c r="CX5" s="434"/>
      <c r="CY5" s="434"/>
      <c r="CZ5" s="434"/>
      <c r="DA5" s="435"/>
      <c r="DB5" s="433">
        <v>89.6</v>
      </c>
      <c r="DC5" s="434"/>
      <c r="DD5" s="434"/>
      <c r="DE5" s="434"/>
      <c r="DF5" s="434"/>
      <c r="DG5" s="434"/>
      <c r="DH5" s="434"/>
      <c r="DI5" s="435"/>
      <c r="DJ5" s="183"/>
      <c r="DK5" s="183"/>
      <c r="DL5" s="183"/>
      <c r="DM5" s="183"/>
      <c r="DN5" s="183"/>
      <c r="DO5" s="183"/>
    </row>
    <row r="6" spans="1:119" ht="18.75" customHeight="1" x14ac:dyDescent="0.15">
      <c r="A6" s="184"/>
      <c r="B6" s="616" t="s">
        <v>97</v>
      </c>
      <c r="C6" s="477"/>
      <c r="D6" s="477"/>
      <c r="E6" s="617"/>
      <c r="F6" s="617"/>
      <c r="G6" s="617"/>
      <c r="H6" s="617"/>
      <c r="I6" s="617"/>
      <c r="J6" s="617"/>
      <c r="K6" s="617"/>
      <c r="L6" s="617" t="s">
        <v>98</v>
      </c>
      <c r="M6" s="617"/>
      <c r="N6" s="617"/>
      <c r="O6" s="617"/>
      <c r="P6" s="617"/>
      <c r="Q6" s="617"/>
      <c r="R6" s="501"/>
      <c r="S6" s="501"/>
      <c r="T6" s="501"/>
      <c r="U6" s="501"/>
      <c r="V6" s="623"/>
      <c r="W6" s="554" t="s">
        <v>99</v>
      </c>
      <c r="X6" s="476"/>
      <c r="Y6" s="476"/>
      <c r="Z6" s="476"/>
      <c r="AA6" s="476"/>
      <c r="AB6" s="477"/>
      <c r="AC6" s="628" t="s">
        <v>100</v>
      </c>
      <c r="AD6" s="629"/>
      <c r="AE6" s="629"/>
      <c r="AF6" s="629"/>
      <c r="AG6" s="629"/>
      <c r="AH6" s="629"/>
      <c r="AI6" s="629"/>
      <c r="AJ6" s="629"/>
      <c r="AK6" s="629"/>
      <c r="AL6" s="630"/>
      <c r="AM6" s="532" t="s">
        <v>101</v>
      </c>
      <c r="AN6" s="437"/>
      <c r="AO6" s="437"/>
      <c r="AP6" s="437"/>
      <c r="AQ6" s="437"/>
      <c r="AR6" s="437"/>
      <c r="AS6" s="437"/>
      <c r="AT6" s="438"/>
      <c r="AU6" s="520" t="s">
        <v>94</v>
      </c>
      <c r="AV6" s="521"/>
      <c r="AW6" s="521"/>
      <c r="AX6" s="521"/>
      <c r="AY6" s="443" t="s">
        <v>102</v>
      </c>
      <c r="AZ6" s="444"/>
      <c r="BA6" s="444"/>
      <c r="BB6" s="444"/>
      <c r="BC6" s="444"/>
      <c r="BD6" s="444"/>
      <c r="BE6" s="444"/>
      <c r="BF6" s="444"/>
      <c r="BG6" s="444"/>
      <c r="BH6" s="444"/>
      <c r="BI6" s="444"/>
      <c r="BJ6" s="444"/>
      <c r="BK6" s="444"/>
      <c r="BL6" s="444"/>
      <c r="BM6" s="445"/>
      <c r="BN6" s="463">
        <v>429992</v>
      </c>
      <c r="BO6" s="464"/>
      <c r="BP6" s="464"/>
      <c r="BQ6" s="464"/>
      <c r="BR6" s="464"/>
      <c r="BS6" s="464"/>
      <c r="BT6" s="464"/>
      <c r="BU6" s="465"/>
      <c r="BV6" s="463">
        <v>218110</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3">
        <v>95</v>
      </c>
      <c r="CU6" s="614"/>
      <c r="CV6" s="614"/>
      <c r="CW6" s="614"/>
      <c r="CX6" s="614"/>
      <c r="CY6" s="614"/>
      <c r="CZ6" s="614"/>
      <c r="DA6" s="615"/>
      <c r="DB6" s="613">
        <v>94.8</v>
      </c>
      <c r="DC6" s="614"/>
      <c r="DD6" s="614"/>
      <c r="DE6" s="614"/>
      <c r="DF6" s="614"/>
      <c r="DG6" s="614"/>
      <c r="DH6" s="614"/>
      <c r="DI6" s="615"/>
      <c r="DJ6" s="183"/>
      <c r="DK6" s="183"/>
      <c r="DL6" s="183"/>
      <c r="DM6" s="183"/>
      <c r="DN6" s="183"/>
      <c r="DO6" s="183"/>
    </row>
    <row r="7" spans="1:119" ht="18.75" customHeight="1" x14ac:dyDescent="0.15">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104</v>
      </c>
      <c r="AN7" s="437"/>
      <c r="AO7" s="437"/>
      <c r="AP7" s="437"/>
      <c r="AQ7" s="437"/>
      <c r="AR7" s="437"/>
      <c r="AS7" s="437"/>
      <c r="AT7" s="438"/>
      <c r="AU7" s="520" t="s">
        <v>105</v>
      </c>
      <c r="AV7" s="521"/>
      <c r="AW7" s="521"/>
      <c r="AX7" s="521"/>
      <c r="AY7" s="443" t="s">
        <v>106</v>
      </c>
      <c r="AZ7" s="444"/>
      <c r="BA7" s="444"/>
      <c r="BB7" s="444"/>
      <c r="BC7" s="444"/>
      <c r="BD7" s="444"/>
      <c r="BE7" s="444"/>
      <c r="BF7" s="444"/>
      <c r="BG7" s="444"/>
      <c r="BH7" s="444"/>
      <c r="BI7" s="444"/>
      <c r="BJ7" s="444"/>
      <c r="BK7" s="444"/>
      <c r="BL7" s="444"/>
      <c r="BM7" s="445"/>
      <c r="BN7" s="463">
        <v>86773</v>
      </c>
      <c r="BO7" s="464"/>
      <c r="BP7" s="464"/>
      <c r="BQ7" s="464"/>
      <c r="BR7" s="464"/>
      <c r="BS7" s="464"/>
      <c r="BT7" s="464"/>
      <c r="BU7" s="465"/>
      <c r="BV7" s="463">
        <v>5836</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6396175</v>
      </c>
      <c r="CU7" s="464"/>
      <c r="CV7" s="464"/>
      <c r="CW7" s="464"/>
      <c r="CX7" s="464"/>
      <c r="CY7" s="464"/>
      <c r="CZ7" s="464"/>
      <c r="DA7" s="465"/>
      <c r="DB7" s="463">
        <v>6353247</v>
      </c>
      <c r="DC7" s="464"/>
      <c r="DD7" s="464"/>
      <c r="DE7" s="464"/>
      <c r="DF7" s="464"/>
      <c r="DG7" s="464"/>
      <c r="DH7" s="464"/>
      <c r="DI7" s="465"/>
      <c r="DJ7" s="183"/>
      <c r="DK7" s="183"/>
      <c r="DL7" s="183"/>
      <c r="DM7" s="183"/>
      <c r="DN7" s="183"/>
      <c r="DO7" s="183"/>
    </row>
    <row r="8" spans="1:119" ht="18.75" customHeight="1" thickBot="1" x14ac:dyDescent="0.2">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108</v>
      </c>
      <c r="AN8" s="437"/>
      <c r="AO8" s="437"/>
      <c r="AP8" s="437"/>
      <c r="AQ8" s="437"/>
      <c r="AR8" s="437"/>
      <c r="AS8" s="437"/>
      <c r="AT8" s="438"/>
      <c r="AU8" s="520" t="s">
        <v>109</v>
      </c>
      <c r="AV8" s="521"/>
      <c r="AW8" s="521"/>
      <c r="AX8" s="521"/>
      <c r="AY8" s="443" t="s">
        <v>110</v>
      </c>
      <c r="AZ8" s="444"/>
      <c r="BA8" s="444"/>
      <c r="BB8" s="444"/>
      <c r="BC8" s="444"/>
      <c r="BD8" s="444"/>
      <c r="BE8" s="444"/>
      <c r="BF8" s="444"/>
      <c r="BG8" s="444"/>
      <c r="BH8" s="444"/>
      <c r="BI8" s="444"/>
      <c r="BJ8" s="444"/>
      <c r="BK8" s="444"/>
      <c r="BL8" s="444"/>
      <c r="BM8" s="445"/>
      <c r="BN8" s="463">
        <v>343219</v>
      </c>
      <c r="BO8" s="464"/>
      <c r="BP8" s="464"/>
      <c r="BQ8" s="464"/>
      <c r="BR8" s="464"/>
      <c r="BS8" s="464"/>
      <c r="BT8" s="464"/>
      <c r="BU8" s="465"/>
      <c r="BV8" s="463">
        <v>212274</v>
      </c>
      <c r="BW8" s="464"/>
      <c r="BX8" s="464"/>
      <c r="BY8" s="464"/>
      <c r="BZ8" s="464"/>
      <c r="CA8" s="464"/>
      <c r="CB8" s="464"/>
      <c r="CC8" s="465"/>
      <c r="CD8" s="472" t="s">
        <v>111</v>
      </c>
      <c r="CE8" s="473"/>
      <c r="CF8" s="473"/>
      <c r="CG8" s="473"/>
      <c r="CH8" s="473"/>
      <c r="CI8" s="473"/>
      <c r="CJ8" s="473"/>
      <c r="CK8" s="473"/>
      <c r="CL8" s="473"/>
      <c r="CM8" s="473"/>
      <c r="CN8" s="473"/>
      <c r="CO8" s="473"/>
      <c r="CP8" s="473"/>
      <c r="CQ8" s="473"/>
      <c r="CR8" s="473"/>
      <c r="CS8" s="474"/>
      <c r="CT8" s="576">
        <v>0.45</v>
      </c>
      <c r="CU8" s="577"/>
      <c r="CV8" s="577"/>
      <c r="CW8" s="577"/>
      <c r="CX8" s="577"/>
      <c r="CY8" s="577"/>
      <c r="CZ8" s="577"/>
      <c r="DA8" s="578"/>
      <c r="DB8" s="576">
        <v>0.45</v>
      </c>
      <c r="DC8" s="577"/>
      <c r="DD8" s="577"/>
      <c r="DE8" s="577"/>
      <c r="DF8" s="577"/>
      <c r="DG8" s="577"/>
      <c r="DH8" s="577"/>
      <c r="DI8" s="578"/>
      <c r="DJ8" s="183"/>
      <c r="DK8" s="183"/>
      <c r="DL8" s="183"/>
      <c r="DM8" s="183"/>
      <c r="DN8" s="183"/>
      <c r="DO8" s="183"/>
    </row>
    <row r="9" spans="1:119" ht="18.75" customHeight="1" thickBot="1" x14ac:dyDescent="0.2">
      <c r="A9" s="184"/>
      <c r="B9" s="602" t="s">
        <v>112</v>
      </c>
      <c r="C9" s="603"/>
      <c r="D9" s="603"/>
      <c r="E9" s="603"/>
      <c r="F9" s="603"/>
      <c r="G9" s="603"/>
      <c r="H9" s="603"/>
      <c r="I9" s="603"/>
      <c r="J9" s="603"/>
      <c r="K9" s="526"/>
      <c r="L9" s="604" t="s">
        <v>113</v>
      </c>
      <c r="M9" s="605"/>
      <c r="N9" s="605"/>
      <c r="O9" s="605"/>
      <c r="P9" s="605"/>
      <c r="Q9" s="606"/>
      <c r="R9" s="607">
        <v>19448</v>
      </c>
      <c r="S9" s="608"/>
      <c r="T9" s="608"/>
      <c r="U9" s="608"/>
      <c r="V9" s="609"/>
      <c r="W9" s="542" t="s">
        <v>114</v>
      </c>
      <c r="X9" s="543"/>
      <c r="Y9" s="543"/>
      <c r="Z9" s="543"/>
      <c r="AA9" s="543"/>
      <c r="AB9" s="543"/>
      <c r="AC9" s="543"/>
      <c r="AD9" s="543"/>
      <c r="AE9" s="543"/>
      <c r="AF9" s="543"/>
      <c r="AG9" s="543"/>
      <c r="AH9" s="543"/>
      <c r="AI9" s="543"/>
      <c r="AJ9" s="543"/>
      <c r="AK9" s="543"/>
      <c r="AL9" s="610"/>
      <c r="AM9" s="532" t="s">
        <v>115</v>
      </c>
      <c r="AN9" s="437"/>
      <c r="AO9" s="437"/>
      <c r="AP9" s="437"/>
      <c r="AQ9" s="437"/>
      <c r="AR9" s="437"/>
      <c r="AS9" s="437"/>
      <c r="AT9" s="438"/>
      <c r="AU9" s="520" t="s">
        <v>116</v>
      </c>
      <c r="AV9" s="521"/>
      <c r="AW9" s="521"/>
      <c r="AX9" s="521"/>
      <c r="AY9" s="443" t="s">
        <v>117</v>
      </c>
      <c r="AZ9" s="444"/>
      <c r="BA9" s="444"/>
      <c r="BB9" s="444"/>
      <c r="BC9" s="444"/>
      <c r="BD9" s="444"/>
      <c r="BE9" s="444"/>
      <c r="BF9" s="444"/>
      <c r="BG9" s="444"/>
      <c r="BH9" s="444"/>
      <c r="BI9" s="444"/>
      <c r="BJ9" s="444"/>
      <c r="BK9" s="444"/>
      <c r="BL9" s="444"/>
      <c r="BM9" s="445"/>
      <c r="BN9" s="463">
        <v>130945</v>
      </c>
      <c r="BO9" s="464"/>
      <c r="BP9" s="464"/>
      <c r="BQ9" s="464"/>
      <c r="BR9" s="464"/>
      <c r="BS9" s="464"/>
      <c r="BT9" s="464"/>
      <c r="BU9" s="465"/>
      <c r="BV9" s="463">
        <v>-54302</v>
      </c>
      <c r="BW9" s="464"/>
      <c r="BX9" s="464"/>
      <c r="BY9" s="464"/>
      <c r="BZ9" s="464"/>
      <c r="CA9" s="464"/>
      <c r="CB9" s="464"/>
      <c r="CC9" s="465"/>
      <c r="CD9" s="472" t="s">
        <v>118</v>
      </c>
      <c r="CE9" s="473"/>
      <c r="CF9" s="473"/>
      <c r="CG9" s="473"/>
      <c r="CH9" s="473"/>
      <c r="CI9" s="473"/>
      <c r="CJ9" s="473"/>
      <c r="CK9" s="473"/>
      <c r="CL9" s="473"/>
      <c r="CM9" s="473"/>
      <c r="CN9" s="473"/>
      <c r="CO9" s="473"/>
      <c r="CP9" s="473"/>
      <c r="CQ9" s="473"/>
      <c r="CR9" s="473"/>
      <c r="CS9" s="474"/>
      <c r="CT9" s="433">
        <v>16.899999999999999</v>
      </c>
      <c r="CU9" s="434"/>
      <c r="CV9" s="434"/>
      <c r="CW9" s="434"/>
      <c r="CX9" s="434"/>
      <c r="CY9" s="434"/>
      <c r="CZ9" s="434"/>
      <c r="DA9" s="435"/>
      <c r="DB9" s="433">
        <v>17.100000000000001</v>
      </c>
      <c r="DC9" s="434"/>
      <c r="DD9" s="434"/>
      <c r="DE9" s="434"/>
      <c r="DF9" s="434"/>
      <c r="DG9" s="434"/>
      <c r="DH9" s="434"/>
      <c r="DI9" s="435"/>
      <c r="DJ9" s="183"/>
      <c r="DK9" s="183"/>
      <c r="DL9" s="183"/>
      <c r="DM9" s="183"/>
      <c r="DN9" s="183"/>
      <c r="DO9" s="183"/>
    </row>
    <row r="10" spans="1:119" ht="18.75" customHeight="1" thickBot="1" x14ac:dyDescent="0.2">
      <c r="A10" s="184"/>
      <c r="B10" s="602"/>
      <c r="C10" s="603"/>
      <c r="D10" s="603"/>
      <c r="E10" s="603"/>
      <c r="F10" s="603"/>
      <c r="G10" s="603"/>
      <c r="H10" s="603"/>
      <c r="I10" s="603"/>
      <c r="J10" s="603"/>
      <c r="K10" s="526"/>
      <c r="L10" s="436" t="s">
        <v>119</v>
      </c>
      <c r="M10" s="437"/>
      <c r="N10" s="437"/>
      <c r="O10" s="437"/>
      <c r="P10" s="437"/>
      <c r="Q10" s="438"/>
      <c r="R10" s="439">
        <v>21435</v>
      </c>
      <c r="S10" s="440"/>
      <c r="T10" s="440"/>
      <c r="U10" s="440"/>
      <c r="V10" s="442"/>
      <c r="W10" s="611"/>
      <c r="X10" s="425"/>
      <c r="Y10" s="425"/>
      <c r="Z10" s="425"/>
      <c r="AA10" s="425"/>
      <c r="AB10" s="425"/>
      <c r="AC10" s="425"/>
      <c r="AD10" s="425"/>
      <c r="AE10" s="425"/>
      <c r="AF10" s="425"/>
      <c r="AG10" s="425"/>
      <c r="AH10" s="425"/>
      <c r="AI10" s="425"/>
      <c r="AJ10" s="425"/>
      <c r="AK10" s="425"/>
      <c r="AL10" s="612"/>
      <c r="AM10" s="532" t="s">
        <v>120</v>
      </c>
      <c r="AN10" s="437"/>
      <c r="AO10" s="437"/>
      <c r="AP10" s="437"/>
      <c r="AQ10" s="437"/>
      <c r="AR10" s="437"/>
      <c r="AS10" s="437"/>
      <c r="AT10" s="438"/>
      <c r="AU10" s="520" t="s">
        <v>121</v>
      </c>
      <c r="AV10" s="521"/>
      <c r="AW10" s="521"/>
      <c r="AX10" s="521"/>
      <c r="AY10" s="443" t="s">
        <v>122</v>
      </c>
      <c r="AZ10" s="444"/>
      <c r="BA10" s="444"/>
      <c r="BB10" s="444"/>
      <c r="BC10" s="444"/>
      <c r="BD10" s="444"/>
      <c r="BE10" s="444"/>
      <c r="BF10" s="444"/>
      <c r="BG10" s="444"/>
      <c r="BH10" s="444"/>
      <c r="BI10" s="444"/>
      <c r="BJ10" s="444"/>
      <c r="BK10" s="444"/>
      <c r="BL10" s="444"/>
      <c r="BM10" s="445"/>
      <c r="BN10" s="463">
        <v>60074</v>
      </c>
      <c r="BO10" s="464"/>
      <c r="BP10" s="464"/>
      <c r="BQ10" s="464"/>
      <c r="BR10" s="464"/>
      <c r="BS10" s="464"/>
      <c r="BT10" s="464"/>
      <c r="BU10" s="465"/>
      <c r="BV10" s="463">
        <v>133705</v>
      </c>
      <c r="BW10" s="464"/>
      <c r="BX10" s="464"/>
      <c r="BY10" s="464"/>
      <c r="BZ10" s="464"/>
      <c r="CA10" s="464"/>
      <c r="CB10" s="464"/>
      <c r="CC10" s="465"/>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2"/>
      <c r="C11" s="603"/>
      <c r="D11" s="603"/>
      <c r="E11" s="603"/>
      <c r="F11" s="603"/>
      <c r="G11" s="603"/>
      <c r="H11" s="603"/>
      <c r="I11" s="603"/>
      <c r="J11" s="603"/>
      <c r="K11" s="526"/>
      <c r="L11" s="509" t="s">
        <v>124</v>
      </c>
      <c r="M11" s="510"/>
      <c r="N11" s="510"/>
      <c r="O11" s="510"/>
      <c r="P11" s="510"/>
      <c r="Q11" s="511"/>
      <c r="R11" s="599" t="s">
        <v>125</v>
      </c>
      <c r="S11" s="600"/>
      <c r="T11" s="600"/>
      <c r="U11" s="600"/>
      <c r="V11" s="601"/>
      <c r="W11" s="611"/>
      <c r="X11" s="425"/>
      <c r="Y11" s="425"/>
      <c r="Z11" s="425"/>
      <c r="AA11" s="425"/>
      <c r="AB11" s="425"/>
      <c r="AC11" s="425"/>
      <c r="AD11" s="425"/>
      <c r="AE11" s="425"/>
      <c r="AF11" s="425"/>
      <c r="AG11" s="425"/>
      <c r="AH11" s="425"/>
      <c r="AI11" s="425"/>
      <c r="AJ11" s="425"/>
      <c r="AK11" s="425"/>
      <c r="AL11" s="612"/>
      <c r="AM11" s="532" t="s">
        <v>126</v>
      </c>
      <c r="AN11" s="437"/>
      <c r="AO11" s="437"/>
      <c r="AP11" s="437"/>
      <c r="AQ11" s="437"/>
      <c r="AR11" s="437"/>
      <c r="AS11" s="437"/>
      <c r="AT11" s="438"/>
      <c r="AU11" s="520" t="s">
        <v>116</v>
      </c>
      <c r="AV11" s="521"/>
      <c r="AW11" s="521"/>
      <c r="AX11" s="521"/>
      <c r="AY11" s="443" t="s">
        <v>127</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128</v>
      </c>
      <c r="CE11" s="473"/>
      <c r="CF11" s="473"/>
      <c r="CG11" s="473"/>
      <c r="CH11" s="473"/>
      <c r="CI11" s="473"/>
      <c r="CJ11" s="473"/>
      <c r="CK11" s="473"/>
      <c r="CL11" s="473"/>
      <c r="CM11" s="473"/>
      <c r="CN11" s="473"/>
      <c r="CO11" s="473"/>
      <c r="CP11" s="473"/>
      <c r="CQ11" s="473"/>
      <c r="CR11" s="473"/>
      <c r="CS11" s="474"/>
      <c r="CT11" s="576" t="s">
        <v>129</v>
      </c>
      <c r="CU11" s="577"/>
      <c r="CV11" s="577"/>
      <c r="CW11" s="577"/>
      <c r="CX11" s="577"/>
      <c r="CY11" s="577"/>
      <c r="CZ11" s="577"/>
      <c r="DA11" s="578"/>
      <c r="DB11" s="576" t="s">
        <v>129</v>
      </c>
      <c r="DC11" s="577"/>
      <c r="DD11" s="577"/>
      <c r="DE11" s="577"/>
      <c r="DF11" s="577"/>
      <c r="DG11" s="577"/>
      <c r="DH11" s="577"/>
      <c r="DI11" s="578"/>
      <c r="DJ11" s="183"/>
      <c r="DK11" s="183"/>
      <c r="DL11" s="183"/>
      <c r="DM11" s="183"/>
      <c r="DN11" s="183"/>
      <c r="DO11" s="183"/>
    </row>
    <row r="12" spans="1:119" ht="18.75" customHeight="1" x14ac:dyDescent="0.15">
      <c r="A12" s="184"/>
      <c r="B12" s="579" t="s">
        <v>130</v>
      </c>
      <c r="C12" s="580"/>
      <c r="D12" s="580"/>
      <c r="E12" s="580"/>
      <c r="F12" s="580"/>
      <c r="G12" s="580"/>
      <c r="H12" s="580"/>
      <c r="I12" s="580"/>
      <c r="J12" s="580"/>
      <c r="K12" s="581"/>
      <c r="L12" s="588" t="s">
        <v>131</v>
      </c>
      <c r="M12" s="589"/>
      <c r="N12" s="589"/>
      <c r="O12" s="589"/>
      <c r="P12" s="589"/>
      <c r="Q12" s="590"/>
      <c r="R12" s="591">
        <v>18875</v>
      </c>
      <c r="S12" s="592"/>
      <c r="T12" s="592"/>
      <c r="U12" s="592"/>
      <c r="V12" s="593"/>
      <c r="W12" s="594" t="s">
        <v>1</v>
      </c>
      <c r="X12" s="521"/>
      <c r="Y12" s="521"/>
      <c r="Z12" s="521"/>
      <c r="AA12" s="521"/>
      <c r="AB12" s="595"/>
      <c r="AC12" s="520" t="s">
        <v>132</v>
      </c>
      <c r="AD12" s="521"/>
      <c r="AE12" s="521"/>
      <c r="AF12" s="521"/>
      <c r="AG12" s="595"/>
      <c r="AH12" s="520" t="s">
        <v>133</v>
      </c>
      <c r="AI12" s="521"/>
      <c r="AJ12" s="521"/>
      <c r="AK12" s="521"/>
      <c r="AL12" s="596"/>
      <c r="AM12" s="532" t="s">
        <v>134</v>
      </c>
      <c r="AN12" s="437"/>
      <c r="AO12" s="437"/>
      <c r="AP12" s="437"/>
      <c r="AQ12" s="437"/>
      <c r="AR12" s="437"/>
      <c r="AS12" s="437"/>
      <c r="AT12" s="438"/>
      <c r="AU12" s="520" t="s">
        <v>135</v>
      </c>
      <c r="AV12" s="521"/>
      <c r="AW12" s="521"/>
      <c r="AX12" s="521"/>
      <c r="AY12" s="443" t="s">
        <v>136</v>
      </c>
      <c r="AZ12" s="444"/>
      <c r="BA12" s="444"/>
      <c r="BB12" s="444"/>
      <c r="BC12" s="444"/>
      <c r="BD12" s="444"/>
      <c r="BE12" s="444"/>
      <c r="BF12" s="444"/>
      <c r="BG12" s="444"/>
      <c r="BH12" s="444"/>
      <c r="BI12" s="444"/>
      <c r="BJ12" s="444"/>
      <c r="BK12" s="444"/>
      <c r="BL12" s="444"/>
      <c r="BM12" s="445"/>
      <c r="BN12" s="463">
        <v>160000</v>
      </c>
      <c r="BO12" s="464"/>
      <c r="BP12" s="464"/>
      <c r="BQ12" s="464"/>
      <c r="BR12" s="464"/>
      <c r="BS12" s="464"/>
      <c r="BT12" s="464"/>
      <c r="BU12" s="465"/>
      <c r="BV12" s="463">
        <v>170000</v>
      </c>
      <c r="BW12" s="464"/>
      <c r="BX12" s="464"/>
      <c r="BY12" s="464"/>
      <c r="BZ12" s="464"/>
      <c r="CA12" s="464"/>
      <c r="CB12" s="464"/>
      <c r="CC12" s="465"/>
      <c r="CD12" s="472" t="s">
        <v>137</v>
      </c>
      <c r="CE12" s="473"/>
      <c r="CF12" s="473"/>
      <c r="CG12" s="473"/>
      <c r="CH12" s="473"/>
      <c r="CI12" s="473"/>
      <c r="CJ12" s="473"/>
      <c r="CK12" s="473"/>
      <c r="CL12" s="473"/>
      <c r="CM12" s="473"/>
      <c r="CN12" s="473"/>
      <c r="CO12" s="473"/>
      <c r="CP12" s="473"/>
      <c r="CQ12" s="473"/>
      <c r="CR12" s="473"/>
      <c r="CS12" s="474"/>
      <c r="CT12" s="576" t="s">
        <v>138</v>
      </c>
      <c r="CU12" s="577"/>
      <c r="CV12" s="577"/>
      <c r="CW12" s="577"/>
      <c r="CX12" s="577"/>
      <c r="CY12" s="577"/>
      <c r="CZ12" s="577"/>
      <c r="DA12" s="578"/>
      <c r="DB12" s="576" t="s">
        <v>129</v>
      </c>
      <c r="DC12" s="577"/>
      <c r="DD12" s="577"/>
      <c r="DE12" s="577"/>
      <c r="DF12" s="577"/>
      <c r="DG12" s="577"/>
      <c r="DH12" s="577"/>
      <c r="DI12" s="578"/>
      <c r="DJ12" s="183"/>
      <c r="DK12" s="183"/>
      <c r="DL12" s="183"/>
      <c r="DM12" s="183"/>
      <c r="DN12" s="183"/>
      <c r="DO12" s="183"/>
    </row>
    <row r="13" spans="1:119" ht="18.75" customHeight="1" x14ac:dyDescent="0.15">
      <c r="A13" s="184"/>
      <c r="B13" s="582"/>
      <c r="C13" s="583"/>
      <c r="D13" s="583"/>
      <c r="E13" s="583"/>
      <c r="F13" s="583"/>
      <c r="G13" s="583"/>
      <c r="H13" s="583"/>
      <c r="I13" s="583"/>
      <c r="J13" s="583"/>
      <c r="K13" s="584"/>
      <c r="L13" s="194"/>
      <c r="M13" s="563" t="s">
        <v>139</v>
      </c>
      <c r="N13" s="564"/>
      <c r="O13" s="564"/>
      <c r="P13" s="564"/>
      <c r="Q13" s="565"/>
      <c r="R13" s="566">
        <v>18607</v>
      </c>
      <c r="S13" s="567"/>
      <c r="T13" s="567"/>
      <c r="U13" s="567"/>
      <c r="V13" s="568"/>
      <c r="W13" s="554" t="s">
        <v>140</v>
      </c>
      <c r="X13" s="476"/>
      <c r="Y13" s="476"/>
      <c r="Z13" s="476"/>
      <c r="AA13" s="476"/>
      <c r="AB13" s="477"/>
      <c r="AC13" s="439">
        <v>1430</v>
      </c>
      <c r="AD13" s="440"/>
      <c r="AE13" s="440"/>
      <c r="AF13" s="440"/>
      <c r="AG13" s="441"/>
      <c r="AH13" s="439">
        <v>1325</v>
      </c>
      <c r="AI13" s="440"/>
      <c r="AJ13" s="440"/>
      <c r="AK13" s="440"/>
      <c r="AL13" s="442"/>
      <c r="AM13" s="532" t="s">
        <v>141</v>
      </c>
      <c r="AN13" s="437"/>
      <c r="AO13" s="437"/>
      <c r="AP13" s="437"/>
      <c r="AQ13" s="437"/>
      <c r="AR13" s="437"/>
      <c r="AS13" s="437"/>
      <c r="AT13" s="438"/>
      <c r="AU13" s="520" t="s">
        <v>116</v>
      </c>
      <c r="AV13" s="521"/>
      <c r="AW13" s="521"/>
      <c r="AX13" s="521"/>
      <c r="AY13" s="443" t="s">
        <v>142</v>
      </c>
      <c r="AZ13" s="444"/>
      <c r="BA13" s="444"/>
      <c r="BB13" s="444"/>
      <c r="BC13" s="444"/>
      <c r="BD13" s="444"/>
      <c r="BE13" s="444"/>
      <c r="BF13" s="444"/>
      <c r="BG13" s="444"/>
      <c r="BH13" s="444"/>
      <c r="BI13" s="444"/>
      <c r="BJ13" s="444"/>
      <c r="BK13" s="444"/>
      <c r="BL13" s="444"/>
      <c r="BM13" s="445"/>
      <c r="BN13" s="463">
        <v>31019</v>
      </c>
      <c r="BO13" s="464"/>
      <c r="BP13" s="464"/>
      <c r="BQ13" s="464"/>
      <c r="BR13" s="464"/>
      <c r="BS13" s="464"/>
      <c r="BT13" s="464"/>
      <c r="BU13" s="465"/>
      <c r="BV13" s="463">
        <v>-90597</v>
      </c>
      <c r="BW13" s="464"/>
      <c r="BX13" s="464"/>
      <c r="BY13" s="464"/>
      <c r="BZ13" s="464"/>
      <c r="CA13" s="464"/>
      <c r="CB13" s="464"/>
      <c r="CC13" s="465"/>
      <c r="CD13" s="472" t="s">
        <v>143</v>
      </c>
      <c r="CE13" s="473"/>
      <c r="CF13" s="473"/>
      <c r="CG13" s="473"/>
      <c r="CH13" s="473"/>
      <c r="CI13" s="473"/>
      <c r="CJ13" s="473"/>
      <c r="CK13" s="473"/>
      <c r="CL13" s="473"/>
      <c r="CM13" s="473"/>
      <c r="CN13" s="473"/>
      <c r="CO13" s="473"/>
      <c r="CP13" s="473"/>
      <c r="CQ13" s="473"/>
      <c r="CR13" s="473"/>
      <c r="CS13" s="474"/>
      <c r="CT13" s="433">
        <v>9.1</v>
      </c>
      <c r="CU13" s="434"/>
      <c r="CV13" s="434"/>
      <c r="CW13" s="434"/>
      <c r="CX13" s="434"/>
      <c r="CY13" s="434"/>
      <c r="CZ13" s="434"/>
      <c r="DA13" s="435"/>
      <c r="DB13" s="433">
        <v>8.3000000000000007</v>
      </c>
      <c r="DC13" s="434"/>
      <c r="DD13" s="434"/>
      <c r="DE13" s="434"/>
      <c r="DF13" s="434"/>
      <c r="DG13" s="434"/>
      <c r="DH13" s="434"/>
      <c r="DI13" s="435"/>
      <c r="DJ13" s="183"/>
      <c r="DK13" s="183"/>
      <c r="DL13" s="183"/>
      <c r="DM13" s="183"/>
      <c r="DN13" s="183"/>
      <c r="DO13" s="183"/>
    </row>
    <row r="14" spans="1:119" ht="18.75" customHeight="1" thickBot="1" x14ac:dyDescent="0.2">
      <c r="A14" s="184"/>
      <c r="B14" s="582"/>
      <c r="C14" s="583"/>
      <c r="D14" s="583"/>
      <c r="E14" s="583"/>
      <c r="F14" s="583"/>
      <c r="G14" s="583"/>
      <c r="H14" s="583"/>
      <c r="I14" s="583"/>
      <c r="J14" s="583"/>
      <c r="K14" s="584"/>
      <c r="L14" s="556" t="s">
        <v>144</v>
      </c>
      <c r="M14" s="597"/>
      <c r="N14" s="597"/>
      <c r="O14" s="597"/>
      <c r="P14" s="597"/>
      <c r="Q14" s="598"/>
      <c r="R14" s="566">
        <v>19239</v>
      </c>
      <c r="S14" s="567"/>
      <c r="T14" s="567"/>
      <c r="U14" s="567"/>
      <c r="V14" s="568"/>
      <c r="W14" s="569"/>
      <c r="X14" s="479"/>
      <c r="Y14" s="479"/>
      <c r="Z14" s="479"/>
      <c r="AA14" s="479"/>
      <c r="AB14" s="480"/>
      <c r="AC14" s="559">
        <v>14.8</v>
      </c>
      <c r="AD14" s="560"/>
      <c r="AE14" s="560"/>
      <c r="AF14" s="560"/>
      <c r="AG14" s="561"/>
      <c r="AH14" s="559">
        <v>12.9</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145</v>
      </c>
      <c r="CE14" s="470"/>
      <c r="CF14" s="470"/>
      <c r="CG14" s="470"/>
      <c r="CH14" s="470"/>
      <c r="CI14" s="470"/>
      <c r="CJ14" s="470"/>
      <c r="CK14" s="470"/>
      <c r="CL14" s="470"/>
      <c r="CM14" s="470"/>
      <c r="CN14" s="470"/>
      <c r="CO14" s="470"/>
      <c r="CP14" s="470"/>
      <c r="CQ14" s="470"/>
      <c r="CR14" s="470"/>
      <c r="CS14" s="471"/>
      <c r="CT14" s="570">
        <v>66.3</v>
      </c>
      <c r="CU14" s="571"/>
      <c r="CV14" s="571"/>
      <c r="CW14" s="571"/>
      <c r="CX14" s="571"/>
      <c r="CY14" s="571"/>
      <c r="CZ14" s="571"/>
      <c r="DA14" s="572"/>
      <c r="DB14" s="570">
        <v>69.3</v>
      </c>
      <c r="DC14" s="571"/>
      <c r="DD14" s="571"/>
      <c r="DE14" s="571"/>
      <c r="DF14" s="571"/>
      <c r="DG14" s="571"/>
      <c r="DH14" s="571"/>
      <c r="DI14" s="572"/>
      <c r="DJ14" s="183"/>
      <c r="DK14" s="183"/>
      <c r="DL14" s="183"/>
      <c r="DM14" s="183"/>
      <c r="DN14" s="183"/>
      <c r="DO14" s="183"/>
    </row>
    <row r="15" spans="1:119" ht="18.75" customHeight="1" x14ac:dyDescent="0.15">
      <c r="A15" s="184"/>
      <c r="B15" s="582"/>
      <c r="C15" s="583"/>
      <c r="D15" s="583"/>
      <c r="E15" s="583"/>
      <c r="F15" s="583"/>
      <c r="G15" s="583"/>
      <c r="H15" s="583"/>
      <c r="I15" s="583"/>
      <c r="J15" s="583"/>
      <c r="K15" s="584"/>
      <c r="L15" s="194"/>
      <c r="M15" s="563" t="s">
        <v>146</v>
      </c>
      <c r="N15" s="564"/>
      <c r="O15" s="564"/>
      <c r="P15" s="564"/>
      <c r="Q15" s="565"/>
      <c r="R15" s="566">
        <v>19001</v>
      </c>
      <c r="S15" s="567"/>
      <c r="T15" s="567"/>
      <c r="U15" s="567"/>
      <c r="V15" s="568"/>
      <c r="W15" s="554" t="s">
        <v>147</v>
      </c>
      <c r="X15" s="476"/>
      <c r="Y15" s="476"/>
      <c r="Z15" s="476"/>
      <c r="AA15" s="476"/>
      <c r="AB15" s="477"/>
      <c r="AC15" s="439">
        <v>1691</v>
      </c>
      <c r="AD15" s="440"/>
      <c r="AE15" s="440"/>
      <c r="AF15" s="440"/>
      <c r="AG15" s="441"/>
      <c r="AH15" s="439">
        <v>1814</v>
      </c>
      <c r="AI15" s="440"/>
      <c r="AJ15" s="440"/>
      <c r="AK15" s="440"/>
      <c r="AL15" s="442"/>
      <c r="AM15" s="532"/>
      <c r="AN15" s="437"/>
      <c r="AO15" s="437"/>
      <c r="AP15" s="437"/>
      <c r="AQ15" s="437"/>
      <c r="AR15" s="437"/>
      <c r="AS15" s="437"/>
      <c r="AT15" s="438"/>
      <c r="AU15" s="520"/>
      <c r="AV15" s="521"/>
      <c r="AW15" s="521"/>
      <c r="AX15" s="521"/>
      <c r="AY15" s="455" t="s">
        <v>148</v>
      </c>
      <c r="AZ15" s="456"/>
      <c r="BA15" s="456"/>
      <c r="BB15" s="456"/>
      <c r="BC15" s="456"/>
      <c r="BD15" s="456"/>
      <c r="BE15" s="456"/>
      <c r="BF15" s="456"/>
      <c r="BG15" s="456"/>
      <c r="BH15" s="456"/>
      <c r="BI15" s="456"/>
      <c r="BJ15" s="456"/>
      <c r="BK15" s="456"/>
      <c r="BL15" s="456"/>
      <c r="BM15" s="457"/>
      <c r="BN15" s="458">
        <v>2359504</v>
      </c>
      <c r="BO15" s="459"/>
      <c r="BP15" s="459"/>
      <c r="BQ15" s="459"/>
      <c r="BR15" s="459"/>
      <c r="BS15" s="459"/>
      <c r="BT15" s="459"/>
      <c r="BU15" s="460"/>
      <c r="BV15" s="458">
        <v>2376955</v>
      </c>
      <c r="BW15" s="459"/>
      <c r="BX15" s="459"/>
      <c r="BY15" s="459"/>
      <c r="BZ15" s="459"/>
      <c r="CA15" s="459"/>
      <c r="CB15" s="459"/>
      <c r="CC15" s="460"/>
      <c r="CD15" s="573" t="s">
        <v>149</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2"/>
      <c r="C16" s="583"/>
      <c r="D16" s="583"/>
      <c r="E16" s="583"/>
      <c r="F16" s="583"/>
      <c r="G16" s="583"/>
      <c r="H16" s="583"/>
      <c r="I16" s="583"/>
      <c r="J16" s="583"/>
      <c r="K16" s="584"/>
      <c r="L16" s="556" t="s">
        <v>150</v>
      </c>
      <c r="M16" s="557"/>
      <c r="N16" s="557"/>
      <c r="O16" s="557"/>
      <c r="P16" s="557"/>
      <c r="Q16" s="558"/>
      <c r="R16" s="551" t="s">
        <v>151</v>
      </c>
      <c r="S16" s="552"/>
      <c r="T16" s="552"/>
      <c r="U16" s="552"/>
      <c r="V16" s="553"/>
      <c r="W16" s="569"/>
      <c r="X16" s="479"/>
      <c r="Y16" s="479"/>
      <c r="Z16" s="479"/>
      <c r="AA16" s="479"/>
      <c r="AB16" s="480"/>
      <c r="AC16" s="559">
        <v>17.5</v>
      </c>
      <c r="AD16" s="560"/>
      <c r="AE16" s="560"/>
      <c r="AF16" s="560"/>
      <c r="AG16" s="561"/>
      <c r="AH16" s="559">
        <v>17.7</v>
      </c>
      <c r="AI16" s="560"/>
      <c r="AJ16" s="560"/>
      <c r="AK16" s="560"/>
      <c r="AL16" s="562"/>
      <c r="AM16" s="532"/>
      <c r="AN16" s="437"/>
      <c r="AO16" s="437"/>
      <c r="AP16" s="437"/>
      <c r="AQ16" s="437"/>
      <c r="AR16" s="437"/>
      <c r="AS16" s="437"/>
      <c r="AT16" s="438"/>
      <c r="AU16" s="520"/>
      <c r="AV16" s="521"/>
      <c r="AW16" s="521"/>
      <c r="AX16" s="521"/>
      <c r="AY16" s="443" t="s">
        <v>152</v>
      </c>
      <c r="AZ16" s="444"/>
      <c r="BA16" s="444"/>
      <c r="BB16" s="444"/>
      <c r="BC16" s="444"/>
      <c r="BD16" s="444"/>
      <c r="BE16" s="444"/>
      <c r="BF16" s="444"/>
      <c r="BG16" s="444"/>
      <c r="BH16" s="444"/>
      <c r="BI16" s="444"/>
      <c r="BJ16" s="444"/>
      <c r="BK16" s="444"/>
      <c r="BL16" s="444"/>
      <c r="BM16" s="445"/>
      <c r="BN16" s="463">
        <v>5371488</v>
      </c>
      <c r="BO16" s="464"/>
      <c r="BP16" s="464"/>
      <c r="BQ16" s="464"/>
      <c r="BR16" s="464"/>
      <c r="BS16" s="464"/>
      <c r="BT16" s="464"/>
      <c r="BU16" s="465"/>
      <c r="BV16" s="463">
        <v>5313802</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
      <c r="A17" s="184"/>
      <c r="B17" s="585"/>
      <c r="C17" s="586"/>
      <c r="D17" s="586"/>
      <c r="E17" s="586"/>
      <c r="F17" s="586"/>
      <c r="G17" s="586"/>
      <c r="H17" s="586"/>
      <c r="I17" s="586"/>
      <c r="J17" s="586"/>
      <c r="K17" s="587"/>
      <c r="L17" s="199"/>
      <c r="M17" s="548" t="s">
        <v>153</v>
      </c>
      <c r="N17" s="549"/>
      <c r="O17" s="549"/>
      <c r="P17" s="549"/>
      <c r="Q17" s="550"/>
      <c r="R17" s="551" t="s">
        <v>154</v>
      </c>
      <c r="S17" s="552"/>
      <c r="T17" s="552"/>
      <c r="U17" s="552"/>
      <c r="V17" s="553"/>
      <c r="W17" s="554" t="s">
        <v>155</v>
      </c>
      <c r="X17" s="476"/>
      <c r="Y17" s="476"/>
      <c r="Z17" s="476"/>
      <c r="AA17" s="476"/>
      <c r="AB17" s="477"/>
      <c r="AC17" s="439">
        <v>6545</v>
      </c>
      <c r="AD17" s="440"/>
      <c r="AE17" s="440"/>
      <c r="AF17" s="440"/>
      <c r="AG17" s="441"/>
      <c r="AH17" s="439">
        <v>7100</v>
      </c>
      <c r="AI17" s="440"/>
      <c r="AJ17" s="440"/>
      <c r="AK17" s="440"/>
      <c r="AL17" s="442"/>
      <c r="AM17" s="532"/>
      <c r="AN17" s="437"/>
      <c r="AO17" s="437"/>
      <c r="AP17" s="437"/>
      <c r="AQ17" s="437"/>
      <c r="AR17" s="437"/>
      <c r="AS17" s="437"/>
      <c r="AT17" s="438"/>
      <c r="AU17" s="520"/>
      <c r="AV17" s="521"/>
      <c r="AW17" s="521"/>
      <c r="AX17" s="521"/>
      <c r="AY17" s="443" t="s">
        <v>156</v>
      </c>
      <c r="AZ17" s="444"/>
      <c r="BA17" s="444"/>
      <c r="BB17" s="444"/>
      <c r="BC17" s="444"/>
      <c r="BD17" s="444"/>
      <c r="BE17" s="444"/>
      <c r="BF17" s="444"/>
      <c r="BG17" s="444"/>
      <c r="BH17" s="444"/>
      <c r="BI17" s="444"/>
      <c r="BJ17" s="444"/>
      <c r="BK17" s="444"/>
      <c r="BL17" s="444"/>
      <c r="BM17" s="445"/>
      <c r="BN17" s="463">
        <v>3022118</v>
      </c>
      <c r="BO17" s="464"/>
      <c r="BP17" s="464"/>
      <c r="BQ17" s="464"/>
      <c r="BR17" s="464"/>
      <c r="BS17" s="464"/>
      <c r="BT17" s="464"/>
      <c r="BU17" s="465"/>
      <c r="BV17" s="463">
        <v>3055600</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
      <c r="A18" s="184"/>
      <c r="B18" s="525" t="s">
        <v>157</v>
      </c>
      <c r="C18" s="526"/>
      <c r="D18" s="526"/>
      <c r="E18" s="527"/>
      <c r="F18" s="527"/>
      <c r="G18" s="527"/>
      <c r="H18" s="527"/>
      <c r="I18" s="527"/>
      <c r="J18" s="527"/>
      <c r="K18" s="527"/>
      <c r="L18" s="528">
        <v>107.34</v>
      </c>
      <c r="M18" s="528"/>
      <c r="N18" s="528"/>
      <c r="O18" s="528"/>
      <c r="P18" s="528"/>
      <c r="Q18" s="528"/>
      <c r="R18" s="529"/>
      <c r="S18" s="529"/>
      <c r="T18" s="529"/>
      <c r="U18" s="529"/>
      <c r="V18" s="530"/>
      <c r="W18" s="544"/>
      <c r="X18" s="545"/>
      <c r="Y18" s="545"/>
      <c r="Z18" s="545"/>
      <c r="AA18" s="545"/>
      <c r="AB18" s="555"/>
      <c r="AC18" s="427">
        <v>67.7</v>
      </c>
      <c r="AD18" s="428"/>
      <c r="AE18" s="428"/>
      <c r="AF18" s="428"/>
      <c r="AG18" s="531"/>
      <c r="AH18" s="427">
        <v>69.3</v>
      </c>
      <c r="AI18" s="428"/>
      <c r="AJ18" s="428"/>
      <c r="AK18" s="428"/>
      <c r="AL18" s="429"/>
      <c r="AM18" s="532"/>
      <c r="AN18" s="437"/>
      <c r="AO18" s="437"/>
      <c r="AP18" s="437"/>
      <c r="AQ18" s="437"/>
      <c r="AR18" s="437"/>
      <c r="AS18" s="437"/>
      <c r="AT18" s="438"/>
      <c r="AU18" s="520"/>
      <c r="AV18" s="521"/>
      <c r="AW18" s="521"/>
      <c r="AX18" s="521"/>
      <c r="AY18" s="443" t="s">
        <v>158</v>
      </c>
      <c r="AZ18" s="444"/>
      <c r="BA18" s="444"/>
      <c r="BB18" s="444"/>
      <c r="BC18" s="444"/>
      <c r="BD18" s="444"/>
      <c r="BE18" s="444"/>
      <c r="BF18" s="444"/>
      <c r="BG18" s="444"/>
      <c r="BH18" s="444"/>
      <c r="BI18" s="444"/>
      <c r="BJ18" s="444"/>
      <c r="BK18" s="444"/>
      <c r="BL18" s="444"/>
      <c r="BM18" s="445"/>
      <c r="BN18" s="463">
        <v>5944401</v>
      </c>
      <c r="BO18" s="464"/>
      <c r="BP18" s="464"/>
      <c r="BQ18" s="464"/>
      <c r="BR18" s="464"/>
      <c r="BS18" s="464"/>
      <c r="BT18" s="464"/>
      <c r="BU18" s="465"/>
      <c r="BV18" s="463">
        <v>5909717</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
      <c r="A19" s="184"/>
      <c r="B19" s="525" t="s">
        <v>159</v>
      </c>
      <c r="C19" s="526"/>
      <c r="D19" s="526"/>
      <c r="E19" s="527"/>
      <c r="F19" s="527"/>
      <c r="G19" s="527"/>
      <c r="H19" s="527"/>
      <c r="I19" s="527"/>
      <c r="J19" s="527"/>
      <c r="K19" s="527"/>
      <c r="L19" s="533">
        <v>181</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160</v>
      </c>
      <c r="AZ19" s="444"/>
      <c r="BA19" s="444"/>
      <c r="BB19" s="444"/>
      <c r="BC19" s="444"/>
      <c r="BD19" s="444"/>
      <c r="BE19" s="444"/>
      <c r="BF19" s="444"/>
      <c r="BG19" s="444"/>
      <c r="BH19" s="444"/>
      <c r="BI19" s="444"/>
      <c r="BJ19" s="444"/>
      <c r="BK19" s="444"/>
      <c r="BL19" s="444"/>
      <c r="BM19" s="445"/>
      <c r="BN19" s="463">
        <v>7851671</v>
      </c>
      <c r="BO19" s="464"/>
      <c r="BP19" s="464"/>
      <c r="BQ19" s="464"/>
      <c r="BR19" s="464"/>
      <c r="BS19" s="464"/>
      <c r="BT19" s="464"/>
      <c r="BU19" s="465"/>
      <c r="BV19" s="463">
        <v>7769183</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
      <c r="A20" s="184"/>
      <c r="B20" s="525" t="s">
        <v>161</v>
      </c>
      <c r="C20" s="526"/>
      <c r="D20" s="526"/>
      <c r="E20" s="527"/>
      <c r="F20" s="527"/>
      <c r="G20" s="527"/>
      <c r="H20" s="527"/>
      <c r="I20" s="527"/>
      <c r="J20" s="527"/>
      <c r="K20" s="527"/>
      <c r="L20" s="533">
        <v>7730</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15">
      <c r="A21" s="184"/>
      <c r="B21" s="522" t="s">
        <v>162</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
      <c r="A22" s="184"/>
      <c r="B22" s="492" t="s">
        <v>163</v>
      </c>
      <c r="C22" s="493"/>
      <c r="D22" s="494"/>
      <c r="E22" s="501" t="s">
        <v>1</v>
      </c>
      <c r="F22" s="476"/>
      <c r="G22" s="476"/>
      <c r="H22" s="476"/>
      <c r="I22" s="476"/>
      <c r="J22" s="476"/>
      <c r="K22" s="477"/>
      <c r="L22" s="501" t="s">
        <v>164</v>
      </c>
      <c r="M22" s="476"/>
      <c r="N22" s="476"/>
      <c r="O22" s="476"/>
      <c r="P22" s="477"/>
      <c r="Q22" s="486" t="s">
        <v>165</v>
      </c>
      <c r="R22" s="487"/>
      <c r="S22" s="487"/>
      <c r="T22" s="487"/>
      <c r="U22" s="487"/>
      <c r="V22" s="502"/>
      <c r="W22" s="504" t="s">
        <v>166</v>
      </c>
      <c r="X22" s="493"/>
      <c r="Y22" s="494"/>
      <c r="Z22" s="501" t="s">
        <v>1</v>
      </c>
      <c r="AA22" s="476"/>
      <c r="AB22" s="476"/>
      <c r="AC22" s="476"/>
      <c r="AD22" s="476"/>
      <c r="AE22" s="476"/>
      <c r="AF22" s="476"/>
      <c r="AG22" s="477"/>
      <c r="AH22" s="475" t="s">
        <v>167</v>
      </c>
      <c r="AI22" s="476"/>
      <c r="AJ22" s="476"/>
      <c r="AK22" s="476"/>
      <c r="AL22" s="477"/>
      <c r="AM22" s="475" t="s">
        <v>168</v>
      </c>
      <c r="AN22" s="481"/>
      <c r="AO22" s="481"/>
      <c r="AP22" s="481"/>
      <c r="AQ22" s="481"/>
      <c r="AR22" s="482"/>
      <c r="AS22" s="486" t="s">
        <v>165</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15">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169</v>
      </c>
      <c r="AZ23" s="456"/>
      <c r="BA23" s="456"/>
      <c r="BB23" s="456"/>
      <c r="BC23" s="456"/>
      <c r="BD23" s="456"/>
      <c r="BE23" s="456"/>
      <c r="BF23" s="456"/>
      <c r="BG23" s="456"/>
      <c r="BH23" s="456"/>
      <c r="BI23" s="456"/>
      <c r="BJ23" s="456"/>
      <c r="BK23" s="456"/>
      <c r="BL23" s="456"/>
      <c r="BM23" s="457"/>
      <c r="BN23" s="463">
        <v>12026853</v>
      </c>
      <c r="BO23" s="464"/>
      <c r="BP23" s="464"/>
      <c r="BQ23" s="464"/>
      <c r="BR23" s="464"/>
      <c r="BS23" s="464"/>
      <c r="BT23" s="464"/>
      <c r="BU23" s="465"/>
      <c r="BV23" s="463">
        <v>12291191</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
      <c r="A24" s="184"/>
      <c r="B24" s="495"/>
      <c r="C24" s="496"/>
      <c r="D24" s="497"/>
      <c r="E24" s="436" t="s">
        <v>170</v>
      </c>
      <c r="F24" s="437"/>
      <c r="G24" s="437"/>
      <c r="H24" s="437"/>
      <c r="I24" s="437"/>
      <c r="J24" s="437"/>
      <c r="K24" s="438"/>
      <c r="L24" s="439">
        <v>1</v>
      </c>
      <c r="M24" s="440"/>
      <c r="N24" s="440"/>
      <c r="O24" s="440"/>
      <c r="P24" s="441"/>
      <c r="Q24" s="439">
        <v>8900</v>
      </c>
      <c r="R24" s="440"/>
      <c r="S24" s="440"/>
      <c r="T24" s="440"/>
      <c r="U24" s="440"/>
      <c r="V24" s="441"/>
      <c r="W24" s="505"/>
      <c r="X24" s="496"/>
      <c r="Y24" s="497"/>
      <c r="Z24" s="436" t="s">
        <v>171</v>
      </c>
      <c r="AA24" s="437"/>
      <c r="AB24" s="437"/>
      <c r="AC24" s="437"/>
      <c r="AD24" s="437"/>
      <c r="AE24" s="437"/>
      <c r="AF24" s="437"/>
      <c r="AG24" s="438"/>
      <c r="AH24" s="439">
        <v>280</v>
      </c>
      <c r="AI24" s="440"/>
      <c r="AJ24" s="440"/>
      <c r="AK24" s="440"/>
      <c r="AL24" s="441"/>
      <c r="AM24" s="439">
        <v>823200</v>
      </c>
      <c r="AN24" s="440"/>
      <c r="AO24" s="440"/>
      <c r="AP24" s="440"/>
      <c r="AQ24" s="440"/>
      <c r="AR24" s="441"/>
      <c r="AS24" s="439">
        <v>2940</v>
      </c>
      <c r="AT24" s="440"/>
      <c r="AU24" s="440"/>
      <c r="AV24" s="440"/>
      <c r="AW24" s="440"/>
      <c r="AX24" s="442"/>
      <c r="AY24" s="430" t="s">
        <v>172</v>
      </c>
      <c r="AZ24" s="431"/>
      <c r="BA24" s="431"/>
      <c r="BB24" s="431"/>
      <c r="BC24" s="431"/>
      <c r="BD24" s="431"/>
      <c r="BE24" s="431"/>
      <c r="BF24" s="431"/>
      <c r="BG24" s="431"/>
      <c r="BH24" s="431"/>
      <c r="BI24" s="431"/>
      <c r="BJ24" s="431"/>
      <c r="BK24" s="431"/>
      <c r="BL24" s="431"/>
      <c r="BM24" s="432"/>
      <c r="BN24" s="463">
        <v>11397363</v>
      </c>
      <c r="BO24" s="464"/>
      <c r="BP24" s="464"/>
      <c r="BQ24" s="464"/>
      <c r="BR24" s="464"/>
      <c r="BS24" s="464"/>
      <c r="BT24" s="464"/>
      <c r="BU24" s="465"/>
      <c r="BV24" s="463">
        <v>11493978</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15">
      <c r="A25" s="184"/>
      <c r="B25" s="495"/>
      <c r="C25" s="496"/>
      <c r="D25" s="497"/>
      <c r="E25" s="436" t="s">
        <v>173</v>
      </c>
      <c r="F25" s="437"/>
      <c r="G25" s="437"/>
      <c r="H25" s="437"/>
      <c r="I25" s="437"/>
      <c r="J25" s="437"/>
      <c r="K25" s="438"/>
      <c r="L25" s="439">
        <v>1</v>
      </c>
      <c r="M25" s="440"/>
      <c r="N25" s="440"/>
      <c r="O25" s="440"/>
      <c r="P25" s="441"/>
      <c r="Q25" s="439">
        <v>6880</v>
      </c>
      <c r="R25" s="440"/>
      <c r="S25" s="440"/>
      <c r="T25" s="440"/>
      <c r="U25" s="440"/>
      <c r="V25" s="441"/>
      <c r="W25" s="505"/>
      <c r="X25" s="496"/>
      <c r="Y25" s="497"/>
      <c r="Z25" s="436" t="s">
        <v>174</v>
      </c>
      <c r="AA25" s="437"/>
      <c r="AB25" s="437"/>
      <c r="AC25" s="437"/>
      <c r="AD25" s="437"/>
      <c r="AE25" s="437"/>
      <c r="AF25" s="437"/>
      <c r="AG25" s="438"/>
      <c r="AH25" s="439">
        <v>45</v>
      </c>
      <c r="AI25" s="440"/>
      <c r="AJ25" s="440"/>
      <c r="AK25" s="440"/>
      <c r="AL25" s="441"/>
      <c r="AM25" s="439">
        <v>122625</v>
      </c>
      <c r="AN25" s="440"/>
      <c r="AO25" s="440"/>
      <c r="AP25" s="440"/>
      <c r="AQ25" s="440"/>
      <c r="AR25" s="441"/>
      <c r="AS25" s="439">
        <v>2725</v>
      </c>
      <c r="AT25" s="440"/>
      <c r="AU25" s="440"/>
      <c r="AV25" s="440"/>
      <c r="AW25" s="440"/>
      <c r="AX25" s="442"/>
      <c r="AY25" s="455" t="s">
        <v>175</v>
      </c>
      <c r="AZ25" s="456"/>
      <c r="BA25" s="456"/>
      <c r="BB25" s="456"/>
      <c r="BC25" s="456"/>
      <c r="BD25" s="456"/>
      <c r="BE25" s="456"/>
      <c r="BF25" s="456"/>
      <c r="BG25" s="456"/>
      <c r="BH25" s="456"/>
      <c r="BI25" s="456"/>
      <c r="BJ25" s="456"/>
      <c r="BK25" s="456"/>
      <c r="BL25" s="456"/>
      <c r="BM25" s="457"/>
      <c r="BN25" s="458">
        <v>110014</v>
      </c>
      <c r="BO25" s="459"/>
      <c r="BP25" s="459"/>
      <c r="BQ25" s="459"/>
      <c r="BR25" s="459"/>
      <c r="BS25" s="459"/>
      <c r="BT25" s="459"/>
      <c r="BU25" s="460"/>
      <c r="BV25" s="458">
        <v>540620</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15">
      <c r="A26" s="184"/>
      <c r="B26" s="495"/>
      <c r="C26" s="496"/>
      <c r="D26" s="497"/>
      <c r="E26" s="436" t="s">
        <v>176</v>
      </c>
      <c r="F26" s="437"/>
      <c r="G26" s="437"/>
      <c r="H26" s="437"/>
      <c r="I26" s="437"/>
      <c r="J26" s="437"/>
      <c r="K26" s="438"/>
      <c r="L26" s="439">
        <v>1</v>
      </c>
      <c r="M26" s="440"/>
      <c r="N26" s="440"/>
      <c r="O26" s="440"/>
      <c r="P26" s="441"/>
      <c r="Q26" s="439">
        <v>6150</v>
      </c>
      <c r="R26" s="440"/>
      <c r="S26" s="440"/>
      <c r="T26" s="440"/>
      <c r="U26" s="440"/>
      <c r="V26" s="441"/>
      <c r="W26" s="505"/>
      <c r="X26" s="496"/>
      <c r="Y26" s="497"/>
      <c r="Z26" s="436" t="s">
        <v>177</v>
      </c>
      <c r="AA26" s="518"/>
      <c r="AB26" s="518"/>
      <c r="AC26" s="518"/>
      <c r="AD26" s="518"/>
      <c r="AE26" s="518"/>
      <c r="AF26" s="518"/>
      <c r="AG26" s="519"/>
      <c r="AH26" s="439">
        <v>21</v>
      </c>
      <c r="AI26" s="440"/>
      <c r="AJ26" s="440"/>
      <c r="AK26" s="440"/>
      <c r="AL26" s="441"/>
      <c r="AM26" s="439">
        <v>70203</v>
      </c>
      <c r="AN26" s="440"/>
      <c r="AO26" s="440"/>
      <c r="AP26" s="440"/>
      <c r="AQ26" s="440"/>
      <c r="AR26" s="441"/>
      <c r="AS26" s="439">
        <v>3343</v>
      </c>
      <c r="AT26" s="440"/>
      <c r="AU26" s="440"/>
      <c r="AV26" s="440"/>
      <c r="AW26" s="440"/>
      <c r="AX26" s="442"/>
      <c r="AY26" s="472" t="s">
        <v>178</v>
      </c>
      <c r="AZ26" s="473"/>
      <c r="BA26" s="473"/>
      <c r="BB26" s="473"/>
      <c r="BC26" s="473"/>
      <c r="BD26" s="473"/>
      <c r="BE26" s="473"/>
      <c r="BF26" s="473"/>
      <c r="BG26" s="473"/>
      <c r="BH26" s="473"/>
      <c r="BI26" s="473"/>
      <c r="BJ26" s="473"/>
      <c r="BK26" s="473"/>
      <c r="BL26" s="473"/>
      <c r="BM26" s="474"/>
      <c r="BN26" s="463" t="s">
        <v>129</v>
      </c>
      <c r="BO26" s="464"/>
      <c r="BP26" s="464"/>
      <c r="BQ26" s="464"/>
      <c r="BR26" s="464"/>
      <c r="BS26" s="464"/>
      <c r="BT26" s="464"/>
      <c r="BU26" s="465"/>
      <c r="BV26" s="463" t="s">
        <v>179</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4"/>
      <c r="B27" s="495"/>
      <c r="C27" s="496"/>
      <c r="D27" s="497"/>
      <c r="E27" s="436" t="s">
        <v>180</v>
      </c>
      <c r="F27" s="437"/>
      <c r="G27" s="437"/>
      <c r="H27" s="437"/>
      <c r="I27" s="437"/>
      <c r="J27" s="437"/>
      <c r="K27" s="438"/>
      <c r="L27" s="439">
        <v>1</v>
      </c>
      <c r="M27" s="440"/>
      <c r="N27" s="440"/>
      <c r="O27" s="440"/>
      <c r="P27" s="441"/>
      <c r="Q27" s="439">
        <v>4430</v>
      </c>
      <c r="R27" s="440"/>
      <c r="S27" s="440"/>
      <c r="T27" s="440"/>
      <c r="U27" s="440"/>
      <c r="V27" s="441"/>
      <c r="W27" s="505"/>
      <c r="X27" s="496"/>
      <c r="Y27" s="497"/>
      <c r="Z27" s="436" t="s">
        <v>181</v>
      </c>
      <c r="AA27" s="437"/>
      <c r="AB27" s="437"/>
      <c r="AC27" s="437"/>
      <c r="AD27" s="437"/>
      <c r="AE27" s="437"/>
      <c r="AF27" s="437"/>
      <c r="AG27" s="438"/>
      <c r="AH27" s="439">
        <v>7</v>
      </c>
      <c r="AI27" s="440"/>
      <c r="AJ27" s="440"/>
      <c r="AK27" s="440"/>
      <c r="AL27" s="441"/>
      <c r="AM27" s="439">
        <v>23983</v>
      </c>
      <c r="AN27" s="440"/>
      <c r="AO27" s="440"/>
      <c r="AP27" s="440"/>
      <c r="AQ27" s="440"/>
      <c r="AR27" s="441"/>
      <c r="AS27" s="439">
        <v>3426</v>
      </c>
      <c r="AT27" s="440"/>
      <c r="AU27" s="440"/>
      <c r="AV27" s="440"/>
      <c r="AW27" s="440"/>
      <c r="AX27" s="442"/>
      <c r="AY27" s="469" t="s">
        <v>182</v>
      </c>
      <c r="AZ27" s="470"/>
      <c r="BA27" s="470"/>
      <c r="BB27" s="470"/>
      <c r="BC27" s="470"/>
      <c r="BD27" s="470"/>
      <c r="BE27" s="470"/>
      <c r="BF27" s="470"/>
      <c r="BG27" s="470"/>
      <c r="BH27" s="470"/>
      <c r="BI27" s="470"/>
      <c r="BJ27" s="470"/>
      <c r="BK27" s="470"/>
      <c r="BL27" s="470"/>
      <c r="BM27" s="471"/>
      <c r="BN27" s="466">
        <v>380445</v>
      </c>
      <c r="BO27" s="467"/>
      <c r="BP27" s="467"/>
      <c r="BQ27" s="467"/>
      <c r="BR27" s="467"/>
      <c r="BS27" s="467"/>
      <c r="BT27" s="467"/>
      <c r="BU27" s="468"/>
      <c r="BV27" s="466">
        <v>380445</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15">
      <c r="A28" s="184"/>
      <c r="B28" s="495"/>
      <c r="C28" s="496"/>
      <c r="D28" s="497"/>
      <c r="E28" s="436" t="s">
        <v>183</v>
      </c>
      <c r="F28" s="437"/>
      <c r="G28" s="437"/>
      <c r="H28" s="437"/>
      <c r="I28" s="437"/>
      <c r="J28" s="437"/>
      <c r="K28" s="438"/>
      <c r="L28" s="439">
        <v>1</v>
      </c>
      <c r="M28" s="440"/>
      <c r="N28" s="440"/>
      <c r="O28" s="440"/>
      <c r="P28" s="441"/>
      <c r="Q28" s="439">
        <v>3750</v>
      </c>
      <c r="R28" s="440"/>
      <c r="S28" s="440"/>
      <c r="T28" s="440"/>
      <c r="U28" s="440"/>
      <c r="V28" s="441"/>
      <c r="W28" s="505"/>
      <c r="X28" s="496"/>
      <c r="Y28" s="497"/>
      <c r="Z28" s="436" t="s">
        <v>184</v>
      </c>
      <c r="AA28" s="437"/>
      <c r="AB28" s="437"/>
      <c r="AC28" s="437"/>
      <c r="AD28" s="437"/>
      <c r="AE28" s="437"/>
      <c r="AF28" s="437"/>
      <c r="AG28" s="438"/>
      <c r="AH28" s="439" t="s">
        <v>179</v>
      </c>
      <c r="AI28" s="440"/>
      <c r="AJ28" s="440"/>
      <c r="AK28" s="440"/>
      <c r="AL28" s="441"/>
      <c r="AM28" s="439" t="s">
        <v>138</v>
      </c>
      <c r="AN28" s="440"/>
      <c r="AO28" s="440"/>
      <c r="AP28" s="440"/>
      <c r="AQ28" s="440"/>
      <c r="AR28" s="441"/>
      <c r="AS28" s="439" t="s">
        <v>179</v>
      </c>
      <c r="AT28" s="440"/>
      <c r="AU28" s="440"/>
      <c r="AV28" s="440"/>
      <c r="AW28" s="440"/>
      <c r="AX28" s="442"/>
      <c r="AY28" s="446" t="s">
        <v>185</v>
      </c>
      <c r="AZ28" s="447"/>
      <c r="BA28" s="447"/>
      <c r="BB28" s="448"/>
      <c r="BC28" s="455" t="s">
        <v>48</v>
      </c>
      <c r="BD28" s="456"/>
      <c r="BE28" s="456"/>
      <c r="BF28" s="456"/>
      <c r="BG28" s="456"/>
      <c r="BH28" s="456"/>
      <c r="BI28" s="456"/>
      <c r="BJ28" s="456"/>
      <c r="BK28" s="456"/>
      <c r="BL28" s="456"/>
      <c r="BM28" s="457"/>
      <c r="BN28" s="458">
        <v>577568</v>
      </c>
      <c r="BO28" s="459"/>
      <c r="BP28" s="459"/>
      <c r="BQ28" s="459"/>
      <c r="BR28" s="459"/>
      <c r="BS28" s="459"/>
      <c r="BT28" s="459"/>
      <c r="BU28" s="460"/>
      <c r="BV28" s="458">
        <v>677494</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15">
      <c r="A29" s="184"/>
      <c r="B29" s="495"/>
      <c r="C29" s="496"/>
      <c r="D29" s="497"/>
      <c r="E29" s="436" t="s">
        <v>186</v>
      </c>
      <c r="F29" s="437"/>
      <c r="G29" s="437"/>
      <c r="H29" s="437"/>
      <c r="I29" s="437"/>
      <c r="J29" s="437"/>
      <c r="K29" s="438"/>
      <c r="L29" s="439">
        <v>12</v>
      </c>
      <c r="M29" s="440"/>
      <c r="N29" s="440"/>
      <c r="O29" s="440"/>
      <c r="P29" s="441"/>
      <c r="Q29" s="439">
        <v>3350</v>
      </c>
      <c r="R29" s="440"/>
      <c r="S29" s="440"/>
      <c r="T29" s="440"/>
      <c r="U29" s="440"/>
      <c r="V29" s="441"/>
      <c r="W29" s="506"/>
      <c r="X29" s="507"/>
      <c r="Y29" s="508"/>
      <c r="Z29" s="436" t="s">
        <v>187</v>
      </c>
      <c r="AA29" s="437"/>
      <c r="AB29" s="437"/>
      <c r="AC29" s="437"/>
      <c r="AD29" s="437"/>
      <c r="AE29" s="437"/>
      <c r="AF29" s="437"/>
      <c r="AG29" s="438"/>
      <c r="AH29" s="439">
        <v>287</v>
      </c>
      <c r="AI29" s="440"/>
      <c r="AJ29" s="440"/>
      <c r="AK29" s="440"/>
      <c r="AL29" s="441"/>
      <c r="AM29" s="439">
        <v>847183</v>
      </c>
      <c r="AN29" s="440"/>
      <c r="AO29" s="440"/>
      <c r="AP29" s="440"/>
      <c r="AQ29" s="440"/>
      <c r="AR29" s="441"/>
      <c r="AS29" s="439">
        <v>2952</v>
      </c>
      <c r="AT29" s="440"/>
      <c r="AU29" s="440"/>
      <c r="AV29" s="440"/>
      <c r="AW29" s="440"/>
      <c r="AX29" s="442"/>
      <c r="AY29" s="449"/>
      <c r="AZ29" s="450"/>
      <c r="BA29" s="450"/>
      <c r="BB29" s="451"/>
      <c r="BC29" s="443" t="s">
        <v>188</v>
      </c>
      <c r="BD29" s="444"/>
      <c r="BE29" s="444"/>
      <c r="BF29" s="444"/>
      <c r="BG29" s="444"/>
      <c r="BH29" s="444"/>
      <c r="BI29" s="444"/>
      <c r="BJ29" s="444"/>
      <c r="BK29" s="444"/>
      <c r="BL29" s="444"/>
      <c r="BM29" s="445"/>
      <c r="BN29" s="463">
        <v>109052</v>
      </c>
      <c r="BO29" s="464"/>
      <c r="BP29" s="464"/>
      <c r="BQ29" s="464"/>
      <c r="BR29" s="464"/>
      <c r="BS29" s="464"/>
      <c r="BT29" s="464"/>
      <c r="BU29" s="465"/>
      <c r="BV29" s="463">
        <v>152977</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189</v>
      </c>
      <c r="X30" s="516"/>
      <c r="Y30" s="516"/>
      <c r="Z30" s="516"/>
      <c r="AA30" s="516"/>
      <c r="AB30" s="516"/>
      <c r="AC30" s="516"/>
      <c r="AD30" s="516"/>
      <c r="AE30" s="516"/>
      <c r="AF30" s="516"/>
      <c r="AG30" s="517"/>
      <c r="AH30" s="427">
        <v>96.1</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1183743</v>
      </c>
      <c r="BO30" s="467"/>
      <c r="BP30" s="467"/>
      <c r="BQ30" s="467"/>
      <c r="BR30" s="467"/>
      <c r="BS30" s="467"/>
      <c r="BT30" s="467"/>
      <c r="BU30" s="468"/>
      <c r="BV30" s="466">
        <v>987998</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6" t="s">
        <v>196</v>
      </c>
      <c r="D33" s="426"/>
      <c r="E33" s="425" t="s">
        <v>197</v>
      </c>
      <c r="F33" s="425"/>
      <c r="G33" s="425"/>
      <c r="H33" s="425"/>
      <c r="I33" s="425"/>
      <c r="J33" s="425"/>
      <c r="K33" s="425"/>
      <c r="L33" s="425"/>
      <c r="M33" s="425"/>
      <c r="N33" s="425"/>
      <c r="O33" s="425"/>
      <c r="P33" s="425"/>
      <c r="Q33" s="425"/>
      <c r="R33" s="425"/>
      <c r="S33" s="425"/>
      <c r="T33" s="213"/>
      <c r="U33" s="426" t="s">
        <v>196</v>
      </c>
      <c r="V33" s="426"/>
      <c r="W33" s="425" t="s">
        <v>198</v>
      </c>
      <c r="X33" s="425"/>
      <c r="Y33" s="425"/>
      <c r="Z33" s="425"/>
      <c r="AA33" s="425"/>
      <c r="AB33" s="425"/>
      <c r="AC33" s="425"/>
      <c r="AD33" s="425"/>
      <c r="AE33" s="425"/>
      <c r="AF33" s="425"/>
      <c r="AG33" s="425"/>
      <c r="AH33" s="425"/>
      <c r="AI33" s="425"/>
      <c r="AJ33" s="425"/>
      <c r="AK33" s="425"/>
      <c r="AL33" s="213"/>
      <c r="AM33" s="426" t="s">
        <v>199</v>
      </c>
      <c r="AN33" s="426"/>
      <c r="AO33" s="425" t="s">
        <v>200</v>
      </c>
      <c r="AP33" s="425"/>
      <c r="AQ33" s="425"/>
      <c r="AR33" s="425"/>
      <c r="AS33" s="425"/>
      <c r="AT33" s="425"/>
      <c r="AU33" s="425"/>
      <c r="AV33" s="425"/>
      <c r="AW33" s="425"/>
      <c r="AX33" s="425"/>
      <c r="AY33" s="425"/>
      <c r="AZ33" s="425"/>
      <c r="BA33" s="425"/>
      <c r="BB33" s="425"/>
      <c r="BC33" s="425"/>
      <c r="BD33" s="214"/>
      <c r="BE33" s="425" t="s">
        <v>201</v>
      </c>
      <c r="BF33" s="425"/>
      <c r="BG33" s="425" t="s">
        <v>202</v>
      </c>
      <c r="BH33" s="425"/>
      <c r="BI33" s="425"/>
      <c r="BJ33" s="425"/>
      <c r="BK33" s="425"/>
      <c r="BL33" s="425"/>
      <c r="BM33" s="425"/>
      <c r="BN33" s="425"/>
      <c r="BO33" s="425"/>
      <c r="BP33" s="425"/>
      <c r="BQ33" s="425"/>
      <c r="BR33" s="425"/>
      <c r="BS33" s="425"/>
      <c r="BT33" s="425"/>
      <c r="BU33" s="425"/>
      <c r="BV33" s="214"/>
      <c r="BW33" s="426" t="s">
        <v>201</v>
      </c>
      <c r="BX33" s="426"/>
      <c r="BY33" s="425" t="s">
        <v>203</v>
      </c>
      <c r="BZ33" s="425"/>
      <c r="CA33" s="425"/>
      <c r="CB33" s="425"/>
      <c r="CC33" s="425"/>
      <c r="CD33" s="425"/>
      <c r="CE33" s="425"/>
      <c r="CF33" s="425"/>
      <c r="CG33" s="425"/>
      <c r="CH33" s="425"/>
      <c r="CI33" s="425"/>
      <c r="CJ33" s="425"/>
      <c r="CK33" s="425"/>
      <c r="CL33" s="425"/>
      <c r="CM33" s="425"/>
      <c r="CN33" s="213"/>
      <c r="CO33" s="426" t="s">
        <v>199</v>
      </c>
      <c r="CP33" s="426"/>
      <c r="CQ33" s="425" t="s">
        <v>204</v>
      </c>
      <c r="CR33" s="425"/>
      <c r="CS33" s="425"/>
      <c r="CT33" s="425"/>
      <c r="CU33" s="425"/>
      <c r="CV33" s="425"/>
      <c r="CW33" s="425"/>
      <c r="CX33" s="425"/>
      <c r="CY33" s="425"/>
      <c r="CZ33" s="425"/>
      <c r="DA33" s="425"/>
      <c r="DB33" s="425"/>
      <c r="DC33" s="425"/>
      <c r="DD33" s="425"/>
      <c r="DE33" s="425"/>
      <c r="DF33" s="213"/>
      <c r="DG33" s="424" t="s">
        <v>205</v>
      </c>
      <c r="DH33" s="424"/>
      <c r="DI33" s="215"/>
      <c r="DJ33" s="183"/>
      <c r="DK33" s="183"/>
      <c r="DL33" s="183"/>
      <c r="DM33" s="183"/>
      <c r="DN33" s="183"/>
      <c r="DO33" s="183"/>
    </row>
    <row r="34" spans="1:119" ht="32.25" customHeight="1" x14ac:dyDescent="0.15">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2</v>
      </c>
      <c r="V34" s="422"/>
      <c r="W34" s="421" t="str">
        <f>IF('各会計、関係団体の財政状況及び健全化判断比率'!B28="","",'各会計、関係団体の財政状況及び健全化判断比率'!B28)</f>
        <v>国民健康保険事業特別会計</v>
      </c>
      <c r="X34" s="421"/>
      <c r="Y34" s="421"/>
      <c r="Z34" s="421"/>
      <c r="AA34" s="421"/>
      <c r="AB34" s="421"/>
      <c r="AC34" s="421"/>
      <c r="AD34" s="421"/>
      <c r="AE34" s="421"/>
      <c r="AF34" s="421"/>
      <c r="AG34" s="421"/>
      <c r="AH34" s="421"/>
      <c r="AI34" s="421"/>
      <c r="AJ34" s="421"/>
      <c r="AK34" s="421"/>
      <c r="AL34" s="211"/>
      <c r="AM34" s="422">
        <f>IF(AO34="","",MAX(C34:D43,U34:V43)+1)</f>
        <v>5</v>
      </c>
      <c r="AN34" s="422"/>
      <c r="AO34" s="421" t="str">
        <f>IF('各会計、関係団体の財政状況及び健全化判断比率'!B31="","",'各会計、関係団体の財政状況及び健全化判断比率'!B31)</f>
        <v>水道事業会計</v>
      </c>
      <c r="AP34" s="421"/>
      <c r="AQ34" s="421"/>
      <c r="AR34" s="421"/>
      <c r="AS34" s="421"/>
      <c r="AT34" s="421"/>
      <c r="AU34" s="421"/>
      <c r="AV34" s="421"/>
      <c r="AW34" s="421"/>
      <c r="AX34" s="421"/>
      <c r="AY34" s="421"/>
      <c r="AZ34" s="421"/>
      <c r="BA34" s="421"/>
      <c r="BB34" s="421"/>
      <c r="BC34" s="421"/>
      <c r="BD34" s="211"/>
      <c r="BE34" s="422">
        <f>IF(BG34="","",MAX(C34:D43,U34:V43,AM34:AN43)+1)</f>
        <v>6</v>
      </c>
      <c r="BF34" s="422"/>
      <c r="BG34" s="421" t="str">
        <f>IF('各会計、関係団体の財政状況及び健全化判断比率'!B32="","",'各会計、関係団体の財政状況及び健全化判断比率'!B32)</f>
        <v>定期航路事業特別会計</v>
      </c>
      <c r="BH34" s="421"/>
      <c r="BI34" s="421"/>
      <c r="BJ34" s="421"/>
      <c r="BK34" s="421"/>
      <c r="BL34" s="421"/>
      <c r="BM34" s="421"/>
      <c r="BN34" s="421"/>
      <c r="BO34" s="421"/>
      <c r="BP34" s="421"/>
      <c r="BQ34" s="421"/>
      <c r="BR34" s="421"/>
      <c r="BS34" s="421"/>
      <c r="BT34" s="421"/>
      <c r="BU34" s="421"/>
      <c r="BV34" s="211"/>
      <c r="BW34" s="422">
        <f>IF(BY34="","",MAX(C34:D43,U34:V43,AM34:AN43,BE34:BF43)+1)</f>
        <v>8</v>
      </c>
      <c r="BX34" s="422"/>
      <c r="BY34" s="421" t="str">
        <f>IF('各会計、関係団体の財政状況及び健全化判断比率'!B68="","",'各会計、関係団体の財政状況及び健全化判断比率'!B68)</f>
        <v>鳥羽志勢広域連合（一般会計）</v>
      </c>
      <c r="BZ34" s="421"/>
      <c r="CA34" s="421"/>
      <c r="CB34" s="421"/>
      <c r="CC34" s="421"/>
      <c r="CD34" s="421"/>
      <c r="CE34" s="421"/>
      <c r="CF34" s="421"/>
      <c r="CG34" s="421"/>
      <c r="CH34" s="421"/>
      <c r="CI34" s="421"/>
      <c r="CJ34" s="421"/>
      <c r="CK34" s="421"/>
      <c r="CL34" s="421"/>
      <c r="CM34" s="421"/>
      <c r="CN34" s="211"/>
      <c r="CO34" s="422">
        <f>IF(CQ34="","",MAX(C34:D43,U34:V43,AM34:AN43,BE34:BF43,BW34:BX43)+1)</f>
        <v>18</v>
      </c>
      <c r="CP34" s="422"/>
      <c r="CQ34" s="421" t="str">
        <f>IF('各会計、関係団体の財政状況及び健全化判断比率'!BS7="","",'各会計、関係団体の財政状況及び健全化判断比率'!BS7)</f>
        <v>鳥羽市開発公社</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〇</v>
      </c>
      <c r="DH34" s="423"/>
      <c r="DI34" s="215"/>
      <c r="DJ34" s="183"/>
      <c r="DK34" s="183"/>
      <c r="DL34" s="183"/>
      <c r="DM34" s="183"/>
      <c r="DN34" s="183"/>
      <c r="DO34" s="183"/>
    </row>
    <row r="35" spans="1:119" ht="32.25" customHeight="1" x14ac:dyDescent="0.15">
      <c r="A35" s="184"/>
      <c r="B35" s="210"/>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1"/>
      <c r="U35" s="422">
        <f>IF(W35="","",U34+1)</f>
        <v>3</v>
      </c>
      <c r="V35" s="422"/>
      <c r="W35" s="421" t="str">
        <f>IF('各会計、関係団体の財政状況及び健全化判断比率'!B29="","",'各会計、関係団体の財政状況及び健全化判断比率'!B29)</f>
        <v>介護保険事業特別会計</v>
      </c>
      <c r="X35" s="421"/>
      <c r="Y35" s="421"/>
      <c r="Z35" s="421"/>
      <c r="AA35" s="421"/>
      <c r="AB35" s="421"/>
      <c r="AC35" s="421"/>
      <c r="AD35" s="421"/>
      <c r="AE35" s="421"/>
      <c r="AF35" s="421"/>
      <c r="AG35" s="421"/>
      <c r="AH35" s="421"/>
      <c r="AI35" s="421"/>
      <c r="AJ35" s="421"/>
      <c r="AK35" s="421"/>
      <c r="AL35" s="211"/>
      <c r="AM35" s="422" t="str">
        <f t="shared" ref="AM35:AM43" si="0">IF(AO35="","",AM34+1)</f>
        <v/>
      </c>
      <c r="AN35" s="422"/>
      <c r="AO35" s="421"/>
      <c r="AP35" s="421"/>
      <c r="AQ35" s="421"/>
      <c r="AR35" s="421"/>
      <c r="AS35" s="421"/>
      <c r="AT35" s="421"/>
      <c r="AU35" s="421"/>
      <c r="AV35" s="421"/>
      <c r="AW35" s="421"/>
      <c r="AX35" s="421"/>
      <c r="AY35" s="421"/>
      <c r="AZ35" s="421"/>
      <c r="BA35" s="421"/>
      <c r="BB35" s="421"/>
      <c r="BC35" s="421"/>
      <c r="BD35" s="211"/>
      <c r="BE35" s="422">
        <f t="shared" ref="BE35:BE43" si="1">IF(BG35="","",BE34+1)</f>
        <v>7</v>
      </c>
      <c r="BF35" s="422"/>
      <c r="BG35" s="421" t="str">
        <f>IF('各会計、関係団体の財政状況及び健全化判断比率'!B33="","",'各会計、関係団体の財政状況及び健全化判断比率'!B33)</f>
        <v>特定環境保全公共下水道事業特別会計</v>
      </c>
      <c r="BH35" s="421"/>
      <c r="BI35" s="421"/>
      <c r="BJ35" s="421"/>
      <c r="BK35" s="421"/>
      <c r="BL35" s="421"/>
      <c r="BM35" s="421"/>
      <c r="BN35" s="421"/>
      <c r="BO35" s="421"/>
      <c r="BP35" s="421"/>
      <c r="BQ35" s="421"/>
      <c r="BR35" s="421"/>
      <c r="BS35" s="421"/>
      <c r="BT35" s="421"/>
      <c r="BU35" s="421"/>
      <c r="BV35" s="211"/>
      <c r="BW35" s="422">
        <f t="shared" ref="BW35:BW43" si="2">IF(BY35="","",BW34+1)</f>
        <v>9</v>
      </c>
      <c r="BX35" s="422"/>
      <c r="BY35" s="421" t="str">
        <f>IF('各会計、関係団体の財政状況及び健全化判断比率'!B69="","",'各会計、関係団体の財政状況及び健全化判断比率'!B69)</f>
        <v>志摩広域行政組合（一般会計）</v>
      </c>
      <c r="BZ35" s="421"/>
      <c r="CA35" s="421"/>
      <c r="CB35" s="421"/>
      <c r="CC35" s="421"/>
      <c r="CD35" s="421"/>
      <c r="CE35" s="421"/>
      <c r="CF35" s="421"/>
      <c r="CG35" s="421"/>
      <c r="CH35" s="421"/>
      <c r="CI35" s="421"/>
      <c r="CJ35" s="421"/>
      <c r="CK35" s="421"/>
      <c r="CL35" s="421"/>
      <c r="CM35" s="421"/>
      <c r="CN35" s="211"/>
      <c r="CO35" s="422">
        <f t="shared" ref="CO35:CO43" si="3">IF(CQ35="","",CO34+1)</f>
        <v>19</v>
      </c>
      <c r="CP35" s="422"/>
      <c r="CQ35" s="421" t="str">
        <f>IF('各会計、関係団体の財政状況及び健全化判断比率'!BS8="","",'各会計、関係団体の財政状況及び健全化判断比率'!BS8)</f>
        <v>鳥羽市武道振興会</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15">
      <c r="A36" s="184"/>
      <c r="B36" s="210"/>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IF(W36="","",U35+1)</f>
        <v>4</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10</v>
      </c>
      <c r="BX36" s="422"/>
      <c r="BY36" s="421" t="str">
        <f>IF('各会計、関係団体の財政状況及び健全化判断比率'!B70="","",'各会計、関係団体の財政状況及び健全化判断比率'!B70)</f>
        <v>志摩広域行政組合（才庭尞特別会計）</v>
      </c>
      <c r="BZ36" s="421"/>
      <c r="CA36" s="421"/>
      <c r="CB36" s="421"/>
      <c r="CC36" s="421"/>
      <c r="CD36" s="421"/>
      <c r="CE36" s="421"/>
      <c r="CF36" s="421"/>
      <c r="CG36" s="421"/>
      <c r="CH36" s="421"/>
      <c r="CI36" s="421"/>
      <c r="CJ36" s="421"/>
      <c r="CK36" s="421"/>
      <c r="CL36" s="421"/>
      <c r="CM36" s="421"/>
      <c r="CN36" s="211"/>
      <c r="CO36" s="422" t="str">
        <f t="shared" si="3"/>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15">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t="str">
        <f t="shared" si="4"/>
        <v/>
      </c>
      <c r="V37" s="422"/>
      <c r="W37" s="421"/>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11</v>
      </c>
      <c r="BX37" s="422"/>
      <c r="BY37" s="421" t="str">
        <f>IF('各会計、関係団体の財政状況及び健全化判断比率'!B71="","",'各会計、関係団体の財政状況及び健全化判断比率'!B71)</f>
        <v>志摩広域行政組合（ともやま苑特別会計）</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15">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12</v>
      </c>
      <c r="BX38" s="422"/>
      <c r="BY38" s="421" t="str">
        <f>IF('各会計、関係団体の財政状況及び健全化判断比率'!B72="","",'各会計、関係団体の財政状況及び健全化判断比率'!B72)</f>
        <v>志摩広域行政組合（福祉センター特別会計）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15">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13</v>
      </c>
      <c r="BX39" s="422"/>
      <c r="BY39" s="421" t="str">
        <f>IF('各会計、関係団体の財政状況及び健全化判断比率'!B73="","",'各会計、関係団体の財政状況及び健全化判断比率'!B73)</f>
        <v>三重県後期高齢者医療連合（一般会計）</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15">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14</v>
      </c>
      <c r="BX40" s="422"/>
      <c r="BY40" s="421" t="str">
        <f>IF('各会計、関係団体の財政状況及び健全化判断比率'!B74="","",'各会計、関係団体の財政状況及び健全化判断比率'!B74)</f>
        <v>三重県後期高齢者医療連合（後期高齢者医療特別会計）</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15">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15</v>
      </c>
      <c r="BX41" s="422"/>
      <c r="BY41" s="421" t="str">
        <f>IF('各会計、関係団体の財政状況及び健全化判断比率'!B75="","",'各会計、関係団体の財政状況及び健全化判断比率'!B75)</f>
        <v>三重地方税管理回収機構（一般会計）</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15">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f t="shared" si="2"/>
        <v>16</v>
      </c>
      <c r="BX42" s="422"/>
      <c r="BY42" s="421" t="str">
        <f>IF('各会計、関係団体の財政状況及び健全化判断比率'!B76="","",'各会計、関係団体の財政状況及び健全化判断比率'!B76)</f>
        <v>三重地方税管理回収機構(滞納整理拡充事業特別会計)</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15">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f t="shared" si="2"/>
        <v>17</v>
      </c>
      <c r="BX43" s="422"/>
      <c r="BY43" s="421" t="str">
        <f>IF('各会計、関係団体の財政状況及び健全化判断比率'!B77="","",'各会計、関係団体の財政状況及び健全化判断比率'!B77)</f>
        <v>三重県市町総合事務組合（一般会計）</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L+owqrgAdcM0p4GlIxDp1Ikv1b/uRNSrnCZpEDKgcVd1bwwE7ds4l/+VVNdvDZr/dflbRVdXip4yeM9ae+DBw==" saltValue="N/5q00WgjV1zjjkn742n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BL79" sqref="BL7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2" t="s">
        <v>551</v>
      </c>
      <c r="D34" s="1242"/>
      <c r="E34" s="1243"/>
      <c r="F34" s="32">
        <v>17.52</v>
      </c>
      <c r="G34" s="33">
        <v>23.53</v>
      </c>
      <c r="H34" s="33">
        <v>30.63</v>
      </c>
      <c r="I34" s="33">
        <v>35.94</v>
      </c>
      <c r="J34" s="34">
        <v>34.82</v>
      </c>
      <c r="K34" s="22"/>
      <c r="L34" s="22"/>
      <c r="M34" s="22"/>
      <c r="N34" s="22"/>
      <c r="O34" s="22"/>
      <c r="P34" s="22"/>
    </row>
    <row r="35" spans="1:16" ht="39" customHeight="1" x14ac:dyDescent="0.15">
      <c r="A35" s="22"/>
      <c r="B35" s="35"/>
      <c r="C35" s="1236" t="s">
        <v>552</v>
      </c>
      <c r="D35" s="1237"/>
      <c r="E35" s="1238"/>
      <c r="F35" s="36">
        <v>3.65</v>
      </c>
      <c r="G35" s="37">
        <v>4.75</v>
      </c>
      <c r="H35" s="37">
        <v>4.26</v>
      </c>
      <c r="I35" s="37">
        <v>3.34</v>
      </c>
      <c r="J35" s="38">
        <v>5.36</v>
      </c>
      <c r="K35" s="22"/>
      <c r="L35" s="22"/>
      <c r="M35" s="22"/>
      <c r="N35" s="22"/>
      <c r="O35" s="22"/>
      <c r="P35" s="22"/>
    </row>
    <row r="36" spans="1:16" ht="39" customHeight="1" x14ac:dyDescent="0.15">
      <c r="A36" s="22"/>
      <c r="B36" s="35"/>
      <c r="C36" s="1236" t="s">
        <v>553</v>
      </c>
      <c r="D36" s="1237"/>
      <c r="E36" s="1238"/>
      <c r="F36" s="36">
        <v>0.01</v>
      </c>
      <c r="G36" s="37">
        <v>0.19</v>
      </c>
      <c r="H36" s="37">
        <v>0.21</v>
      </c>
      <c r="I36" s="37">
        <v>1.53</v>
      </c>
      <c r="J36" s="38">
        <v>1.62</v>
      </c>
      <c r="K36" s="22"/>
      <c r="L36" s="22"/>
      <c r="M36" s="22"/>
      <c r="N36" s="22"/>
      <c r="O36" s="22"/>
      <c r="P36" s="22"/>
    </row>
    <row r="37" spans="1:16" ht="39" customHeight="1" x14ac:dyDescent="0.15">
      <c r="A37" s="22"/>
      <c r="B37" s="35"/>
      <c r="C37" s="1236" t="s">
        <v>554</v>
      </c>
      <c r="D37" s="1237"/>
      <c r="E37" s="1238"/>
      <c r="F37" s="36">
        <v>0.36</v>
      </c>
      <c r="G37" s="37">
        <v>0.64</v>
      </c>
      <c r="H37" s="37">
        <v>0.3</v>
      </c>
      <c r="I37" s="37">
        <v>0.94</v>
      </c>
      <c r="J37" s="38">
        <v>1.39</v>
      </c>
      <c r="K37" s="22"/>
      <c r="L37" s="22"/>
      <c r="M37" s="22"/>
      <c r="N37" s="22"/>
      <c r="O37" s="22"/>
      <c r="P37" s="22"/>
    </row>
    <row r="38" spans="1:16" ht="39" customHeight="1" x14ac:dyDescent="0.15">
      <c r="A38" s="22"/>
      <c r="B38" s="35"/>
      <c r="C38" s="1236" t="s">
        <v>555</v>
      </c>
      <c r="D38" s="1237"/>
      <c r="E38" s="1238"/>
      <c r="F38" s="36">
        <v>7.0000000000000007E-2</v>
      </c>
      <c r="G38" s="37">
        <v>0.06</v>
      </c>
      <c r="H38" s="37">
        <v>0.08</v>
      </c>
      <c r="I38" s="37">
        <v>7.0000000000000007E-2</v>
      </c>
      <c r="J38" s="38">
        <v>0.08</v>
      </c>
      <c r="K38" s="22"/>
      <c r="L38" s="22"/>
      <c r="M38" s="22"/>
      <c r="N38" s="22"/>
      <c r="O38" s="22"/>
      <c r="P38" s="22"/>
    </row>
    <row r="39" spans="1:16" ht="39" customHeight="1" x14ac:dyDescent="0.15">
      <c r="A39" s="22"/>
      <c r="B39" s="35"/>
      <c r="C39" s="1236" t="s">
        <v>556</v>
      </c>
      <c r="D39" s="1237"/>
      <c r="E39" s="1238"/>
      <c r="F39" s="36">
        <v>0</v>
      </c>
      <c r="G39" s="37">
        <v>0</v>
      </c>
      <c r="H39" s="37">
        <v>0</v>
      </c>
      <c r="I39" s="37">
        <v>0</v>
      </c>
      <c r="J39" s="38">
        <v>0</v>
      </c>
      <c r="K39" s="22"/>
      <c r="L39" s="22"/>
      <c r="M39" s="22"/>
      <c r="N39" s="22"/>
      <c r="O39" s="22"/>
      <c r="P39" s="22"/>
    </row>
    <row r="40" spans="1:16" ht="39" customHeight="1" x14ac:dyDescent="0.15">
      <c r="A40" s="22"/>
      <c r="B40" s="35"/>
      <c r="C40" s="1236" t="s">
        <v>557</v>
      </c>
      <c r="D40" s="1237"/>
      <c r="E40" s="1238"/>
      <c r="F40" s="36">
        <v>0</v>
      </c>
      <c r="G40" s="37">
        <v>0</v>
      </c>
      <c r="H40" s="37">
        <v>0</v>
      </c>
      <c r="I40" s="37">
        <v>0</v>
      </c>
      <c r="J40" s="38">
        <v>0</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558</v>
      </c>
      <c r="D42" s="1237"/>
      <c r="E42" s="1238"/>
      <c r="F42" s="36" t="s">
        <v>502</v>
      </c>
      <c r="G42" s="37" t="s">
        <v>502</v>
      </c>
      <c r="H42" s="37" t="s">
        <v>502</v>
      </c>
      <c r="I42" s="37" t="s">
        <v>502</v>
      </c>
      <c r="J42" s="38" t="s">
        <v>502</v>
      </c>
      <c r="K42" s="22"/>
      <c r="L42" s="22"/>
      <c r="M42" s="22"/>
      <c r="N42" s="22"/>
      <c r="O42" s="22"/>
      <c r="P42" s="22"/>
    </row>
    <row r="43" spans="1:16" ht="39" customHeight="1" thickBot="1" x14ac:dyDescent="0.2">
      <c r="A43" s="22"/>
      <c r="B43" s="40"/>
      <c r="C43" s="1239" t="s">
        <v>559</v>
      </c>
      <c r="D43" s="1240"/>
      <c r="E43" s="1241"/>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ubDAKRotfTR7T4znzXOuKM++Ogqokv/IcWrwSTfE1p4xR2Uk4LqyhIseW4aIR/ojaT88tVEaccDczmdPugo/A==" saltValue="pP+ZOKDgAvkappEuIaG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L79" sqref="BL7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1337</v>
      </c>
      <c r="L45" s="60">
        <v>1286</v>
      </c>
      <c r="M45" s="60">
        <v>1319</v>
      </c>
      <c r="N45" s="60">
        <v>1363</v>
      </c>
      <c r="O45" s="61">
        <v>1366</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502</v>
      </c>
      <c r="L46" s="64" t="s">
        <v>502</v>
      </c>
      <c r="M46" s="64" t="s">
        <v>502</v>
      </c>
      <c r="N46" s="64" t="s">
        <v>502</v>
      </c>
      <c r="O46" s="65" t="s">
        <v>502</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502</v>
      </c>
      <c r="L47" s="64" t="s">
        <v>502</v>
      </c>
      <c r="M47" s="64" t="s">
        <v>502</v>
      </c>
      <c r="N47" s="64" t="s">
        <v>502</v>
      </c>
      <c r="O47" s="65" t="s">
        <v>502</v>
      </c>
      <c r="P47" s="48"/>
      <c r="Q47" s="48"/>
      <c r="R47" s="48"/>
      <c r="S47" s="48"/>
      <c r="T47" s="48"/>
      <c r="U47" s="48"/>
    </row>
    <row r="48" spans="1:21" ht="30.75" customHeight="1" x14ac:dyDescent="0.15">
      <c r="A48" s="48"/>
      <c r="B48" s="1264"/>
      <c r="C48" s="1265"/>
      <c r="D48" s="62"/>
      <c r="E48" s="1246" t="s">
        <v>15</v>
      </c>
      <c r="F48" s="1246"/>
      <c r="G48" s="1246"/>
      <c r="H48" s="1246"/>
      <c r="I48" s="1246"/>
      <c r="J48" s="1247"/>
      <c r="K48" s="63">
        <v>121</v>
      </c>
      <c r="L48" s="64">
        <v>122</v>
      </c>
      <c r="M48" s="64">
        <v>123</v>
      </c>
      <c r="N48" s="64">
        <v>125</v>
      </c>
      <c r="O48" s="65">
        <v>125</v>
      </c>
      <c r="P48" s="48"/>
      <c r="Q48" s="48"/>
      <c r="R48" s="48"/>
      <c r="S48" s="48"/>
      <c r="T48" s="48"/>
      <c r="U48" s="48"/>
    </row>
    <row r="49" spans="1:21" ht="30.75" customHeight="1" x14ac:dyDescent="0.15">
      <c r="A49" s="48"/>
      <c r="B49" s="1264"/>
      <c r="C49" s="1265"/>
      <c r="D49" s="62"/>
      <c r="E49" s="1246" t="s">
        <v>16</v>
      </c>
      <c r="F49" s="1246"/>
      <c r="G49" s="1246"/>
      <c r="H49" s="1246"/>
      <c r="I49" s="1246"/>
      <c r="J49" s="1247"/>
      <c r="K49" s="63">
        <v>82</v>
      </c>
      <c r="L49" s="64">
        <v>89</v>
      </c>
      <c r="M49" s="64">
        <v>96</v>
      </c>
      <c r="N49" s="64">
        <v>191</v>
      </c>
      <c r="O49" s="65">
        <v>191</v>
      </c>
      <c r="P49" s="48"/>
      <c r="Q49" s="48"/>
      <c r="R49" s="48"/>
      <c r="S49" s="48"/>
      <c r="T49" s="48"/>
      <c r="U49" s="48"/>
    </row>
    <row r="50" spans="1:21" ht="30.75" customHeight="1" x14ac:dyDescent="0.15">
      <c r="A50" s="48"/>
      <c r="B50" s="1264"/>
      <c r="C50" s="1265"/>
      <c r="D50" s="62"/>
      <c r="E50" s="1246" t="s">
        <v>17</v>
      </c>
      <c r="F50" s="1246"/>
      <c r="G50" s="1246"/>
      <c r="H50" s="1246"/>
      <c r="I50" s="1246"/>
      <c r="J50" s="1247"/>
      <c r="K50" s="63" t="s">
        <v>502</v>
      </c>
      <c r="L50" s="64" t="s">
        <v>502</v>
      </c>
      <c r="M50" s="64" t="s">
        <v>502</v>
      </c>
      <c r="N50" s="64" t="s">
        <v>502</v>
      </c>
      <c r="O50" s="65" t="s">
        <v>502</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502</v>
      </c>
      <c r="L51" s="64" t="s">
        <v>502</v>
      </c>
      <c r="M51" s="64" t="s">
        <v>502</v>
      </c>
      <c r="N51" s="64" t="s">
        <v>502</v>
      </c>
      <c r="O51" s="65" t="s">
        <v>502</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1119</v>
      </c>
      <c r="L52" s="64">
        <v>1104</v>
      </c>
      <c r="M52" s="64">
        <v>1116</v>
      </c>
      <c r="N52" s="64">
        <v>1160</v>
      </c>
      <c r="O52" s="65">
        <v>1156</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421</v>
      </c>
      <c r="L53" s="69">
        <v>393</v>
      </c>
      <c r="M53" s="69">
        <v>422</v>
      </c>
      <c r="N53" s="69">
        <v>519</v>
      </c>
      <c r="O53" s="70">
        <v>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595</v>
      </c>
      <c r="L57" s="83" t="s">
        <v>597</v>
      </c>
      <c r="M57" s="83" t="s">
        <v>596</v>
      </c>
      <c r="N57" s="83" t="s">
        <v>597</v>
      </c>
      <c r="O57" s="84" t="s">
        <v>597</v>
      </c>
    </row>
    <row r="58" spans="1:21" ht="31.5" customHeight="1" thickBot="1" x14ac:dyDescent="0.2">
      <c r="B58" s="1254"/>
      <c r="C58" s="1255"/>
      <c r="D58" s="1259" t="s">
        <v>27</v>
      </c>
      <c r="E58" s="1260"/>
      <c r="F58" s="1260"/>
      <c r="G58" s="1260"/>
      <c r="H58" s="1260"/>
      <c r="I58" s="1260"/>
      <c r="J58" s="1261"/>
      <c r="K58" s="85" t="s">
        <v>596</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4nVWlGXK3FxK8aPlhrORnU5IQMrvo1RuYzdkUcHowLQMGUNu3Ke0o1CZRthzyLzhz71xexDrGtIJsE/W+XA0Q==" saltValue="5p7cBGmI5Ag7+l32JL72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BL79" sqref="BL7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2" t="s">
        <v>30</v>
      </c>
      <c r="C41" s="1283"/>
      <c r="D41" s="101"/>
      <c r="E41" s="1284" t="s">
        <v>31</v>
      </c>
      <c r="F41" s="1284"/>
      <c r="G41" s="1284"/>
      <c r="H41" s="1285"/>
      <c r="I41" s="102">
        <v>12712</v>
      </c>
      <c r="J41" s="103">
        <v>12789</v>
      </c>
      <c r="K41" s="103">
        <v>12652</v>
      </c>
      <c r="L41" s="103">
        <v>12291</v>
      </c>
      <c r="M41" s="104">
        <v>12027</v>
      </c>
    </row>
    <row r="42" spans="2:13" ht="27.75" customHeight="1" x14ac:dyDescent="0.15">
      <c r="B42" s="1272"/>
      <c r="C42" s="1273"/>
      <c r="D42" s="105"/>
      <c r="E42" s="1276" t="s">
        <v>32</v>
      </c>
      <c r="F42" s="1276"/>
      <c r="G42" s="1276"/>
      <c r="H42" s="1277"/>
      <c r="I42" s="106" t="s">
        <v>502</v>
      </c>
      <c r="J42" s="107" t="s">
        <v>502</v>
      </c>
      <c r="K42" s="107" t="s">
        <v>502</v>
      </c>
      <c r="L42" s="107" t="s">
        <v>502</v>
      </c>
      <c r="M42" s="108" t="s">
        <v>502</v>
      </c>
    </row>
    <row r="43" spans="2:13" ht="27.75" customHeight="1" x14ac:dyDescent="0.15">
      <c r="B43" s="1272"/>
      <c r="C43" s="1273"/>
      <c r="D43" s="105"/>
      <c r="E43" s="1276" t="s">
        <v>33</v>
      </c>
      <c r="F43" s="1276"/>
      <c r="G43" s="1276"/>
      <c r="H43" s="1277"/>
      <c r="I43" s="106">
        <v>752</v>
      </c>
      <c r="J43" s="107">
        <v>755</v>
      </c>
      <c r="K43" s="107">
        <v>752</v>
      </c>
      <c r="L43" s="107">
        <v>770</v>
      </c>
      <c r="M43" s="108">
        <v>766</v>
      </c>
    </row>
    <row r="44" spans="2:13" ht="27.75" customHeight="1" x14ac:dyDescent="0.15">
      <c r="B44" s="1272"/>
      <c r="C44" s="1273"/>
      <c r="D44" s="105"/>
      <c r="E44" s="1276" t="s">
        <v>34</v>
      </c>
      <c r="F44" s="1276"/>
      <c r="G44" s="1276"/>
      <c r="H44" s="1277"/>
      <c r="I44" s="106">
        <v>1796</v>
      </c>
      <c r="J44" s="107">
        <v>1719</v>
      </c>
      <c r="K44" s="107">
        <v>1636</v>
      </c>
      <c r="L44" s="107">
        <v>1457</v>
      </c>
      <c r="M44" s="108">
        <v>1276</v>
      </c>
    </row>
    <row r="45" spans="2:13" ht="27.75" customHeight="1" x14ac:dyDescent="0.15">
      <c r="B45" s="1272"/>
      <c r="C45" s="1273"/>
      <c r="D45" s="105"/>
      <c r="E45" s="1276" t="s">
        <v>35</v>
      </c>
      <c r="F45" s="1276"/>
      <c r="G45" s="1276"/>
      <c r="H45" s="1277"/>
      <c r="I45" s="106">
        <v>2291</v>
      </c>
      <c r="J45" s="107">
        <v>2314</v>
      </c>
      <c r="K45" s="107">
        <v>2267</v>
      </c>
      <c r="L45" s="107">
        <v>2187</v>
      </c>
      <c r="M45" s="108">
        <v>1952</v>
      </c>
    </row>
    <row r="46" spans="2:13" ht="27.75" customHeight="1" x14ac:dyDescent="0.15">
      <c r="B46" s="1272"/>
      <c r="C46" s="1273"/>
      <c r="D46" s="109"/>
      <c r="E46" s="1276" t="s">
        <v>36</v>
      </c>
      <c r="F46" s="1276"/>
      <c r="G46" s="1276"/>
      <c r="H46" s="1277"/>
      <c r="I46" s="106">
        <v>27</v>
      </c>
      <c r="J46" s="107">
        <v>24</v>
      </c>
      <c r="K46" s="107">
        <v>21</v>
      </c>
      <c r="L46" s="107">
        <v>18</v>
      </c>
      <c r="M46" s="108">
        <v>15</v>
      </c>
    </row>
    <row r="47" spans="2:13" ht="27.75" customHeight="1" x14ac:dyDescent="0.15">
      <c r="B47" s="1272"/>
      <c r="C47" s="1273"/>
      <c r="D47" s="110"/>
      <c r="E47" s="1286" t="s">
        <v>37</v>
      </c>
      <c r="F47" s="1287"/>
      <c r="G47" s="1287"/>
      <c r="H47" s="1288"/>
      <c r="I47" s="106" t="s">
        <v>502</v>
      </c>
      <c r="J47" s="107" t="s">
        <v>502</v>
      </c>
      <c r="K47" s="107" t="s">
        <v>502</v>
      </c>
      <c r="L47" s="107" t="s">
        <v>502</v>
      </c>
      <c r="M47" s="108" t="s">
        <v>502</v>
      </c>
    </row>
    <row r="48" spans="2:13" ht="27.75" customHeight="1" x14ac:dyDescent="0.15">
      <c r="B48" s="1272"/>
      <c r="C48" s="1273"/>
      <c r="D48" s="105"/>
      <c r="E48" s="1276" t="s">
        <v>38</v>
      </c>
      <c r="F48" s="1276"/>
      <c r="G48" s="1276"/>
      <c r="H48" s="1277"/>
      <c r="I48" s="106" t="s">
        <v>502</v>
      </c>
      <c r="J48" s="107" t="s">
        <v>502</v>
      </c>
      <c r="K48" s="107" t="s">
        <v>502</v>
      </c>
      <c r="L48" s="107" t="s">
        <v>502</v>
      </c>
      <c r="M48" s="108" t="s">
        <v>502</v>
      </c>
    </row>
    <row r="49" spans="2:13" ht="27.75" customHeight="1" x14ac:dyDescent="0.15">
      <c r="B49" s="1274"/>
      <c r="C49" s="1275"/>
      <c r="D49" s="105"/>
      <c r="E49" s="1276" t="s">
        <v>39</v>
      </c>
      <c r="F49" s="1276"/>
      <c r="G49" s="1276"/>
      <c r="H49" s="1277"/>
      <c r="I49" s="106" t="s">
        <v>502</v>
      </c>
      <c r="J49" s="107" t="s">
        <v>502</v>
      </c>
      <c r="K49" s="107" t="s">
        <v>502</v>
      </c>
      <c r="L49" s="107" t="s">
        <v>502</v>
      </c>
      <c r="M49" s="108" t="s">
        <v>502</v>
      </c>
    </row>
    <row r="50" spans="2:13" ht="27.75" customHeight="1" x14ac:dyDescent="0.15">
      <c r="B50" s="1270" t="s">
        <v>40</v>
      </c>
      <c r="C50" s="1271"/>
      <c r="D50" s="111"/>
      <c r="E50" s="1276" t="s">
        <v>41</v>
      </c>
      <c r="F50" s="1276"/>
      <c r="G50" s="1276"/>
      <c r="H50" s="1277"/>
      <c r="I50" s="106">
        <v>1639</v>
      </c>
      <c r="J50" s="107">
        <v>1901</v>
      </c>
      <c r="K50" s="107">
        <v>2164</v>
      </c>
      <c r="L50" s="107">
        <v>2167</v>
      </c>
      <c r="M50" s="108">
        <v>1874</v>
      </c>
    </row>
    <row r="51" spans="2:13" ht="27.75" customHeight="1" x14ac:dyDescent="0.15">
      <c r="B51" s="1272"/>
      <c r="C51" s="1273"/>
      <c r="D51" s="105"/>
      <c r="E51" s="1276" t="s">
        <v>42</v>
      </c>
      <c r="F51" s="1276"/>
      <c r="G51" s="1276"/>
      <c r="H51" s="1277"/>
      <c r="I51" s="106">
        <v>1223</v>
      </c>
      <c r="J51" s="107">
        <v>1135</v>
      </c>
      <c r="K51" s="107">
        <v>1003</v>
      </c>
      <c r="L51" s="107">
        <v>909</v>
      </c>
      <c r="M51" s="108">
        <v>793</v>
      </c>
    </row>
    <row r="52" spans="2:13" ht="27.75" customHeight="1" x14ac:dyDescent="0.15">
      <c r="B52" s="1274"/>
      <c r="C52" s="1275"/>
      <c r="D52" s="105"/>
      <c r="E52" s="1276" t="s">
        <v>43</v>
      </c>
      <c r="F52" s="1276"/>
      <c r="G52" s="1276"/>
      <c r="H52" s="1277"/>
      <c r="I52" s="106">
        <v>10014</v>
      </c>
      <c r="J52" s="107">
        <v>10205</v>
      </c>
      <c r="K52" s="107">
        <v>10178</v>
      </c>
      <c r="L52" s="107">
        <v>9948</v>
      </c>
      <c r="M52" s="108">
        <v>9804</v>
      </c>
    </row>
    <row r="53" spans="2:13" ht="27.75" customHeight="1" thickBot="1" x14ac:dyDescent="0.2">
      <c r="B53" s="1278" t="s">
        <v>44</v>
      </c>
      <c r="C53" s="1279"/>
      <c r="D53" s="112"/>
      <c r="E53" s="1280" t="s">
        <v>45</v>
      </c>
      <c r="F53" s="1280"/>
      <c r="G53" s="1280"/>
      <c r="H53" s="1281"/>
      <c r="I53" s="113">
        <v>4703</v>
      </c>
      <c r="J53" s="114">
        <v>4361</v>
      </c>
      <c r="K53" s="114">
        <v>3984</v>
      </c>
      <c r="L53" s="114">
        <v>3700</v>
      </c>
      <c r="M53" s="115">
        <v>3564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Zr6gcn65FW5v88k/LLQtjn8vJNesxJ+1/pB/vsmSAhbJ6rksAUX2NPdWz2FRlf1Wb9E/mq2+4E7dwal9uesmg==" saltValue="AFDIXHZd995I52Zy3IkF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3" zoomScale="70" zoomScaleNormal="70" zoomScaleSheetLayoutView="100" workbookViewId="0">
      <selection activeCell="BL79" sqref="BL7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4" t="s">
        <v>48</v>
      </c>
      <c r="D55" s="1294"/>
      <c r="E55" s="1295"/>
      <c r="F55" s="127">
        <v>714</v>
      </c>
      <c r="G55" s="127">
        <v>677</v>
      </c>
      <c r="H55" s="128">
        <v>578</v>
      </c>
    </row>
    <row r="56" spans="2:8" ht="52.5" customHeight="1" x14ac:dyDescent="0.15">
      <c r="B56" s="129"/>
      <c r="C56" s="1296" t="s">
        <v>49</v>
      </c>
      <c r="D56" s="1296"/>
      <c r="E56" s="1297"/>
      <c r="F56" s="130">
        <v>184</v>
      </c>
      <c r="G56" s="130">
        <v>153</v>
      </c>
      <c r="H56" s="131">
        <v>109</v>
      </c>
    </row>
    <row r="57" spans="2:8" ht="53.25" customHeight="1" x14ac:dyDescent="0.15">
      <c r="B57" s="129"/>
      <c r="C57" s="1298" t="s">
        <v>50</v>
      </c>
      <c r="D57" s="1298"/>
      <c r="E57" s="1299"/>
      <c r="F57" s="132">
        <v>943</v>
      </c>
      <c r="G57" s="132">
        <v>988</v>
      </c>
      <c r="H57" s="133">
        <v>1184</v>
      </c>
    </row>
    <row r="58" spans="2:8" ht="45.75" customHeight="1" x14ac:dyDescent="0.15">
      <c r="B58" s="134"/>
      <c r="C58" s="1289" t="s">
        <v>589</v>
      </c>
      <c r="D58" s="1290"/>
      <c r="E58" s="1291"/>
      <c r="F58" s="135">
        <v>0</v>
      </c>
      <c r="G58" s="135">
        <v>0</v>
      </c>
      <c r="H58" s="136">
        <v>375</v>
      </c>
    </row>
    <row r="59" spans="2:8" ht="45.75" customHeight="1" x14ac:dyDescent="0.15">
      <c r="B59" s="134"/>
      <c r="C59" s="1289" t="s">
        <v>590</v>
      </c>
      <c r="D59" s="1290"/>
      <c r="E59" s="1291"/>
      <c r="F59" s="135">
        <v>391</v>
      </c>
      <c r="G59" s="135">
        <v>403</v>
      </c>
      <c r="H59" s="136">
        <v>251</v>
      </c>
    </row>
    <row r="60" spans="2:8" ht="45.75" customHeight="1" x14ac:dyDescent="0.15">
      <c r="B60" s="134"/>
      <c r="C60" s="1289" t="s">
        <v>591</v>
      </c>
      <c r="D60" s="1290"/>
      <c r="E60" s="1291"/>
      <c r="F60" s="135">
        <v>208</v>
      </c>
      <c r="G60" s="135">
        <v>179</v>
      </c>
      <c r="H60" s="136">
        <v>178</v>
      </c>
    </row>
    <row r="61" spans="2:8" ht="45.75" customHeight="1" x14ac:dyDescent="0.15">
      <c r="B61" s="134"/>
      <c r="C61" s="1289" t="s">
        <v>592</v>
      </c>
      <c r="D61" s="1290"/>
      <c r="E61" s="1291"/>
      <c r="F61" s="135">
        <v>188</v>
      </c>
      <c r="G61" s="135">
        <v>189</v>
      </c>
      <c r="H61" s="136">
        <v>171</v>
      </c>
    </row>
    <row r="62" spans="2:8" ht="45.75" customHeight="1" thickBot="1" x14ac:dyDescent="0.2">
      <c r="B62" s="137"/>
      <c r="C62" s="1289" t="s">
        <v>593</v>
      </c>
      <c r="D62" s="1290"/>
      <c r="E62" s="1291"/>
      <c r="F62" s="135">
        <v>151</v>
      </c>
      <c r="G62" s="135">
        <v>212</v>
      </c>
      <c r="H62" s="136">
        <v>112</v>
      </c>
    </row>
    <row r="63" spans="2:8" ht="52.5" customHeight="1" thickBot="1" x14ac:dyDescent="0.2">
      <c r="B63" s="138"/>
      <c r="C63" s="1292" t="s">
        <v>51</v>
      </c>
      <c r="D63" s="1292"/>
      <c r="E63" s="1293"/>
      <c r="F63" s="139">
        <v>1841</v>
      </c>
      <c r="G63" s="139">
        <v>1818</v>
      </c>
      <c r="H63" s="140">
        <v>1870</v>
      </c>
    </row>
    <row r="64" spans="2:8" ht="15" customHeight="1" x14ac:dyDescent="0.15"/>
    <row r="65" ht="0" hidden="1" customHeight="1" x14ac:dyDescent="0.15"/>
    <row r="66" ht="0" hidden="1" customHeight="1" x14ac:dyDescent="0.15"/>
  </sheetData>
  <sheetProtection algorithmName="SHA-512" hashValue="+f3mQ3xWLnKEN8Iu6ZkYGuPmu6wa22V8fJ+VzlOXHs1nExcYhGmJoNNR9GjmFqdbz/X0znIFt8Ka5n7MKMaecA==" saltValue="KhMeXrY/nAc+4r0Rmxh7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34" zoomScaleNormal="100" zoomScaleSheetLayoutView="55" workbookViewId="0">
      <selection activeCell="BB79" sqref="BB79:BO80"/>
    </sheetView>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598</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598</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599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600</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1" t="s">
        <v>609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392"/>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392"/>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392"/>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392"/>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601</v>
      </c>
    </row>
    <row r="50" spans="1:109" x14ac:dyDescent="0.15">
      <c r="B50" s="392"/>
      <c r="G50" s="1310"/>
      <c r="H50" s="1310"/>
      <c r="I50" s="1310"/>
      <c r="J50" s="1310"/>
      <c r="K50" s="402"/>
      <c r="L50" s="402"/>
      <c r="M50" s="403"/>
      <c r="N50" s="403"/>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544</v>
      </c>
      <c r="BQ50" s="1314"/>
      <c r="BR50" s="1314"/>
      <c r="BS50" s="1314"/>
      <c r="BT50" s="1314"/>
      <c r="BU50" s="1314"/>
      <c r="BV50" s="1314"/>
      <c r="BW50" s="1314"/>
      <c r="BX50" s="1314" t="s">
        <v>545</v>
      </c>
      <c r="BY50" s="1314"/>
      <c r="BZ50" s="1314"/>
      <c r="CA50" s="1314"/>
      <c r="CB50" s="1314"/>
      <c r="CC50" s="1314"/>
      <c r="CD50" s="1314"/>
      <c r="CE50" s="1314"/>
      <c r="CF50" s="1314" t="s">
        <v>546</v>
      </c>
      <c r="CG50" s="1314"/>
      <c r="CH50" s="1314"/>
      <c r="CI50" s="1314"/>
      <c r="CJ50" s="1314"/>
      <c r="CK50" s="1314"/>
      <c r="CL50" s="1314"/>
      <c r="CM50" s="1314"/>
      <c r="CN50" s="1314" t="s">
        <v>547</v>
      </c>
      <c r="CO50" s="1314"/>
      <c r="CP50" s="1314"/>
      <c r="CQ50" s="1314"/>
      <c r="CR50" s="1314"/>
      <c r="CS50" s="1314"/>
      <c r="CT50" s="1314"/>
      <c r="CU50" s="1314"/>
      <c r="CV50" s="1314" t="s">
        <v>548</v>
      </c>
      <c r="CW50" s="1314"/>
      <c r="CX50" s="1314"/>
      <c r="CY50" s="1314"/>
      <c r="CZ50" s="1314"/>
      <c r="DA50" s="1314"/>
      <c r="DB50" s="1314"/>
      <c r="DC50" s="1314"/>
    </row>
    <row r="51" spans="1:109" ht="13.5" customHeight="1" x14ac:dyDescent="0.15">
      <c r="B51" s="392"/>
      <c r="G51" s="1315"/>
      <c r="H51" s="1315"/>
      <c r="I51" s="1319"/>
      <c r="J51" s="1319"/>
      <c r="K51" s="1316"/>
      <c r="L51" s="1316"/>
      <c r="M51" s="1316"/>
      <c r="N51" s="1316"/>
      <c r="AM51" s="401"/>
      <c r="AN51" s="1317" t="s">
        <v>602</v>
      </c>
      <c r="AO51" s="1317"/>
      <c r="AP51" s="1317"/>
      <c r="AQ51" s="1317"/>
      <c r="AR51" s="1317"/>
      <c r="AS51" s="1317"/>
      <c r="AT51" s="1317"/>
      <c r="AU51" s="1317"/>
      <c r="AV51" s="1317"/>
      <c r="AW51" s="1317"/>
      <c r="AX51" s="1317"/>
      <c r="AY51" s="1317"/>
      <c r="AZ51" s="1317"/>
      <c r="BA51" s="1317"/>
      <c r="BB51" s="1317" t="s">
        <v>603</v>
      </c>
      <c r="BC51" s="1317"/>
      <c r="BD51" s="1317"/>
      <c r="BE51" s="1317"/>
      <c r="BF51" s="1317"/>
      <c r="BG51" s="1317"/>
      <c r="BH51" s="1317"/>
      <c r="BI51" s="1317"/>
      <c r="BJ51" s="1317"/>
      <c r="BK51" s="1317"/>
      <c r="BL51" s="1317"/>
      <c r="BM51" s="1317"/>
      <c r="BN51" s="1317"/>
      <c r="BO51" s="1317"/>
      <c r="BP51" s="1318"/>
      <c r="BQ51" s="1300"/>
      <c r="BR51" s="1300"/>
      <c r="BS51" s="1300"/>
      <c r="BT51" s="1300"/>
      <c r="BU51" s="1300"/>
      <c r="BV51" s="1300"/>
      <c r="BW51" s="1300"/>
      <c r="BX51" s="1300">
        <v>80.8</v>
      </c>
      <c r="BY51" s="1300"/>
      <c r="BZ51" s="1300"/>
      <c r="CA51" s="1300"/>
      <c r="CB51" s="1300"/>
      <c r="CC51" s="1300"/>
      <c r="CD51" s="1300"/>
      <c r="CE51" s="1300"/>
      <c r="CF51" s="1300">
        <v>75.5</v>
      </c>
      <c r="CG51" s="1300"/>
      <c r="CH51" s="1300"/>
      <c r="CI51" s="1300"/>
      <c r="CJ51" s="1300"/>
      <c r="CK51" s="1300"/>
      <c r="CL51" s="1300"/>
      <c r="CM51" s="1300"/>
      <c r="CN51" s="1300">
        <v>69.3</v>
      </c>
      <c r="CO51" s="1300"/>
      <c r="CP51" s="1300"/>
      <c r="CQ51" s="1300"/>
      <c r="CR51" s="1300"/>
      <c r="CS51" s="1300"/>
      <c r="CT51" s="1300"/>
      <c r="CU51" s="1300"/>
      <c r="CV51" s="1300">
        <v>66.3</v>
      </c>
      <c r="CW51" s="1300"/>
      <c r="CX51" s="1300"/>
      <c r="CY51" s="1300"/>
      <c r="CZ51" s="1300"/>
      <c r="DA51" s="1300"/>
      <c r="DB51" s="1300"/>
      <c r="DC51" s="1300"/>
    </row>
    <row r="52" spans="1:109" x14ac:dyDescent="0.15">
      <c r="B52" s="392"/>
      <c r="G52" s="1315"/>
      <c r="H52" s="1315"/>
      <c r="I52" s="1319"/>
      <c r="J52" s="1319"/>
      <c r="K52" s="1316"/>
      <c r="L52" s="1316"/>
      <c r="M52" s="1316"/>
      <c r="N52" s="1316"/>
      <c r="AM52" s="401"/>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x14ac:dyDescent="0.15">
      <c r="A53" s="400"/>
      <c r="B53" s="392"/>
      <c r="G53" s="1315"/>
      <c r="H53" s="1315"/>
      <c r="I53" s="1310"/>
      <c r="J53" s="1310"/>
      <c r="K53" s="1316"/>
      <c r="L53" s="1316"/>
      <c r="M53" s="1316"/>
      <c r="N53" s="1316"/>
      <c r="AM53" s="401"/>
      <c r="AN53" s="1317"/>
      <c r="AO53" s="1317"/>
      <c r="AP53" s="1317"/>
      <c r="AQ53" s="1317"/>
      <c r="AR53" s="1317"/>
      <c r="AS53" s="1317"/>
      <c r="AT53" s="1317"/>
      <c r="AU53" s="1317"/>
      <c r="AV53" s="1317"/>
      <c r="AW53" s="1317"/>
      <c r="AX53" s="1317"/>
      <c r="AY53" s="1317"/>
      <c r="AZ53" s="1317"/>
      <c r="BA53" s="1317"/>
      <c r="BB53" s="1317" t="s">
        <v>604</v>
      </c>
      <c r="BC53" s="1317"/>
      <c r="BD53" s="1317"/>
      <c r="BE53" s="1317"/>
      <c r="BF53" s="1317"/>
      <c r="BG53" s="1317"/>
      <c r="BH53" s="1317"/>
      <c r="BI53" s="1317"/>
      <c r="BJ53" s="1317"/>
      <c r="BK53" s="1317"/>
      <c r="BL53" s="1317"/>
      <c r="BM53" s="1317"/>
      <c r="BN53" s="1317"/>
      <c r="BO53" s="1317"/>
      <c r="BP53" s="1318"/>
      <c r="BQ53" s="1300"/>
      <c r="BR53" s="1300"/>
      <c r="BS53" s="1300"/>
      <c r="BT53" s="1300"/>
      <c r="BU53" s="1300"/>
      <c r="BV53" s="1300"/>
      <c r="BW53" s="1300"/>
      <c r="BX53" s="1300">
        <v>57.7</v>
      </c>
      <c r="BY53" s="1300"/>
      <c r="BZ53" s="1300"/>
      <c r="CA53" s="1300"/>
      <c r="CB53" s="1300"/>
      <c r="CC53" s="1300"/>
      <c r="CD53" s="1300"/>
      <c r="CE53" s="1300"/>
      <c r="CF53" s="1300">
        <v>59</v>
      </c>
      <c r="CG53" s="1300"/>
      <c r="CH53" s="1300"/>
      <c r="CI53" s="1300"/>
      <c r="CJ53" s="1300"/>
      <c r="CK53" s="1300"/>
      <c r="CL53" s="1300"/>
      <c r="CM53" s="1300"/>
      <c r="CN53" s="1300">
        <v>40.6</v>
      </c>
      <c r="CO53" s="1300"/>
      <c r="CP53" s="1300"/>
      <c r="CQ53" s="1300"/>
      <c r="CR53" s="1300"/>
      <c r="CS53" s="1300"/>
      <c r="CT53" s="1300"/>
      <c r="CU53" s="1300"/>
      <c r="CV53" s="1300">
        <v>41.9</v>
      </c>
      <c r="CW53" s="1300"/>
      <c r="CX53" s="1300"/>
      <c r="CY53" s="1300"/>
      <c r="CZ53" s="1300"/>
      <c r="DA53" s="1300"/>
      <c r="DB53" s="1300"/>
      <c r="DC53" s="1300"/>
    </row>
    <row r="54" spans="1:109" x14ac:dyDescent="0.15">
      <c r="A54" s="400"/>
      <c r="B54" s="392"/>
      <c r="G54" s="1315"/>
      <c r="H54" s="1315"/>
      <c r="I54" s="1310"/>
      <c r="J54" s="1310"/>
      <c r="K54" s="1316"/>
      <c r="L54" s="1316"/>
      <c r="M54" s="1316"/>
      <c r="N54" s="1316"/>
      <c r="AM54" s="401"/>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x14ac:dyDescent="0.15">
      <c r="A55" s="400"/>
      <c r="B55" s="392"/>
      <c r="G55" s="1310"/>
      <c r="H55" s="1310"/>
      <c r="I55" s="1310"/>
      <c r="J55" s="1310"/>
      <c r="K55" s="1316"/>
      <c r="L55" s="1316"/>
      <c r="M55" s="1316"/>
      <c r="N55" s="1316"/>
      <c r="AN55" s="1314" t="s">
        <v>605</v>
      </c>
      <c r="AO55" s="1314"/>
      <c r="AP55" s="1314"/>
      <c r="AQ55" s="1314"/>
      <c r="AR55" s="1314"/>
      <c r="AS55" s="1314"/>
      <c r="AT55" s="1314"/>
      <c r="AU55" s="1314"/>
      <c r="AV55" s="1314"/>
      <c r="AW55" s="1314"/>
      <c r="AX55" s="1314"/>
      <c r="AY55" s="1314"/>
      <c r="AZ55" s="1314"/>
      <c r="BA55" s="1314"/>
      <c r="BB55" s="1317" t="s">
        <v>603</v>
      </c>
      <c r="BC55" s="1317"/>
      <c r="BD55" s="1317"/>
      <c r="BE55" s="1317"/>
      <c r="BF55" s="1317"/>
      <c r="BG55" s="1317"/>
      <c r="BH55" s="1317"/>
      <c r="BI55" s="1317"/>
      <c r="BJ55" s="1317"/>
      <c r="BK55" s="1317"/>
      <c r="BL55" s="1317"/>
      <c r="BM55" s="1317"/>
      <c r="BN55" s="1317"/>
      <c r="BO55" s="1317"/>
      <c r="BP55" s="1318"/>
      <c r="BQ55" s="1300"/>
      <c r="BR55" s="1300"/>
      <c r="BS55" s="1300"/>
      <c r="BT55" s="1300"/>
      <c r="BU55" s="1300"/>
      <c r="BV55" s="1300"/>
      <c r="BW55" s="1300"/>
      <c r="BX55" s="1300">
        <v>58.5</v>
      </c>
      <c r="BY55" s="1300"/>
      <c r="BZ55" s="1300"/>
      <c r="CA55" s="1300"/>
      <c r="CB55" s="1300"/>
      <c r="CC55" s="1300"/>
      <c r="CD55" s="1300"/>
      <c r="CE55" s="1300"/>
      <c r="CF55" s="1300">
        <v>54.6</v>
      </c>
      <c r="CG55" s="1300"/>
      <c r="CH55" s="1300"/>
      <c r="CI55" s="1300"/>
      <c r="CJ55" s="1300"/>
      <c r="CK55" s="1300"/>
      <c r="CL55" s="1300"/>
      <c r="CM55" s="1300"/>
      <c r="CN55" s="1300">
        <v>53.2</v>
      </c>
      <c r="CO55" s="1300"/>
      <c r="CP55" s="1300"/>
      <c r="CQ55" s="1300"/>
      <c r="CR55" s="1300"/>
      <c r="CS55" s="1300"/>
      <c r="CT55" s="1300"/>
      <c r="CU55" s="1300"/>
      <c r="CV55" s="1300">
        <v>47.9</v>
      </c>
      <c r="CW55" s="1300"/>
      <c r="CX55" s="1300"/>
      <c r="CY55" s="1300"/>
      <c r="CZ55" s="1300"/>
      <c r="DA55" s="1300"/>
      <c r="DB55" s="1300"/>
      <c r="DC55" s="1300"/>
    </row>
    <row r="56" spans="1:109" x14ac:dyDescent="0.15">
      <c r="A56" s="400"/>
      <c r="B56" s="392"/>
      <c r="G56" s="1310"/>
      <c r="H56" s="1310"/>
      <c r="I56" s="1310"/>
      <c r="J56" s="1310"/>
      <c r="K56" s="1316"/>
      <c r="L56" s="1316"/>
      <c r="M56" s="1316"/>
      <c r="N56" s="1316"/>
      <c r="AN56" s="1314"/>
      <c r="AO56" s="1314"/>
      <c r="AP56" s="1314"/>
      <c r="AQ56" s="1314"/>
      <c r="AR56" s="1314"/>
      <c r="AS56" s="1314"/>
      <c r="AT56" s="1314"/>
      <c r="AU56" s="1314"/>
      <c r="AV56" s="1314"/>
      <c r="AW56" s="1314"/>
      <c r="AX56" s="1314"/>
      <c r="AY56" s="1314"/>
      <c r="AZ56" s="1314"/>
      <c r="BA56" s="1314"/>
      <c r="BB56" s="1317"/>
      <c r="BC56" s="1317"/>
      <c r="BD56" s="1317"/>
      <c r="BE56" s="1317"/>
      <c r="BF56" s="1317"/>
      <c r="BG56" s="1317"/>
      <c r="BH56" s="1317"/>
      <c r="BI56" s="1317"/>
      <c r="BJ56" s="1317"/>
      <c r="BK56" s="1317"/>
      <c r="BL56" s="1317"/>
      <c r="BM56" s="1317"/>
      <c r="BN56" s="1317"/>
      <c r="BO56" s="1317"/>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0" customFormat="1" x14ac:dyDescent="0.15">
      <c r="B57" s="404"/>
      <c r="G57" s="1310"/>
      <c r="H57" s="1310"/>
      <c r="I57" s="1320"/>
      <c r="J57" s="1320"/>
      <c r="K57" s="1316"/>
      <c r="L57" s="1316"/>
      <c r="M57" s="1316"/>
      <c r="N57" s="1316"/>
      <c r="AM57" s="385"/>
      <c r="AN57" s="1314"/>
      <c r="AO57" s="1314"/>
      <c r="AP57" s="1314"/>
      <c r="AQ57" s="1314"/>
      <c r="AR57" s="1314"/>
      <c r="AS57" s="1314"/>
      <c r="AT57" s="1314"/>
      <c r="AU57" s="1314"/>
      <c r="AV57" s="1314"/>
      <c r="AW57" s="1314"/>
      <c r="AX57" s="1314"/>
      <c r="AY57" s="1314"/>
      <c r="AZ57" s="1314"/>
      <c r="BA57" s="1314"/>
      <c r="BB57" s="1317" t="s">
        <v>604</v>
      </c>
      <c r="BC57" s="1317"/>
      <c r="BD57" s="1317"/>
      <c r="BE57" s="1317"/>
      <c r="BF57" s="1317"/>
      <c r="BG57" s="1317"/>
      <c r="BH57" s="1317"/>
      <c r="BI57" s="1317"/>
      <c r="BJ57" s="1317"/>
      <c r="BK57" s="1317"/>
      <c r="BL57" s="1317"/>
      <c r="BM57" s="1317"/>
      <c r="BN57" s="1317"/>
      <c r="BO57" s="1317"/>
      <c r="BP57" s="1318"/>
      <c r="BQ57" s="1300"/>
      <c r="BR57" s="1300"/>
      <c r="BS57" s="1300"/>
      <c r="BT57" s="1300"/>
      <c r="BU57" s="1300"/>
      <c r="BV57" s="1300"/>
      <c r="BW57" s="1300"/>
      <c r="BX57" s="1300">
        <v>52.9</v>
      </c>
      <c r="BY57" s="1300"/>
      <c r="BZ57" s="1300"/>
      <c r="CA57" s="1300"/>
      <c r="CB57" s="1300"/>
      <c r="CC57" s="1300"/>
      <c r="CD57" s="1300"/>
      <c r="CE57" s="1300"/>
      <c r="CF57" s="1300">
        <v>58.3</v>
      </c>
      <c r="CG57" s="1300"/>
      <c r="CH57" s="1300"/>
      <c r="CI57" s="1300"/>
      <c r="CJ57" s="1300"/>
      <c r="CK57" s="1300"/>
      <c r="CL57" s="1300"/>
      <c r="CM57" s="1300"/>
      <c r="CN57" s="1300">
        <v>59.6</v>
      </c>
      <c r="CO57" s="1300"/>
      <c r="CP57" s="1300"/>
      <c r="CQ57" s="1300"/>
      <c r="CR57" s="1300"/>
      <c r="CS57" s="1300"/>
      <c r="CT57" s="1300"/>
      <c r="CU57" s="1300"/>
      <c r="CV57" s="1300">
        <v>60.5</v>
      </c>
      <c r="CW57" s="1300"/>
      <c r="CX57" s="1300"/>
      <c r="CY57" s="1300"/>
      <c r="CZ57" s="1300"/>
      <c r="DA57" s="1300"/>
      <c r="DB57" s="1300"/>
      <c r="DC57" s="1300"/>
      <c r="DD57" s="405"/>
      <c r="DE57" s="404"/>
    </row>
    <row r="58" spans="1:109" s="400" customFormat="1" x14ac:dyDescent="0.15">
      <c r="A58" s="385"/>
      <c r="B58" s="404"/>
      <c r="G58" s="1310"/>
      <c r="H58" s="1310"/>
      <c r="I58" s="1320"/>
      <c r="J58" s="1320"/>
      <c r="K58" s="1316"/>
      <c r="L58" s="1316"/>
      <c r="M58" s="1316"/>
      <c r="N58" s="1316"/>
      <c r="AM58" s="385"/>
      <c r="AN58" s="1314"/>
      <c r="AO58" s="1314"/>
      <c r="AP58" s="1314"/>
      <c r="AQ58" s="1314"/>
      <c r="AR58" s="1314"/>
      <c r="AS58" s="1314"/>
      <c r="AT58" s="1314"/>
      <c r="AU58" s="1314"/>
      <c r="AV58" s="1314"/>
      <c r="AW58" s="1314"/>
      <c r="AX58" s="1314"/>
      <c r="AY58" s="1314"/>
      <c r="AZ58" s="1314"/>
      <c r="BA58" s="1314"/>
      <c r="BB58" s="1317"/>
      <c r="BC58" s="1317"/>
      <c r="BD58" s="1317"/>
      <c r="BE58" s="1317"/>
      <c r="BF58" s="1317"/>
      <c r="BG58" s="1317"/>
      <c r="BH58" s="1317"/>
      <c r="BI58" s="1317"/>
      <c r="BJ58" s="1317"/>
      <c r="BK58" s="1317"/>
      <c r="BL58" s="1317"/>
      <c r="BM58" s="1317"/>
      <c r="BN58" s="1317"/>
      <c r="BO58" s="1317"/>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606</v>
      </c>
    </row>
    <row r="64" spans="1:109" x14ac:dyDescent="0.15">
      <c r="B64" s="392"/>
      <c r="G64" s="399"/>
      <c r="I64" s="412"/>
      <c r="J64" s="412"/>
      <c r="K64" s="412"/>
      <c r="L64" s="412"/>
      <c r="M64" s="412"/>
      <c r="N64" s="413"/>
      <c r="AM64" s="399"/>
      <c r="AN64" s="399" t="s">
        <v>600</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1" t="s">
        <v>610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x14ac:dyDescent="0.15">
      <c r="B66" s="392"/>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x14ac:dyDescent="0.15">
      <c r="B67" s="392"/>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x14ac:dyDescent="0.15">
      <c r="B68" s="392"/>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x14ac:dyDescent="0.15">
      <c r="B69" s="392"/>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601</v>
      </c>
    </row>
    <row r="72" spans="2:107" x14ac:dyDescent="0.15">
      <c r="B72" s="392"/>
      <c r="G72" s="1310"/>
      <c r="H72" s="1310"/>
      <c r="I72" s="1310"/>
      <c r="J72" s="1310"/>
      <c r="K72" s="402"/>
      <c r="L72" s="402"/>
      <c r="M72" s="403"/>
      <c r="N72" s="403"/>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544</v>
      </c>
      <c r="BQ72" s="1314"/>
      <c r="BR72" s="1314"/>
      <c r="BS72" s="1314"/>
      <c r="BT72" s="1314"/>
      <c r="BU72" s="1314"/>
      <c r="BV72" s="1314"/>
      <c r="BW72" s="1314"/>
      <c r="BX72" s="1314" t="s">
        <v>545</v>
      </c>
      <c r="BY72" s="1314"/>
      <c r="BZ72" s="1314"/>
      <c r="CA72" s="1314"/>
      <c r="CB72" s="1314"/>
      <c r="CC72" s="1314"/>
      <c r="CD72" s="1314"/>
      <c r="CE72" s="1314"/>
      <c r="CF72" s="1314" t="s">
        <v>546</v>
      </c>
      <c r="CG72" s="1314"/>
      <c r="CH72" s="1314"/>
      <c r="CI72" s="1314"/>
      <c r="CJ72" s="1314"/>
      <c r="CK72" s="1314"/>
      <c r="CL72" s="1314"/>
      <c r="CM72" s="1314"/>
      <c r="CN72" s="1314" t="s">
        <v>547</v>
      </c>
      <c r="CO72" s="1314"/>
      <c r="CP72" s="1314"/>
      <c r="CQ72" s="1314"/>
      <c r="CR72" s="1314"/>
      <c r="CS72" s="1314"/>
      <c r="CT72" s="1314"/>
      <c r="CU72" s="1314"/>
      <c r="CV72" s="1314" t="s">
        <v>548</v>
      </c>
      <c r="CW72" s="1314"/>
      <c r="CX72" s="1314"/>
      <c r="CY72" s="1314"/>
      <c r="CZ72" s="1314"/>
      <c r="DA72" s="1314"/>
      <c r="DB72" s="1314"/>
      <c r="DC72" s="1314"/>
    </row>
    <row r="73" spans="2:107" x14ac:dyDescent="0.15">
      <c r="B73" s="392"/>
      <c r="G73" s="1315"/>
      <c r="H73" s="1315"/>
      <c r="I73" s="1315"/>
      <c r="J73" s="1315"/>
      <c r="K73" s="1321"/>
      <c r="L73" s="1321"/>
      <c r="M73" s="1321"/>
      <c r="N73" s="1321"/>
      <c r="AM73" s="401"/>
      <c r="AN73" s="1317" t="s">
        <v>602</v>
      </c>
      <c r="AO73" s="1317"/>
      <c r="AP73" s="1317"/>
      <c r="AQ73" s="1317"/>
      <c r="AR73" s="1317"/>
      <c r="AS73" s="1317"/>
      <c r="AT73" s="1317"/>
      <c r="AU73" s="1317"/>
      <c r="AV73" s="1317"/>
      <c r="AW73" s="1317"/>
      <c r="AX73" s="1317"/>
      <c r="AY73" s="1317"/>
      <c r="AZ73" s="1317"/>
      <c r="BA73" s="1317"/>
      <c r="BB73" s="1317" t="s">
        <v>603</v>
      </c>
      <c r="BC73" s="1317"/>
      <c r="BD73" s="1317"/>
      <c r="BE73" s="1317"/>
      <c r="BF73" s="1317"/>
      <c r="BG73" s="1317"/>
      <c r="BH73" s="1317"/>
      <c r="BI73" s="1317"/>
      <c r="BJ73" s="1317"/>
      <c r="BK73" s="1317"/>
      <c r="BL73" s="1317"/>
      <c r="BM73" s="1317"/>
      <c r="BN73" s="1317"/>
      <c r="BO73" s="1317"/>
      <c r="BP73" s="1300">
        <v>90.2</v>
      </c>
      <c r="BQ73" s="1300"/>
      <c r="BR73" s="1300"/>
      <c r="BS73" s="1300"/>
      <c r="BT73" s="1300"/>
      <c r="BU73" s="1300"/>
      <c r="BV73" s="1300"/>
      <c r="BW73" s="1300"/>
      <c r="BX73" s="1300">
        <v>80.8</v>
      </c>
      <c r="BY73" s="1300"/>
      <c r="BZ73" s="1300"/>
      <c r="CA73" s="1300"/>
      <c r="CB73" s="1300"/>
      <c r="CC73" s="1300"/>
      <c r="CD73" s="1300"/>
      <c r="CE73" s="1300"/>
      <c r="CF73" s="1300">
        <v>75.5</v>
      </c>
      <c r="CG73" s="1300"/>
      <c r="CH73" s="1300"/>
      <c r="CI73" s="1300"/>
      <c r="CJ73" s="1300"/>
      <c r="CK73" s="1300"/>
      <c r="CL73" s="1300"/>
      <c r="CM73" s="1300"/>
      <c r="CN73" s="1300">
        <v>69.3</v>
      </c>
      <c r="CO73" s="1300"/>
      <c r="CP73" s="1300"/>
      <c r="CQ73" s="1300"/>
      <c r="CR73" s="1300"/>
      <c r="CS73" s="1300"/>
      <c r="CT73" s="1300"/>
      <c r="CU73" s="1300"/>
      <c r="CV73" s="1300">
        <v>66.3</v>
      </c>
      <c r="CW73" s="1300"/>
      <c r="CX73" s="1300"/>
      <c r="CY73" s="1300"/>
      <c r="CZ73" s="1300"/>
      <c r="DA73" s="1300"/>
      <c r="DB73" s="1300"/>
      <c r="DC73" s="1300"/>
    </row>
    <row r="74" spans="2:107" x14ac:dyDescent="0.15">
      <c r="B74" s="392"/>
      <c r="G74" s="1315"/>
      <c r="H74" s="1315"/>
      <c r="I74" s="1315"/>
      <c r="J74" s="1315"/>
      <c r="K74" s="1321"/>
      <c r="L74" s="1321"/>
      <c r="M74" s="1321"/>
      <c r="N74" s="1321"/>
      <c r="AM74" s="401"/>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x14ac:dyDescent="0.15">
      <c r="B75" s="392"/>
      <c r="G75" s="1315"/>
      <c r="H75" s="1315"/>
      <c r="I75" s="1310"/>
      <c r="J75" s="1310"/>
      <c r="K75" s="1316"/>
      <c r="L75" s="1316"/>
      <c r="M75" s="1316"/>
      <c r="N75" s="1316"/>
      <c r="AM75" s="401"/>
      <c r="AN75" s="1317"/>
      <c r="AO75" s="1317"/>
      <c r="AP75" s="1317"/>
      <c r="AQ75" s="1317"/>
      <c r="AR75" s="1317"/>
      <c r="AS75" s="1317"/>
      <c r="AT75" s="1317"/>
      <c r="AU75" s="1317"/>
      <c r="AV75" s="1317"/>
      <c r="AW75" s="1317"/>
      <c r="AX75" s="1317"/>
      <c r="AY75" s="1317"/>
      <c r="AZ75" s="1317"/>
      <c r="BA75" s="1317"/>
      <c r="BB75" s="1317" t="s">
        <v>607</v>
      </c>
      <c r="BC75" s="1317"/>
      <c r="BD75" s="1317"/>
      <c r="BE75" s="1317"/>
      <c r="BF75" s="1317"/>
      <c r="BG75" s="1317"/>
      <c r="BH75" s="1317"/>
      <c r="BI75" s="1317"/>
      <c r="BJ75" s="1317"/>
      <c r="BK75" s="1317"/>
      <c r="BL75" s="1317"/>
      <c r="BM75" s="1317"/>
      <c r="BN75" s="1317"/>
      <c r="BO75" s="1317"/>
      <c r="BP75" s="1300">
        <v>8.3000000000000007</v>
      </c>
      <c r="BQ75" s="1300"/>
      <c r="BR75" s="1300"/>
      <c r="BS75" s="1300"/>
      <c r="BT75" s="1300"/>
      <c r="BU75" s="1300"/>
      <c r="BV75" s="1300"/>
      <c r="BW75" s="1300"/>
      <c r="BX75" s="1300">
        <v>7.8</v>
      </c>
      <c r="BY75" s="1300"/>
      <c r="BZ75" s="1300"/>
      <c r="CA75" s="1300"/>
      <c r="CB75" s="1300"/>
      <c r="CC75" s="1300"/>
      <c r="CD75" s="1300"/>
      <c r="CE75" s="1300"/>
      <c r="CF75" s="1300">
        <v>7.7</v>
      </c>
      <c r="CG75" s="1300"/>
      <c r="CH75" s="1300"/>
      <c r="CI75" s="1300"/>
      <c r="CJ75" s="1300"/>
      <c r="CK75" s="1300"/>
      <c r="CL75" s="1300"/>
      <c r="CM75" s="1300"/>
      <c r="CN75" s="1300">
        <v>8.3000000000000007</v>
      </c>
      <c r="CO75" s="1300"/>
      <c r="CP75" s="1300"/>
      <c r="CQ75" s="1300"/>
      <c r="CR75" s="1300"/>
      <c r="CS75" s="1300"/>
      <c r="CT75" s="1300"/>
      <c r="CU75" s="1300"/>
      <c r="CV75" s="1300">
        <v>9.1</v>
      </c>
      <c r="CW75" s="1300"/>
      <c r="CX75" s="1300"/>
      <c r="CY75" s="1300"/>
      <c r="CZ75" s="1300"/>
      <c r="DA75" s="1300"/>
      <c r="DB75" s="1300"/>
      <c r="DC75" s="1300"/>
    </row>
    <row r="76" spans="2:107" x14ac:dyDescent="0.15">
      <c r="B76" s="392"/>
      <c r="G76" s="1315"/>
      <c r="H76" s="1315"/>
      <c r="I76" s="1310"/>
      <c r="J76" s="1310"/>
      <c r="K76" s="1316"/>
      <c r="L76" s="1316"/>
      <c r="M76" s="1316"/>
      <c r="N76" s="1316"/>
      <c r="AM76" s="401"/>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x14ac:dyDescent="0.15">
      <c r="B77" s="392"/>
      <c r="G77" s="1310"/>
      <c r="H77" s="1310"/>
      <c r="I77" s="1310"/>
      <c r="J77" s="1310"/>
      <c r="K77" s="1321"/>
      <c r="L77" s="1321"/>
      <c r="M77" s="1321"/>
      <c r="N77" s="1321"/>
      <c r="AN77" s="1314" t="s">
        <v>605</v>
      </c>
      <c r="AO77" s="1314"/>
      <c r="AP77" s="1314"/>
      <c r="AQ77" s="1314"/>
      <c r="AR77" s="1314"/>
      <c r="AS77" s="1314"/>
      <c r="AT77" s="1314"/>
      <c r="AU77" s="1314"/>
      <c r="AV77" s="1314"/>
      <c r="AW77" s="1314"/>
      <c r="AX77" s="1314"/>
      <c r="AY77" s="1314"/>
      <c r="AZ77" s="1314"/>
      <c r="BA77" s="1314"/>
      <c r="BB77" s="1317" t="s">
        <v>603</v>
      </c>
      <c r="BC77" s="1317"/>
      <c r="BD77" s="1317"/>
      <c r="BE77" s="1317"/>
      <c r="BF77" s="1317"/>
      <c r="BG77" s="1317"/>
      <c r="BH77" s="1317"/>
      <c r="BI77" s="1317"/>
      <c r="BJ77" s="1317"/>
      <c r="BK77" s="1317"/>
      <c r="BL77" s="1317"/>
      <c r="BM77" s="1317"/>
      <c r="BN77" s="1317"/>
      <c r="BO77" s="1317"/>
      <c r="BP77" s="1300">
        <v>60.8</v>
      </c>
      <c r="BQ77" s="1300"/>
      <c r="BR77" s="1300"/>
      <c r="BS77" s="1300"/>
      <c r="BT77" s="1300"/>
      <c r="BU77" s="1300"/>
      <c r="BV77" s="1300"/>
      <c r="BW77" s="1300"/>
      <c r="BX77" s="1300">
        <v>58.5</v>
      </c>
      <c r="BY77" s="1300"/>
      <c r="BZ77" s="1300"/>
      <c r="CA77" s="1300"/>
      <c r="CB77" s="1300"/>
      <c r="CC77" s="1300"/>
      <c r="CD77" s="1300"/>
      <c r="CE77" s="1300"/>
      <c r="CF77" s="1300">
        <v>54.6</v>
      </c>
      <c r="CG77" s="1300"/>
      <c r="CH77" s="1300"/>
      <c r="CI77" s="1300"/>
      <c r="CJ77" s="1300"/>
      <c r="CK77" s="1300"/>
      <c r="CL77" s="1300"/>
      <c r="CM77" s="1300"/>
      <c r="CN77" s="1300">
        <v>53.2</v>
      </c>
      <c r="CO77" s="1300"/>
      <c r="CP77" s="1300"/>
      <c r="CQ77" s="1300"/>
      <c r="CR77" s="1300"/>
      <c r="CS77" s="1300"/>
      <c r="CT77" s="1300"/>
      <c r="CU77" s="1300"/>
      <c r="CV77" s="1300">
        <v>47.9</v>
      </c>
      <c r="CW77" s="1300"/>
      <c r="CX77" s="1300"/>
      <c r="CY77" s="1300"/>
      <c r="CZ77" s="1300"/>
      <c r="DA77" s="1300"/>
      <c r="DB77" s="1300"/>
      <c r="DC77" s="1300"/>
    </row>
    <row r="78" spans="2:107" x14ac:dyDescent="0.15">
      <c r="B78" s="392"/>
      <c r="G78" s="1310"/>
      <c r="H78" s="1310"/>
      <c r="I78" s="1310"/>
      <c r="J78" s="1310"/>
      <c r="K78" s="1321"/>
      <c r="L78" s="1321"/>
      <c r="M78" s="1321"/>
      <c r="N78" s="1321"/>
      <c r="AN78" s="1314"/>
      <c r="AO78" s="1314"/>
      <c r="AP78" s="1314"/>
      <c r="AQ78" s="1314"/>
      <c r="AR78" s="1314"/>
      <c r="AS78" s="1314"/>
      <c r="AT78" s="1314"/>
      <c r="AU78" s="1314"/>
      <c r="AV78" s="1314"/>
      <c r="AW78" s="1314"/>
      <c r="AX78" s="1314"/>
      <c r="AY78" s="1314"/>
      <c r="AZ78" s="1314"/>
      <c r="BA78" s="1314"/>
      <c r="BB78" s="1317"/>
      <c r="BC78" s="1317"/>
      <c r="BD78" s="1317"/>
      <c r="BE78" s="1317"/>
      <c r="BF78" s="1317"/>
      <c r="BG78" s="1317"/>
      <c r="BH78" s="1317"/>
      <c r="BI78" s="1317"/>
      <c r="BJ78" s="1317"/>
      <c r="BK78" s="1317"/>
      <c r="BL78" s="1317"/>
      <c r="BM78" s="1317"/>
      <c r="BN78" s="1317"/>
      <c r="BO78" s="1317"/>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x14ac:dyDescent="0.15">
      <c r="B79" s="392"/>
      <c r="G79" s="1310"/>
      <c r="H79" s="1310"/>
      <c r="I79" s="1320"/>
      <c r="J79" s="1320"/>
      <c r="K79" s="1322"/>
      <c r="L79" s="1322"/>
      <c r="M79" s="1322"/>
      <c r="N79" s="1322"/>
      <c r="AN79" s="1314"/>
      <c r="AO79" s="1314"/>
      <c r="AP79" s="1314"/>
      <c r="AQ79" s="1314"/>
      <c r="AR79" s="1314"/>
      <c r="AS79" s="1314"/>
      <c r="AT79" s="1314"/>
      <c r="AU79" s="1314"/>
      <c r="AV79" s="1314"/>
      <c r="AW79" s="1314"/>
      <c r="AX79" s="1314"/>
      <c r="AY79" s="1314"/>
      <c r="AZ79" s="1314"/>
      <c r="BA79" s="1314"/>
      <c r="BB79" s="1317" t="s">
        <v>607</v>
      </c>
      <c r="BC79" s="1317"/>
      <c r="BD79" s="1317"/>
      <c r="BE79" s="1317"/>
      <c r="BF79" s="1317"/>
      <c r="BG79" s="1317"/>
      <c r="BH79" s="1317"/>
      <c r="BI79" s="1317"/>
      <c r="BJ79" s="1317"/>
      <c r="BK79" s="1317"/>
      <c r="BL79" s="1317"/>
      <c r="BM79" s="1317"/>
      <c r="BN79" s="1317"/>
      <c r="BO79" s="1317"/>
      <c r="BP79" s="1300">
        <v>11.1</v>
      </c>
      <c r="BQ79" s="1300"/>
      <c r="BR79" s="1300"/>
      <c r="BS79" s="1300"/>
      <c r="BT79" s="1300"/>
      <c r="BU79" s="1300"/>
      <c r="BV79" s="1300"/>
      <c r="BW79" s="1300"/>
      <c r="BX79" s="1300">
        <v>10.7</v>
      </c>
      <c r="BY79" s="1300"/>
      <c r="BZ79" s="1300"/>
      <c r="CA79" s="1300"/>
      <c r="CB79" s="1300"/>
      <c r="CC79" s="1300"/>
      <c r="CD79" s="1300"/>
      <c r="CE79" s="1300"/>
      <c r="CF79" s="1300">
        <v>10</v>
      </c>
      <c r="CG79" s="1300"/>
      <c r="CH79" s="1300"/>
      <c r="CI79" s="1300"/>
      <c r="CJ79" s="1300"/>
      <c r="CK79" s="1300"/>
      <c r="CL79" s="1300"/>
      <c r="CM79" s="1300"/>
      <c r="CN79" s="1300">
        <v>9.8000000000000007</v>
      </c>
      <c r="CO79" s="1300"/>
      <c r="CP79" s="1300"/>
      <c r="CQ79" s="1300"/>
      <c r="CR79" s="1300"/>
      <c r="CS79" s="1300"/>
      <c r="CT79" s="1300"/>
      <c r="CU79" s="1300"/>
      <c r="CV79" s="1300">
        <v>9.6</v>
      </c>
      <c r="CW79" s="1300"/>
      <c r="CX79" s="1300"/>
      <c r="CY79" s="1300"/>
      <c r="CZ79" s="1300"/>
      <c r="DA79" s="1300"/>
      <c r="DB79" s="1300"/>
      <c r="DC79" s="1300"/>
    </row>
    <row r="80" spans="2:107" x14ac:dyDescent="0.15">
      <c r="B80" s="392"/>
      <c r="G80" s="1310"/>
      <c r="H80" s="1310"/>
      <c r="I80" s="1320"/>
      <c r="J80" s="1320"/>
      <c r="K80" s="1322"/>
      <c r="L80" s="1322"/>
      <c r="M80" s="1322"/>
      <c r="N80" s="1322"/>
      <c r="AN80" s="1314"/>
      <c r="AO80" s="1314"/>
      <c r="AP80" s="1314"/>
      <c r="AQ80" s="1314"/>
      <c r="AR80" s="1314"/>
      <c r="AS80" s="1314"/>
      <c r="AT80" s="1314"/>
      <c r="AU80" s="1314"/>
      <c r="AV80" s="1314"/>
      <c r="AW80" s="1314"/>
      <c r="AX80" s="1314"/>
      <c r="AY80" s="1314"/>
      <c r="AZ80" s="1314"/>
      <c r="BA80" s="1314"/>
      <c r="BB80" s="1317"/>
      <c r="BC80" s="1317"/>
      <c r="BD80" s="1317"/>
      <c r="BE80" s="1317"/>
      <c r="BF80" s="1317"/>
      <c r="BG80" s="1317"/>
      <c r="BH80" s="1317"/>
      <c r="BI80" s="1317"/>
      <c r="BJ80" s="1317"/>
      <c r="BK80" s="1317"/>
      <c r="BL80" s="1317"/>
      <c r="BM80" s="1317"/>
      <c r="BN80" s="1317"/>
      <c r="BO80" s="1317"/>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JfXsjUBP1PMWYDkV0uzZLo/lrGxnQAKU2wAy7JijPaaw01zrJ/HY2lahx5ng/94MVHyfvcq0gTxwmaHv8RflA==" saltValue="7w5ez5oxBpOQqzXGuCOe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D81" zoomScaleNormal="100" zoomScaleSheetLayoutView="70" workbookViewId="0">
      <selection activeCell="BL79" sqref="BL7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Fbyb1X2OkFrLXt5KN7Y4EodDFBp1aEpdDmGsdWRcPRhdQW7tEog/VESRuHBCQ22ofEX0Mh26/G1Lz0mbeNTkQ==" saltValue="c8mCQqfqAz6P+X1Qq/E9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9" zoomScale="85" zoomScaleNormal="85" zoomScaleSheetLayoutView="55" workbookViewId="0">
      <selection activeCell="BL79" sqref="BL7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qh+UWf9drEi82EfthnlsCSBxfyLf2RyZa1WjKro/WUo3cP3vVwJmXae1qRulbD6Ta/x+blGSvFauc9rIL0xrg==" saltValue="Iihuw00xhIEm6U+Wq7eY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541</v>
      </c>
      <c r="G2" s="154"/>
      <c r="H2" s="155"/>
    </row>
    <row r="3" spans="1:8" x14ac:dyDescent="0.15">
      <c r="A3" s="151" t="s">
        <v>534</v>
      </c>
      <c r="B3" s="156"/>
      <c r="C3" s="157"/>
      <c r="D3" s="158">
        <v>91436</v>
      </c>
      <c r="E3" s="159"/>
      <c r="F3" s="160">
        <v>106614</v>
      </c>
      <c r="G3" s="161"/>
      <c r="H3" s="162"/>
    </row>
    <row r="4" spans="1:8" x14ac:dyDescent="0.15">
      <c r="A4" s="163"/>
      <c r="B4" s="164"/>
      <c r="C4" s="165"/>
      <c r="D4" s="166">
        <v>49379</v>
      </c>
      <c r="E4" s="167"/>
      <c r="F4" s="168">
        <v>45545</v>
      </c>
      <c r="G4" s="169"/>
      <c r="H4" s="170"/>
    </row>
    <row r="5" spans="1:8" x14ac:dyDescent="0.15">
      <c r="A5" s="151" t="s">
        <v>536</v>
      </c>
      <c r="B5" s="156"/>
      <c r="C5" s="157"/>
      <c r="D5" s="158">
        <v>59985</v>
      </c>
      <c r="E5" s="159"/>
      <c r="F5" s="160">
        <v>85459</v>
      </c>
      <c r="G5" s="161"/>
      <c r="H5" s="162"/>
    </row>
    <row r="6" spans="1:8" x14ac:dyDescent="0.15">
      <c r="A6" s="163"/>
      <c r="B6" s="164"/>
      <c r="C6" s="165"/>
      <c r="D6" s="166">
        <v>41340</v>
      </c>
      <c r="E6" s="167"/>
      <c r="F6" s="168">
        <v>44378</v>
      </c>
      <c r="G6" s="169"/>
      <c r="H6" s="170"/>
    </row>
    <row r="7" spans="1:8" x14ac:dyDescent="0.15">
      <c r="A7" s="151" t="s">
        <v>537</v>
      </c>
      <c r="B7" s="156"/>
      <c r="C7" s="157"/>
      <c r="D7" s="158">
        <v>66956</v>
      </c>
      <c r="E7" s="159"/>
      <c r="F7" s="160">
        <v>83280</v>
      </c>
      <c r="G7" s="161"/>
      <c r="H7" s="162"/>
    </row>
    <row r="8" spans="1:8" x14ac:dyDescent="0.15">
      <c r="A8" s="163"/>
      <c r="B8" s="164"/>
      <c r="C8" s="165"/>
      <c r="D8" s="166">
        <v>30071</v>
      </c>
      <c r="E8" s="167"/>
      <c r="F8" s="168">
        <v>43123</v>
      </c>
      <c r="G8" s="169"/>
      <c r="H8" s="170"/>
    </row>
    <row r="9" spans="1:8" x14ac:dyDescent="0.15">
      <c r="A9" s="151" t="s">
        <v>538</v>
      </c>
      <c r="B9" s="156"/>
      <c r="C9" s="157"/>
      <c r="D9" s="158">
        <v>52586</v>
      </c>
      <c r="E9" s="159"/>
      <c r="F9" s="160">
        <v>88968</v>
      </c>
      <c r="G9" s="161"/>
      <c r="H9" s="162"/>
    </row>
    <row r="10" spans="1:8" x14ac:dyDescent="0.15">
      <c r="A10" s="163"/>
      <c r="B10" s="164"/>
      <c r="C10" s="165"/>
      <c r="D10" s="166">
        <v>24652</v>
      </c>
      <c r="E10" s="167"/>
      <c r="F10" s="168">
        <v>45482</v>
      </c>
      <c r="G10" s="169"/>
      <c r="H10" s="170"/>
    </row>
    <row r="11" spans="1:8" x14ac:dyDescent="0.15">
      <c r="A11" s="151" t="s">
        <v>539</v>
      </c>
      <c r="B11" s="156"/>
      <c r="C11" s="157"/>
      <c r="D11" s="158">
        <v>52668</v>
      </c>
      <c r="E11" s="159"/>
      <c r="F11" s="160">
        <v>85173</v>
      </c>
      <c r="G11" s="161"/>
      <c r="H11" s="162"/>
    </row>
    <row r="12" spans="1:8" x14ac:dyDescent="0.15">
      <c r="A12" s="163"/>
      <c r="B12" s="164"/>
      <c r="C12" s="171"/>
      <c r="D12" s="166">
        <v>32546</v>
      </c>
      <c r="E12" s="167"/>
      <c r="F12" s="168">
        <v>43913</v>
      </c>
      <c r="G12" s="169"/>
      <c r="H12" s="170"/>
    </row>
    <row r="13" spans="1:8" x14ac:dyDescent="0.15">
      <c r="A13" s="151"/>
      <c r="B13" s="156"/>
      <c r="C13" s="172"/>
      <c r="D13" s="173">
        <v>64726</v>
      </c>
      <c r="E13" s="174"/>
      <c r="F13" s="175">
        <v>89899</v>
      </c>
      <c r="G13" s="176"/>
      <c r="H13" s="162"/>
    </row>
    <row r="14" spans="1:8" x14ac:dyDescent="0.15">
      <c r="A14" s="163"/>
      <c r="B14" s="164"/>
      <c r="C14" s="165"/>
      <c r="D14" s="166">
        <v>35598</v>
      </c>
      <c r="E14" s="167"/>
      <c r="F14" s="168">
        <v>44488</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3.66</v>
      </c>
      <c r="C19" s="177">
        <f>ROUND(VALUE(SUBSTITUTE(実質収支比率等に係る経年分析!G$48,"▲","-")),2)</f>
        <v>4.76</v>
      </c>
      <c r="D19" s="177">
        <f>ROUND(VALUE(SUBSTITUTE(実質収支比率等に係る経年分析!H$48,"▲","-")),2)</f>
        <v>4.26</v>
      </c>
      <c r="E19" s="177">
        <f>ROUND(VALUE(SUBSTITUTE(実質収支比率等に係る経年分析!I$48,"▲","-")),2)</f>
        <v>3.34</v>
      </c>
      <c r="F19" s="177">
        <f>ROUND(VALUE(SUBSTITUTE(実質収支比率等に係る経年分析!J$48,"▲","-")),2)</f>
        <v>5.37</v>
      </c>
    </row>
    <row r="20" spans="1:11" x14ac:dyDescent="0.15">
      <c r="A20" s="177" t="s">
        <v>55</v>
      </c>
      <c r="B20" s="177">
        <f>ROUND(VALUE(SUBSTITUTE(実質収支比率等に係る経年分析!F$47,"▲","-")),2)</f>
        <v>7.24</v>
      </c>
      <c r="C20" s="177">
        <f>ROUND(VALUE(SUBSTITUTE(実質収支比率等に係る経年分析!G$47,"▲","-")),2)</f>
        <v>8.83</v>
      </c>
      <c r="D20" s="177">
        <f>ROUND(VALUE(SUBSTITUTE(実質収支比率等に係る経年分析!H$47,"▲","-")),2)</f>
        <v>11.41</v>
      </c>
      <c r="E20" s="177">
        <f>ROUND(VALUE(SUBSTITUTE(実質収支比率等に係る経年分析!I$47,"▲","-")),2)</f>
        <v>10.66</v>
      </c>
      <c r="F20" s="177">
        <f>ROUND(VALUE(SUBSTITUTE(実質収支比率等に係る経年分析!J$47,"▲","-")),2)</f>
        <v>9.0299999999999994</v>
      </c>
    </row>
    <row r="21" spans="1:11" x14ac:dyDescent="0.15">
      <c r="A21" s="177" t="s">
        <v>56</v>
      </c>
      <c r="B21" s="177">
        <f>IF(ISNUMBER(VALUE(SUBSTITUTE(実質収支比率等に係る経年分析!F$49,"▲","-"))),ROUND(VALUE(SUBSTITUTE(実質収支比率等に係る経年分析!F$49,"▲","-")),2),NA())</f>
        <v>-2.91</v>
      </c>
      <c r="C21" s="177">
        <f>IF(ISNUMBER(VALUE(SUBSTITUTE(実質収支比率等に係る経年分析!G$49,"▲","-"))),ROUND(VALUE(SUBSTITUTE(実質収支比率等に係る経年分析!G$49,"▲","-")),2),NA())</f>
        <v>3.02</v>
      </c>
      <c r="D21" s="177">
        <f>IF(ISNUMBER(VALUE(SUBSTITUTE(実質収支比率等に係る経年分析!H$49,"▲","-"))),ROUND(VALUE(SUBSTITUTE(実質収支比率等に係る経年分析!H$49,"▲","-")),2),NA())</f>
        <v>1.85</v>
      </c>
      <c r="E21" s="177">
        <f>IF(ISNUMBER(VALUE(SUBSTITUTE(実質収支比率等に係る経年分析!I$49,"▲","-"))),ROUND(VALUE(SUBSTITUTE(実質収支比率等に係る経年分析!I$49,"▲","-")),2),NA())</f>
        <v>-1.43</v>
      </c>
      <c r="F21" s="177">
        <f>IF(ISNUMBER(VALUE(SUBSTITUTE(実質収支比率等に係る経年分析!J$49,"▲","-"))),ROUND(VALUE(SUBSTITUTE(実質収支比率等に係る経年分析!J$49,"▲","-")),2),NA())</f>
        <v>0.48</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特定環境保全公共下水道事業特別会計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定期航路事業特別会計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後期高齢者医療特別会計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7.0000000000000007E-2</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0.06</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0.08</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7.0000000000000007E-2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0.08</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0.36</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0.64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0.94</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1.39</v>
      </c>
    </row>
    <row r="34" spans="1:16" x14ac:dyDescent="0.15">
      <c r="A34" s="178" t="str">
        <f>IF(連結実質赤字比率に係る赤字・黒字の構成分析!C$36="",NA(),連結実質赤字比率に係る赤字・黒字の構成分析!C$36)</f>
        <v>国民健康保険事業特別会計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0.19</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0.21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1.53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1.62</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3.65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4.75</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4.26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3.34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5.36</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17.52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23.53</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30.63</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35.94</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34.82</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1119</v>
      </c>
      <c r="E42" s="179"/>
      <c r="F42" s="179"/>
      <c r="G42" s="179">
        <f>'実質公債費比率（分子）の構造'!L$52</f>
        <v>1104</v>
      </c>
      <c r="H42" s="179"/>
      <c r="I42" s="179"/>
      <c r="J42" s="179">
        <f>'実質公債費比率（分子）の構造'!M$52</f>
        <v>1116</v>
      </c>
      <c r="K42" s="179"/>
      <c r="L42" s="179"/>
      <c r="M42" s="179">
        <f>'実質公債費比率（分子）の構造'!N$52</f>
        <v>1160</v>
      </c>
      <c r="N42" s="179"/>
      <c r="O42" s="179"/>
      <c r="P42" s="179">
        <f>'実質公債費比率（分子）の構造'!O$52</f>
        <v>1156</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82</v>
      </c>
      <c r="C45" s="179"/>
      <c r="D45" s="179"/>
      <c r="E45" s="179">
        <f>'実質公債費比率（分子）の構造'!L$49</f>
        <v>89</v>
      </c>
      <c r="F45" s="179"/>
      <c r="G45" s="179"/>
      <c r="H45" s="179">
        <f>'実質公債費比率（分子）の構造'!M$49</f>
        <v>96</v>
      </c>
      <c r="I45" s="179"/>
      <c r="J45" s="179"/>
      <c r="K45" s="179">
        <f>'実質公債費比率（分子）の構造'!N$49</f>
        <v>191</v>
      </c>
      <c r="L45" s="179"/>
      <c r="M45" s="179"/>
      <c r="N45" s="179">
        <f>'実質公債費比率（分子）の構造'!O$49</f>
        <v>191</v>
      </c>
      <c r="O45" s="179"/>
      <c r="P45" s="179"/>
    </row>
    <row r="46" spans="1:16" x14ac:dyDescent="0.15">
      <c r="A46" s="179" t="s">
        <v>67</v>
      </c>
      <c r="B46" s="179">
        <f>'実質公債費比率（分子）の構造'!K$48</f>
        <v>121</v>
      </c>
      <c r="C46" s="179"/>
      <c r="D46" s="179"/>
      <c r="E46" s="179">
        <f>'実質公債費比率（分子）の構造'!L$48</f>
        <v>122</v>
      </c>
      <c r="F46" s="179"/>
      <c r="G46" s="179"/>
      <c r="H46" s="179">
        <f>'実質公債費比率（分子）の構造'!M$48</f>
        <v>123</v>
      </c>
      <c r="I46" s="179"/>
      <c r="J46" s="179"/>
      <c r="K46" s="179">
        <f>'実質公債費比率（分子）の構造'!N$48</f>
        <v>125</v>
      </c>
      <c r="L46" s="179"/>
      <c r="M46" s="179"/>
      <c r="N46" s="179">
        <f>'実質公債費比率（分子）の構造'!O$48</f>
        <v>125</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1337</v>
      </c>
      <c r="C49" s="179"/>
      <c r="D49" s="179"/>
      <c r="E49" s="179">
        <f>'実質公債費比率（分子）の構造'!L$45</f>
        <v>1286</v>
      </c>
      <c r="F49" s="179"/>
      <c r="G49" s="179"/>
      <c r="H49" s="179">
        <f>'実質公債費比率（分子）の構造'!M$45</f>
        <v>1319</v>
      </c>
      <c r="I49" s="179"/>
      <c r="J49" s="179"/>
      <c r="K49" s="179">
        <f>'実質公債費比率（分子）の構造'!N$45</f>
        <v>1363</v>
      </c>
      <c r="L49" s="179"/>
      <c r="M49" s="179"/>
      <c r="N49" s="179">
        <f>'実質公債費比率（分子）の構造'!O$45</f>
        <v>1366</v>
      </c>
      <c r="O49" s="179"/>
      <c r="P49" s="179"/>
    </row>
    <row r="50" spans="1:16" x14ac:dyDescent="0.15">
      <c r="A50" s="179" t="s">
        <v>71</v>
      </c>
      <c r="B50" s="179" t="e">
        <f>NA()</f>
        <v>#N/A</v>
      </c>
      <c r="C50" s="179">
        <f>IF(ISNUMBER('実質公債費比率（分子）の構造'!K$53),'実質公債費比率（分子）の構造'!K$53,NA())</f>
        <v>421</v>
      </c>
      <c r="D50" s="179" t="e">
        <f>NA()</f>
        <v>#N/A</v>
      </c>
      <c r="E50" s="179" t="e">
        <f>NA()</f>
        <v>#N/A</v>
      </c>
      <c r="F50" s="179">
        <f>IF(ISNUMBER('実質公債費比率（分子）の構造'!L$53),'実質公債費比率（分子）の構造'!L$53,NA())</f>
        <v>393</v>
      </c>
      <c r="G50" s="179" t="e">
        <f>NA()</f>
        <v>#N/A</v>
      </c>
      <c r="H50" s="179" t="e">
        <f>NA()</f>
        <v>#N/A</v>
      </c>
      <c r="I50" s="179">
        <f>IF(ISNUMBER('実質公債費比率（分子）の構造'!M$53),'実質公債費比率（分子）の構造'!M$53,NA())</f>
        <v>422</v>
      </c>
      <c r="J50" s="179" t="e">
        <f>NA()</f>
        <v>#N/A</v>
      </c>
      <c r="K50" s="179" t="e">
        <f>NA()</f>
        <v>#N/A</v>
      </c>
      <c r="L50" s="179">
        <f>IF(ISNUMBER('実質公債費比率（分子）の構造'!N$53),'実質公債費比率（分子）の構造'!N$53,NA())</f>
        <v>519</v>
      </c>
      <c r="M50" s="179" t="e">
        <f>NA()</f>
        <v>#N/A</v>
      </c>
      <c r="N50" s="179" t="e">
        <f>NA()</f>
        <v>#N/A</v>
      </c>
      <c r="O50" s="179">
        <f>IF(ISNUMBER('実質公債費比率（分子）の構造'!O$53),'実質公債費比率（分子）の構造'!O$53,NA())</f>
        <v>526</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10014</v>
      </c>
      <c r="E56" s="178"/>
      <c r="F56" s="178"/>
      <c r="G56" s="178">
        <f>'将来負担比率（分子）の構造'!J$52</f>
        <v>10205</v>
      </c>
      <c r="H56" s="178"/>
      <c r="I56" s="178"/>
      <c r="J56" s="178">
        <f>'将来負担比率（分子）の構造'!K$52</f>
        <v>10178</v>
      </c>
      <c r="K56" s="178"/>
      <c r="L56" s="178"/>
      <c r="M56" s="178">
        <f>'将来負担比率（分子）の構造'!L$52</f>
        <v>9948</v>
      </c>
      <c r="N56" s="178"/>
      <c r="O56" s="178"/>
      <c r="P56" s="178">
        <f>'将来負担比率（分子）の構造'!M$52</f>
        <v>9804</v>
      </c>
    </row>
    <row r="57" spans="1:16" x14ac:dyDescent="0.15">
      <c r="A57" s="178" t="s">
        <v>42</v>
      </c>
      <c r="B57" s="178"/>
      <c r="C57" s="178"/>
      <c r="D57" s="178">
        <f>'将来負担比率（分子）の構造'!I$51</f>
        <v>1223</v>
      </c>
      <c r="E57" s="178"/>
      <c r="F57" s="178"/>
      <c r="G57" s="178">
        <f>'将来負担比率（分子）の構造'!J$51</f>
        <v>1135</v>
      </c>
      <c r="H57" s="178"/>
      <c r="I57" s="178"/>
      <c r="J57" s="178">
        <f>'将来負担比率（分子）の構造'!K$51</f>
        <v>1003</v>
      </c>
      <c r="K57" s="178"/>
      <c r="L57" s="178"/>
      <c r="M57" s="178">
        <f>'将来負担比率（分子）の構造'!L$51</f>
        <v>909</v>
      </c>
      <c r="N57" s="178"/>
      <c r="O57" s="178"/>
      <c r="P57" s="178">
        <f>'将来負担比率（分子）の構造'!M$51</f>
        <v>793</v>
      </c>
    </row>
    <row r="58" spans="1:16" x14ac:dyDescent="0.15">
      <c r="A58" s="178" t="s">
        <v>41</v>
      </c>
      <c r="B58" s="178"/>
      <c r="C58" s="178"/>
      <c r="D58" s="178">
        <f>'将来負担比率（分子）の構造'!I$50</f>
        <v>1639</v>
      </c>
      <c r="E58" s="178"/>
      <c r="F58" s="178"/>
      <c r="G58" s="178">
        <f>'将来負担比率（分子）の構造'!J$50</f>
        <v>1901</v>
      </c>
      <c r="H58" s="178"/>
      <c r="I58" s="178"/>
      <c r="J58" s="178">
        <f>'将来負担比率（分子）の構造'!K$50</f>
        <v>2164</v>
      </c>
      <c r="K58" s="178"/>
      <c r="L58" s="178"/>
      <c r="M58" s="178">
        <f>'将来負担比率（分子）の構造'!L$50</f>
        <v>2167</v>
      </c>
      <c r="N58" s="178"/>
      <c r="O58" s="178"/>
      <c r="P58" s="178">
        <f>'将来負担比率（分子）の構造'!M$50</f>
        <v>1874</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27</v>
      </c>
      <c r="C61" s="178"/>
      <c r="D61" s="178"/>
      <c r="E61" s="178">
        <f>'将来負担比率（分子）の構造'!J$46</f>
        <v>24</v>
      </c>
      <c r="F61" s="178"/>
      <c r="G61" s="178"/>
      <c r="H61" s="178">
        <f>'将来負担比率（分子）の構造'!K$46</f>
        <v>21</v>
      </c>
      <c r="I61" s="178"/>
      <c r="J61" s="178"/>
      <c r="K61" s="178">
        <f>'将来負担比率（分子）の構造'!L$46</f>
        <v>18</v>
      </c>
      <c r="L61" s="178"/>
      <c r="M61" s="178"/>
      <c r="N61" s="178">
        <f>'将来負担比率（分子）の構造'!M$46</f>
        <v>15</v>
      </c>
      <c r="O61" s="178"/>
      <c r="P61" s="178"/>
    </row>
    <row r="62" spans="1:16" x14ac:dyDescent="0.15">
      <c r="A62" s="178" t="s">
        <v>35</v>
      </c>
      <c r="B62" s="178">
        <f>'将来負担比率（分子）の構造'!I$45</f>
        <v>2291</v>
      </c>
      <c r="C62" s="178"/>
      <c r="D62" s="178"/>
      <c r="E62" s="178">
        <f>'将来負担比率（分子）の構造'!J$45</f>
        <v>2314</v>
      </c>
      <c r="F62" s="178"/>
      <c r="G62" s="178"/>
      <c r="H62" s="178">
        <f>'将来負担比率（分子）の構造'!K$45</f>
        <v>2267</v>
      </c>
      <c r="I62" s="178"/>
      <c r="J62" s="178"/>
      <c r="K62" s="178">
        <f>'将来負担比率（分子）の構造'!L$45</f>
        <v>2187</v>
      </c>
      <c r="L62" s="178"/>
      <c r="M62" s="178"/>
      <c r="N62" s="178">
        <f>'将来負担比率（分子）の構造'!M$45</f>
        <v>1952</v>
      </c>
      <c r="O62" s="178"/>
      <c r="P62" s="178"/>
    </row>
    <row r="63" spans="1:16" x14ac:dyDescent="0.15">
      <c r="A63" s="178" t="s">
        <v>34</v>
      </c>
      <c r="B63" s="178">
        <f>'将来負担比率（分子）の構造'!I$44</f>
        <v>1796</v>
      </c>
      <c r="C63" s="178"/>
      <c r="D63" s="178"/>
      <c r="E63" s="178">
        <f>'将来負担比率（分子）の構造'!J$44</f>
        <v>1719</v>
      </c>
      <c r="F63" s="178"/>
      <c r="G63" s="178"/>
      <c r="H63" s="178">
        <f>'将来負担比率（分子）の構造'!K$44</f>
        <v>1636</v>
      </c>
      <c r="I63" s="178"/>
      <c r="J63" s="178"/>
      <c r="K63" s="178">
        <f>'将来負担比率（分子）の構造'!L$44</f>
        <v>1457</v>
      </c>
      <c r="L63" s="178"/>
      <c r="M63" s="178"/>
      <c r="N63" s="178">
        <f>'将来負担比率（分子）の構造'!M$44</f>
        <v>1276</v>
      </c>
      <c r="O63" s="178"/>
      <c r="P63" s="178"/>
    </row>
    <row r="64" spans="1:16" x14ac:dyDescent="0.15">
      <c r="A64" s="178" t="s">
        <v>33</v>
      </c>
      <c r="B64" s="178">
        <f>'将来負担比率（分子）の構造'!I$43</f>
        <v>752</v>
      </c>
      <c r="C64" s="178"/>
      <c r="D64" s="178"/>
      <c r="E64" s="178">
        <f>'将来負担比率（分子）の構造'!J$43</f>
        <v>755</v>
      </c>
      <c r="F64" s="178"/>
      <c r="G64" s="178"/>
      <c r="H64" s="178">
        <f>'将来負担比率（分子）の構造'!K$43</f>
        <v>752</v>
      </c>
      <c r="I64" s="178"/>
      <c r="J64" s="178"/>
      <c r="K64" s="178">
        <f>'将来負担比率（分子）の構造'!L$43</f>
        <v>770</v>
      </c>
      <c r="L64" s="178"/>
      <c r="M64" s="178"/>
      <c r="N64" s="178">
        <f>'将来負担比率（分子）の構造'!M$43</f>
        <v>766</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12712</v>
      </c>
      <c r="C66" s="178"/>
      <c r="D66" s="178"/>
      <c r="E66" s="178">
        <f>'将来負担比率（分子）の構造'!J$41</f>
        <v>12789</v>
      </c>
      <c r="F66" s="178"/>
      <c r="G66" s="178"/>
      <c r="H66" s="178">
        <f>'将来負担比率（分子）の構造'!K$41</f>
        <v>12652</v>
      </c>
      <c r="I66" s="178"/>
      <c r="J66" s="178"/>
      <c r="K66" s="178">
        <f>'将来負担比率（分子）の構造'!L$41</f>
        <v>12291</v>
      </c>
      <c r="L66" s="178"/>
      <c r="M66" s="178"/>
      <c r="N66" s="178">
        <f>'将来負担比率（分子）の構造'!M$41</f>
        <v>12027</v>
      </c>
      <c r="O66" s="178"/>
      <c r="P66" s="178"/>
    </row>
    <row r="67" spans="1:16" x14ac:dyDescent="0.15">
      <c r="A67" s="178" t="s">
        <v>75</v>
      </c>
      <c r="B67" s="178" t="e">
        <f>NA()</f>
        <v>#N/A</v>
      </c>
      <c r="C67" s="178">
        <f>IF(ISNUMBER('将来負担比率（分子）の構造'!I$53), IF('将来負担比率（分子）の構造'!I$53 &lt; 0, 0, '将来負担比率（分子）の構造'!I$53), NA())</f>
        <v>4703</v>
      </c>
      <c r="D67" s="178" t="e">
        <f>NA()</f>
        <v>#N/A</v>
      </c>
      <c r="E67" s="178" t="e">
        <f>NA()</f>
        <v>#N/A</v>
      </c>
      <c r="F67" s="178">
        <f>IF(ISNUMBER('将来負担比率（分子）の構造'!J$53), IF('将来負担比率（分子）の構造'!J$53 &lt; 0, 0, '将来負担比率（分子）の構造'!J$53), NA())</f>
        <v>4361</v>
      </c>
      <c r="G67" s="178" t="e">
        <f>NA()</f>
        <v>#N/A</v>
      </c>
      <c r="H67" s="178" t="e">
        <f>NA()</f>
        <v>#N/A</v>
      </c>
      <c r="I67" s="178">
        <f>IF(ISNUMBER('将来負担比率（分子）の構造'!K$53), IF('将来負担比率（分子）の構造'!K$53 &lt; 0, 0, '将来負担比率（分子）の構造'!K$53), NA())</f>
        <v>3984</v>
      </c>
      <c r="J67" s="178" t="e">
        <f>NA()</f>
        <v>#N/A</v>
      </c>
      <c r="K67" s="178" t="e">
        <f>NA()</f>
        <v>#N/A</v>
      </c>
      <c r="L67" s="178">
        <f>IF(ISNUMBER('将来負担比率（分子）の構造'!L$53), IF('将来負担比率（分子）の構造'!L$53 &lt; 0, 0, '将来負担比率（分子）の構造'!L$53), NA())</f>
        <v>3700</v>
      </c>
      <c r="M67" s="178" t="e">
        <f>NA()</f>
        <v>#N/A</v>
      </c>
      <c r="N67" s="178" t="e">
        <f>NA()</f>
        <v>#N/A</v>
      </c>
      <c r="O67" s="178">
        <f>IF(ISNUMBER('将来負担比率（分子）の構造'!M$53), IF('将来負担比率（分子）の構造'!M$53 &lt; 0, 0, '将来負担比率（分子）の構造'!M$53), NA())</f>
        <v>3564</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714</v>
      </c>
      <c r="C72" s="182">
        <f>基金残高に係る経年分析!G55</f>
        <v>677</v>
      </c>
      <c r="D72" s="182">
        <f>基金残高に係る経年分析!H55</f>
        <v>578</v>
      </c>
    </row>
    <row r="73" spans="1:16" x14ac:dyDescent="0.15">
      <c r="A73" s="181" t="s">
        <v>78</v>
      </c>
      <c r="B73" s="182">
        <f>基金残高に係る経年分析!F56</f>
        <v>184</v>
      </c>
      <c r="C73" s="182">
        <f>基金残高に係る経年分析!G56</f>
        <v>153</v>
      </c>
      <c r="D73" s="182">
        <f>基金残高に係る経年分析!H56</f>
        <v>109</v>
      </c>
    </row>
    <row r="74" spans="1:16" x14ac:dyDescent="0.15">
      <c r="A74" s="181" t="s">
        <v>79</v>
      </c>
      <c r="B74" s="182">
        <f>基金残高に係る経年分析!F57</f>
        <v>943</v>
      </c>
      <c r="C74" s="182">
        <f>基金残高に係る経年分析!G57</f>
        <v>988</v>
      </c>
      <c r="D74" s="182">
        <f>基金残高に係る経年分析!H57</f>
        <v>1184</v>
      </c>
    </row>
  </sheetData>
  <sheetProtection algorithmName="SHA-512" hashValue="VhB+lBGsu/4J3/S5cvIsdQgkCfULwvvltNmHETDDo/gJtfAqEJvYGCv6LZkqP8EFG+go3Gda08Zbp8F2krsCnQ==" saltValue="Pp2CiQ2EhxlMSjk+Ajrpj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L79" sqref="BL79"/>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214</v>
      </c>
      <c r="DI1" s="792"/>
      <c r="DJ1" s="792"/>
      <c r="DK1" s="792"/>
      <c r="DL1" s="792"/>
      <c r="DM1" s="792"/>
      <c r="DN1" s="793"/>
      <c r="DO1" s="223"/>
      <c r="DP1" s="791" t="s">
        <v>215</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3" t="s">
        <v>217</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218</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219</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220</v>
      </c>
      <c r="S4" s="734"/>
      <c r="T4" s="734"/>
      <c r="U4" s="734"/>
      <c r="V4" s="734"/>
      <c r="W4" s="734"/>
      <c r="X4" s="734"/>
      <c r="Y4" s="735"/>
      <c r="Z4" s="733" t="s">
        <v>221</v>
      </c>
      <c r="AA4" s="734"/>
      <c r="AB4" s="734"/>
      <c r="AC4" s="735"/>
      <c r="AD4" s="733" t="s">
        <v>222</v>
      </c>
      <c r="AE4" s="734"/>
      <c r="AF4" s="734"/>
      <c r="AG4" s="734"/>
      <c r="AH4" s="734"/>
      <c r="AI4" s="734"/>
      <c r="AJ4" s="734"/>
      <c r="AK4" s="735"/>
      <c r="AL4" s="733" t="s">
        <v>221</v>
      </c>
      <c r="AM4" s="734"/>
      <c r="AN4" s="734"/>
      <c r="AO4" s="735"/>
      <c r="AP4" s="794" t="s">
        <v>223</v>
      </c>
      <c r="AQ4" s="794"/>
      <c r="AR4" s="794"/>
      <c r="AS4" s="794"/>
      <c r="AT4" s="794"/>
      <c r="AU4" s="794"/>
      <c r="AV4" s="794"/>
      <c r="AW4" s="794"/>
      <c r="AX4" s="794"/>
      <c r="AY4" s="794"/>
      <c r="AZ4" s="794"/>
      <c r="BA4" s="794"/>
      <c r="BB4" s="794"/>
      <c r="BC4" s="794"/>
      <c r="BD4" s="794"/>
      <c r="BE4" s="794"/>
      <c r="BF4" s="794"/>
      <c r="BG4" s="794" t="s">
        <v>224</v>
      </c>
      <c r="BH4" s="794"/>
      <c r="BI4" s="794"/>
      <c r="BJ4" s="794"/>
      <c r="BK4" s="794"/>
      <c r="BL4" s="794"/>
      <c r="BM4" s="794"/>
      <c r="BN4" s="794"/>
      <c r="BO4" s="794" t="s">
        <v>221</v>
      </c>
      <c r="BP4" s="794"/>
      <c r="BQ4" s="794"/>
      <c r="BR4" s="794"/>
      <c r="BS4" s="794" t="s">
        <v>225</v>
      </c>
      <c r="BT4" s="794"/>
      <c r="BU4" s="794"/>
      <c r="BV4" s="794"/>
      <c r="BW4" s="794"/>
      <c r="BX4" s="794"/>
      <c r="BY4" s="794"/>
      <c r="BZ4" s="794"/>
      <c r="CA4" s="794"/>
      <c r="CB4" s="794"/>
      <c r="CD4" s="776" t="s">
        <v>226</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15">
      <c r="B5" s="758" t="s">
        <v>227</v>
      </c>
      <c r="C5" s="759"/>
      <c r="D5" s="759"/>
      <c r="E5" s="759"/>
      <c r="F5" s="759"/>
      <c r="G5" s="759"/>
      <c r="H5" s="759"/>
      <c r="I5" s="759"/>
      <c r="J5" s="759"/>
      <c r="K5" s="759"/>
      <c r="L5" s="759"/>
      <c r="M5" s="759"/>
      <c r="N5" s="759"/>
      <c r="O5" s="759"/>
      <c r="P5" s="759"/>
      <c r="Q5" s="760"/>
      <c r="R5" s="724">
        <v>2829570</v>
      </c>
      <c r="S5" s="725"/>
      <c r="T5" s="725"/>
      <c r="U5" s="725"/>
      <c r="V5" s="725"/>
      <c r="W5" s="725"/>
      <c r="X5" s="725"/>
      <c r="Y5" s="771"/>
      <c r="Z5" s="789">
        <v>24.3</v>
      </c>
      <c r="AA5" s="789"/>
      <c r="AB5" s="789"/>
      <c r="AC5" s="789"/>
      <c r="AD5" s="790">
        <v>2707100</v>
      </c>
      <c r="AE5" s="790"/>
      <c r="AF5" s="790"/>
      <c r="AG5" s="790"/>
      <c r="AH5" s="790"/>
      <c r="AI5" s="790"/>
      <c r="AJ5" s="790"/>
      <c r="AK5" s="790"/>
      <c r="AL5" s="772">
        <v>43.3</v>
      </c>
      <c r="AM5" s="741"/>
      <c r="AN5" s="741"/>
      <c r="AO5" s="773"/>
      <c r="AP5" s="758" t="s">
        <v>228</v>
      </c>
      <c r="AQ5" s="759"/>
      <c r="AR5" s="759"/>
      <c r="AS5" s="759"/>
      <c r="AT5" s="759"/>
      <c r="AU5" s="759"/>
      <c r="AV5" s="759"/>
      <c r="AW5" s="759"/>
      <c r="AX5" s="759"/>
      <c r="AY5" s="759"/>
      <c r="AZ5" s="759"/>
      <c r="BA5" s="759"/>
      <c r="BB5" s="759"/>
      <c r="BC5" s="759"/>
      <c r="BD5" s="759"/>
      <c r="BE5" s="759"/>
      <c r="BF5" s="760"/>
      <c r="BG5" s="659">
        <v>2546840</v>
      </c>
      <c r="BH5" s="662"/>
      <c r="BI5" s="662"/>
      <c r="BJ5" s="662"/>
      <c r="BK5" s="662"/>
      <c r="BL5" s="662"/>
      <c r="BM5" s="662"/>
      <c r="BN5" s="663"/>
      <c r="BO5" s="721">
        <v>90</v>
      </c>
      <c r="BP5" s="721"/>
      <c r="BQ5" s="721"/>
      <c r="BR5" s="721"/>
      <c r="BS5" s="722" t="s">
        <v>129</v>
      </c>
      <c r="BT5" s="722"/>
      <c r="BU5" s="722"/>
      <c r="BV5" s="722"/>
      <c r="BW5" s="722"/>
      <c r="BX5" s="722"/>
      <c r="BY5" s="722"/>
      <c r="BZ5" s="722"/>
      <c r="CA5" s="722"/>
      <c r="CB5" s="763"/>
      <c r="CD5" s="776" t="s">
        <v>223</v>
      </c>
      <c r="CE5" s="777"/>
      <c r="CF5" s="777"/>
      <c r="CG5" s="777"/>
      <c r="CH5" s="777"/>
      <c r="CI5" s="777"/>
      <c r="CJ5" s="777"/>
      <c r="CK5" s="777"/>
      <c r="CL5" s="777"/>
      <c r="CM5" s="777"/>
      <c r="CN5" s="777"/>
      <c r="CO5" s="777"/>
      <c r="CP5" s="777"/>
      <c r="CQ5" s="778"/>
      <c r="CR5" s="776" t="s">
        <v>229</v>
      </c>
      <c r="CS5" s="777"/>
      <c r="CT5" s="777"/>
      <c r="CU5" s="777"/>
      <c r="CV5" s="777"/>
      <c r="CW5" s="777"/>
      <c r="CX5" s="777"/>
      <c r="CY5" s="778"/>
      <c r="CZ5" s="776" t="s">
        <v>221</v>
      </c>
      <c r="DA5" s="777"/>
      <c r="DB5" s="777"/>
      <c r="DC5" s="778"/>
      <c r="DD5" s="776" t="s">
        <v>230</v>
      </c>
      <c r="DE5" s="777"/>
      <c r="DF5" s="777"/>
      <c r="DG5" s="777"/>
      <c r="DH5" s="777"/>
      <c r="DI5" s="777"/>
      <c r="DJ5" s="777"/>
      <c r="DK5" s="777"/>
      <c r="DL5" s="777"/>
      <c r="DM5" s="777"/>
      <c r="DN5" s="777"/>
      <c r="DO5" s="777"/>
      <c r="DP5" s="778"/>
      <c r="DQ5" s="776" t="s">
        <v>231</v>
      </c>
      <c r="DR5" s="777"/>
      <c r="DS5" s="777"/>
      <c r="DT5" s="777"/>
      <c r="DU5" s="777"/>
      <c r="DV5" s="777"/>
      <c r="DW5" s="777"/>
      <c r="DX5" s="777"/>
      <c r="DY5" s="777"/>
      <c r="DZ5" s="777"/>
      <c r="EA5" s="777"/>
      <c r="EB5" s="777"/>
      <c r="EC5" s="778"/>
    </row>
    <row r="6" spans="2:143" ht="11.25" customHeight="1" x14ac:dyDescent="0.15">
      <c r="B6" s="656" t="s">
        <v>232</v>
      </c>
      <c r="C6" s="657"/>
      <c r="D6" s="657"/>
      <c r="E6" s="657"/>
      <c r="F6" s="657"/>
      <c r="G6" s="657"/>
      <c r="H6" s="657"/>
      <c r="I6" s="657"/>
      <c r="J6" s="657"/>
      <c r="K6" s="657"/>
      <c r="L6" s="657"/>
      <c r="M6" s="657"/>
      <c r="N6" s="657"/>
      <c r="O6" s="657"/>
      <c r="P6" s="657"/>
      <c r="Q6" s="658"/>
      <c r="R6" s="659">
        <v>57740</v>
      </c>
      <c r="S6" s="662"/>
      <c r="T6" s="662"/>
      <c r="U6" s="662"/>
      <c r="V6" s="662"/>
      <c r="W6" s="662"/>
      <c r="X6" s="662"/>
      <c r="Y6" s="663"/>
      <c r="Z6" s="721">
        <v>0.5</v>
      </c>
      <c r="AA6" s="721"/>
      <c r="AB6" s="721"/>
      <c r="AC6" s="721"/>
      <c r="AD6" s="722">
        <v>57740</v>
      </c>
      <c r="AE6" s="722"/>
      <c r="AF6" s="722"/>
      <c r="AG6" s="722"/>
      <c r="AH6" s="722"/>
      <c r="AI6" s="722"/>
      <c r="AJ6" s="722"/>
      <c r="AK6" s="722"/>
      <c r="AL6" s="664">
        <v>0.9</v>
      </c>
      <c r="AM6" s="665"/>
      <c r="AN6" s="665"/>
      <c r="AO6" s="723"/>
      <c r="AP6" s="656" t="s">
        <v>233</v>
      </c>
      <c r="AQ6" s="657"/>
      <c r="AR6" s="657"/>
      <c r="AS6" s="657"/>
      <c r="AT6" s="657"/>
      <c r="AU6" s="657"/>
      <c r="AV6" s="657"/>
      <c r="AW6" s="657"/>
      <c r="AX6" s="657"/>
      <c r="AY6" s="657"/>
      <c r="AZ6" s="657"/>
      <c r="BA6" s="657"/>
      <c r="BB6" s="657"/>
      <c r="BC6" s="657"/>
      <c r="BD6" s="657"/>
      <c r="BE6" s="657"/>
      <c r="BF6" s="658"/>
      <c r="BG6" s="659">
        <v>2546840</v>
      </c>
      <c r="BH6" s="662"/>
      <c r="BI6" s="662"/>
      <c r="BJ6" s="662"/>
      <c r="BK6" s="662"/>
      <c r="BL6" s="662"/>
      <c r="BM6" s="662"/>
      <c r="BN6" s="663"/>
      <c r="BO6" s="721">
        <v>90</v>
      </c>
      <c r="BP6" s="721"/>
      <c r="BQ6" s="721"/>
      <c r="BR6" s="721"/>
      <c r="BS6" s="722" t="s">
        <v>138</v>
      </c>
      <c r="BT6" s="722"/>
      <c r="BU6" s="722"/>
      <c r="BV6" s="722"/>
      <c r="BW6" s="722"/>
      <c r="BX6" s="722"/>
      <c r="BY6" s="722"/>
      <c r="BZ6" s="722"/>
      <c r="CA6" s="722"/>
      <c r="CB6" s="763"/>
      <c r="CD6" s="730" t="s">
        <v>234</v>
      </c>
      <c r="CE6" s="731"/>
      <c r="CF6" s="731"/>
      <c r="CG6" s="731"/>
      <c r="CH6" s="731"/>
      <c r="CI6" s="731"/>
      <c r="CJ6" s="731"/>
      <c r="CK6" s="731"/>
      <c r="CL6" s="731"/>
      <c r="CM6" s="731"/>
      <c r="CN6" s="731"/>
      <c r="CO6" s="731"/>
      <c r="CP6" s="731"/>
      <c r="CQ6" s="732"/>
      <c r="CR6" s="659">
        <v>131457</v>
      </c>
      <c r="CS6" s="662"/>
      <c r="CT6" s="662"/>
      <c r="CU6" s="662"/>
      <c r="CV6" s="662"/>
      <c r="CW6" s="662"/>
      <c r="CX6" s="662"/>
      <c r="CY6" s="663"/>
      <c r="CZ6" s="772">
        <v>1.2</v>
      </c>
      <c r="DA6" s="741"/>
      <c r="DB6" s="741"/>
      <c r="DC6" s="775"/>
      <c r="DD6" s="667" t="s">
        <v>129</v>
      </c>
      <c r="DE6" s="662"/>
      <c r="DF6" s="662"/>
      <c r="DG6" s="662"/>
      <c r="DH6" s="662"/>
      <c r="DI6" s="662"/>
      <c r="DJ6" s="662"/>
      <c r="DK6" s="662"/>
      <c r="DL6" s="662"/>
      <c r="DM6" s="662"/>
      <c r="DN6" s="662"/>
      <c r="DO6" s="662"/>
      <c r="DP6" s="663"/>
      <c r="DQ6" s="667">
        <v>131444</v>
      </c>
      <c r="DR6" s="662"/>
      <c r="DS6" s="662"/>
      <c r="DT6" s="662"/>
      <c r="DU6" s="662"/>
      <c r="DV6" s="662"/>
      <c r="DW6" s="662"/>
      <c r="DX6" s="662"/>
      <c r="DY6" s="662"/>
      <c r="DZ6" s="662"/>
      <c r="EA6" s="662"/>
      <c r="EB6" s="662"/>
      <c r="EC6" s="702"/>
    </row>
    <row r="7" spans="2:143" ht="11.25" customHeight="1" x14ac:dyDescent="0.15">
      <c r="B7" s="656" t="s">
        <v>235</v>
      </c>
      <c r="C7" s="657"/>
      <c r="D7" s="657"/>
      <c r="E7" s="657"/>
      <c r="F7" s="657"/>
      <c r="G7" s="657"/>
      <c r="H7" s="657"/>
      <c r="I7" s="657"/>
      <c r="J7" s="657"/>
      <c r="K7" s="657"/>
      <c r="L7" s="657"/>
      <c r="M7" s="657"/>
      <c r="N7" s="657"/>
      <c r="O7" s="657"/>
      <c r="P7" s="657"/>
      <c r="Q7" s="658"/>
      <c r="R7" s="659">
        <v>4468</v>
      </c>
      <c r="S7" s="662"/>
      <c r="T7" s="662"/>
      <c r="U7" s="662"/>
      <c r="V7" s="662"/>
      <c r="W7" s="662"/>
      <c r="X7" s="662"/>
      <c r="Y7" s="663"/>
      <c r="Z7" s="721">
        <v>0</v>
      </c>
      <c r="AA7" s="721"/>
      <c r="AB7" s="721"/>
      <c r="AC7" s="721"/>
      <c r="AD7" s="722">
        <v>4468</v>
      </c>
      <c r="AE7" s="722"/>
      <c r="AF7" s="722"/>
      <c r="AG7" s="722"/>
      <c r="AH7" s="722"/>
      <c r="AI7" s="722"/>
      <c r="AJ7" s="722"/>
      <c r="AK7" s="722"/>
      <c r="AL7" s="664">
        <v>0.1</v>
      </c>
      <c r="AM7" s="665"/>
      <c r="AN7" s="665"/>
      <c r="AO7" s="723"/>
      <c r="AP7" s="656" t="s">
        <v>236</v>
      </c>
      <c r="AQ7" s="657"/>
      <c r="AR7" s="657"/>
      <c r="AS7" s="657"/>
      <c r="AT7" s="657"/>
      <c r="AU7" s="657"/>
      <c r="AV7" s="657"/>
      <c r="AW7" s="657"/>
      <c r="AX7" s="657"/>
      <c r="AY7" s="657"/>
      <c r="AZ7" s="657"/>
      <c r="BA7" s="657"/>
      <c r="BB7" s="657"/>
      <c r="BC7" s="657"/>
      <c r="BD7" s="657"/>
      <c r="BE7" s="657"/>
      <c r="BF7" s="658"/>
      <c r="BG7" s="659">
        <v>881262</v>
      </c>
      <c r="BH7" s="662"/>
      <c r="BI7" s="662"/>
      <c r="BJ7" s="662"/>
      <c r="BK7" s="662"/>
      <c r="BL7" s="662"/>
      <c r="BM7" s="662"/>
      <c r="BN7" s="663"/>
      <c r="BO7" s="721">
        <v>31.1</v>
      </c>
      <c r="BP7" s="721"/>
      <c r="BQ7" s="721"/>
      <c r="BR7" s="721"/>
      <c r="BS7" s="722" t="s">
        <v>138</v>
      </c>
      <c r="BT7" s="722"/>
      <c r="BU7" s="722"/>
      <c r="BV7" s="722"/>
      <c r="BW7" s="722"/>
      <c r="BX7" s="722"/>
      <c r="BY7" s="722"/>
      <c r="BZ7" s="722"/>
      <c r="CA7" s="722"/>
      <c r="CB7" s="763"/>
      <c r="CD7" s="703" t="s">
        <v>237</v>
      </c>
      <c r="CE7" s="700"/>
      <c r="CF7" s="700"/>
      <c r="CG7" s="700"/>
      <c r="CH7" s="700"/>
      <c r="CI7" s="700"/>
      <c r="CJ7" s="700"/>
      <c r="CK7" s="700"/>
      <c r="CL7" s="700"/>
      <c r="CM7" s="700"/>
      <c r="CN7" s="700"/>
      <c r="CO7" s="700"/>
      <c r="CP7" s="700"/>
      <c r="CQ7" s="701"/>
      <c r="CR7" s="659">
        <v>2149184</v>
      </c>
      <c r="CS7" s="662"/>
      <c r="CT7" s="662"/>
      <c r="CU7" s="662"/>
      <c r="CV7" s="662"/>
      <c r="CW7" s="662"/>
      <c r="CX7" s="662"/>
      <c r="CY7" s="663"/>
      <c r="CZ7" s="721">
        <v>19.100000000000001</v>
      </c>
      <c r="DA7" s="721"/>
      <c r="DB7" s="721"/>
      <c r="DC7" s="721"/>
      <c r="DD7" s="667">
        <v>36488</v>
      </c>
      <c r="DE7" s="662"/>
      <c r="DF7" s="662"/>
      <c r="DG7" s="662"/>
      <c r="DH7" s="662"/>
      <c r="DI7" s="662"/>
      <c r="DJ7" s="662"/>
      <c r="DK7" s="662"/>
      <c r="DL7" s="662"/>
      <c r="DM7" s="662"/>
      <c r="DN7" s="662"/>
      <c r="DO7" s="662"/>
      <c r="DP7" s="663"/>
      <c r="DQ7" s="667">
        <v>1161553</v>
      </c>
      <c r="DR7" s="662"/>
      <c r="DS7" s="662"/>
      <c r="DT7" s="662"/>
      <c r="DU7" s="662"/>
      <c r="DV7" s="662"/>
      <c r="DW7" s="662"/>
      <c r="DX7" s="662"/>
      <c r="DY7" s="662"/>
      <c r="DZ7" s="662"/>
      <c r="EA7" s="662"/>
      <c r="EB7" s="662"/>
      <c r="EC7" s="702"/>
    </row>
    <row r="8" spans="2:143" ht="11.25" customHeight="1" x14ac:dyDescent="0.15">
      <c r="B8" s="656" t="s">
        <v>238</v>
      </c>
      <c r="C8" s="657"/>
      <c r="D8" s="657"/>
      <c r="E8" s="657"/>
      <c r="F8" s="657"/>
      <c r="G8" s="657"/>
      <c r="H8" s="657"/>
      <c r="I8" s="657"/>
      <c r="J8" s="657"/>
      <c r="K8" s="657"/>
      <c r="L8" s="657"/>
      <c r="M8" s="657"/>
      <c r="N8" s="657"/>
      <c r="O8" s="657"/>
      <c r="P8" s="657"/>
      <c r="Q8" s="658"/>
      <c r="R8" s="659">
        <v>8999</v>
      </c>
      <c r="S8" s="662"/>
      <c r="T8" s="662"/>
      <c r="U8" s="662"/>
      <c r="V8" s="662"/>
      <c r="W8" s="662"/>
      <c r="X8" s="662"/>
      <c r="Y8" s="663"/>
      <c r="Z8" s="721">
        <v>0.1</v>
      </c>
      <c r="AA8" s="721"/>
      <c r="AB8" s="721"/>
      <c r="AC8" s="721"/>
      <c r="AD8" s="722">
        <v>8999</v>
      </c>
      <c r="AE8" s="722"/>
      <c r="AF8" s="722"/>
      <c r="AG8" s="722"/>
      <c r="AH8" s="722"/>
      <c r="AI8" s="722"/>
      <c r="AJ8" s="722"/>
      <c r="AK8" s="722"/>
      <c r="AL8" s="664">
        <v>0.1</v>
      </c>
      <c r="AM8" s="665"/>
      <c r="AN8" s="665"/>
      <c r="AO8" s="723"/>
      <c r="AP8" s="656" t="s">
        <v>239</v>
      </c>
      <c r="AQ8" s="657"/>
      <c r="AR8" s="657"/>
      <c r="AS8" s="657"/>
      <c r="AT8" s="657"/>
      <c r="AU8" s="657"/>
      <c r="AV8" s="657"/>
      <c r="AW8" s="657"/>
      <c r="AX8" s="657"/>
      <c r="AY8" s="657"/>
      <c r="AZ8" s="657"/>
      <c r="BA8" s="657"/>
      <c r="BB8" s="657"/>
      <c r="BC8" s="657"/>
      <c r="BD8" s="657"/>
      <c r="BE8" s="657"/>
      <c r="BF8" s="658"/>
      <c r="BG8" s="659">
        <v>32554</v>
      </c>
      <c r="BH8" s="662"/>
      <c r="BI8" s="662"/>
      <c r="BJ8" s="662"/>
      <c r="BK8" s="662"/>
      <c r="BL8" s="662"/>
      <c r="BM8" s="662"/>
      <c r="BN8" s="663"/>
      <c r="BO8" s="721">
        <v>1.2</v>
      </c>
      <c r="BP8" s="721"/>
      <c r="BQ8" s="721"/>
      <c r="BR8" s="721"/>
      <c r="BS8" s="667" t="s">
        <v>138</v>
      </c>
      <c r="BT8" s="662"/>
      <c r="BU8" s="662"/>
      <c r="BV8" s="662"/>
      <c r="BW8" s="662"/>
      <c r="BX8" s="662"/>
      <c r="BY8" s="662"/>
      <c r="BZ8" s="662"/>
      <c r="CA8" s="662"/>
      <c r="CB8" s="702"/>
      <c r="CD8" s="703" t="s">
        <v>240</v>
      </c>
      <c r="CE8" s="700"/>
      <c r="CF8" s="700"/>
      <c r="CG8" s="700"/>
      <c r="CH8" s="700"/>
      <c r="CI8" s="700"/>
      <c r="CJ8" s="700"/>
      <c r="CK8" s="700"/>
      <c r="CL8" s="700"/>
      <c r="CM8" s="700"/>
      <c r="CN8" s="700"/>
      <c r="CO8" s="700"/>
      <c r="CP8" s="700"/>
      <c r="CQ8" s="701"/>
      <c r="CR8" s="659">
        <v>3121322</v>
      </c>
      <c r="CS8" s="662"/>
      <c r="CT8" s="662"/>
      <c r="CU8" s="662"/>
      <c r="CV8" s="662"/>
      <c r="CW8" s="662"/>
      <c r="CX8" s="662"/>
      <c r="CY8" s="663"/>
      <c r="CZ8" s="721">
        <v>27.8</v>
      </c>
      <c r="DA8" s="721"/>
      <c r="DB8" s="721"/>
      <c r="DC8" s="721"/>
      <c r="DD8" s="667">
        <v>159532</v>
      </c>
      <c r="DE8" s="662"/>
      <c r="DF8" s="662"/>
      <c r="DG8" s="662"/>
      <c r="DH8" s="662"/>
      <c r="DI8" s="662"/>
      <c r="DJ8" s="662"/>
      <c r="DK8" s="662"/>
      <c r="DL8" s="662"/>
      <c r="DM8" s="662"/>
      <c r="DN8" s="662"/>
      <c r="DO8" s="662"/>
      <c r="DP8" s="663"/>
      <c r="DQ8" s="667">
        <v>1736334</v>
      </c>
      <c r="DR8" s="662"/>
      <c r="DS8" s="662"/>
      <c r="DT8" s="662"/>
      <c r="DU8" s="662"/>
      <c r="DV8" s="662"/>
      <c r="DW8" s="662"/>
      <c r="DX8" s="662"/>
      <c r="DY8" s="662"/>
      <c r="DZ8" s="662"/>
      <c r="EA8" s="662"/>
      <c r="EB8" s="662"/>
      <c r="EC8" s="702"/>
    </row>
    <row r="9" spans="2:143" ht="11.25" customHeight="1" x14ac:dyDescent="0.15">
      <c r="B9" s="656" t="s">
        <v>241</v>
      </c>
      <c r="C9" s="657"/>
      <c r="D9" s="657"/>
      <c r="E9" s="657"/>
      <c r="F9" s="657"/>
      <c r="G9" s="657"/>
      <c r="H9" s="657"/>
      <c r="I9" s="657"/>
      <c r="J9" s="657"/>
      <c r="K9" s="657"/>
      <c r="L9" s="657"/>
      <c r="M9" s="657"/>
      <c r="N9" s="657"/>
      <c r="O9" s="657"/>
      <c r="P9" s="657"/>
      <c r="Q9" s="658"/>
      <c r="R9" s="659">
        <v>7231</v>
      </c>
      <c r="S9" s="662"/>
      <c r="T9" s="662"/>
      <c r="U9" s="662"/>
      <c r="V9" s="662"/>
      <c r="W9" s="662"/>
      <c r="X9" s="662"/>
      <c r="Y9" s="663"/>
      <c r="Z9" s="721">
        <v>0.1</v>
      </c>
      <c r="AA9" s="721"/>
      <c r="AB9" s="721"/>
      <c r="AC9" s="721"/>
      <c r="AD9" s="722">
        <v>7231</v>
      </c>
      <c r="AE9" s="722"/>
      <c r="AF9" s="722"/>
      <c r="AG9" s="722"/>
      <c r="AH9" s="722"/>
      <c r="AI9" s="722"/>
      <c r="AJ9" s="722"/>
      <c r="AK9" s="722"/>
      <c r="AL9" s="664">
        <v>0.1</v>
      </c>
      <c r="AM9" s="665"/>
      <c r="AN9" s="665"/>
      <c r="AO9" s="723"/>
      <c r="AP9" s="656" t="s">
        <v>242</v>
      </c>
      <c r="AQ9" s="657"/>
      <c r="AR9" s="657"/>
      <c r="AS9" s="657"/>
      <c r="AT9" s="657"/>
      <c r="AU9" s="657"/>
      <c r="AV9" s="657"/>
      <c r="AW9" s="657"/>
      <c r="AX9" s="657"/>
      <c r="AY9" s="657"/>
      <c r="AZ9" s="657"/>
      <c r="BA9" s="657"/>
      <c r="BB9" s="657"/>
      <c r="BC9" s="657"/>
      <c r="BD9" s="657"/>
      <c r="BE9" s="657"/>
      <c r="BF9" s="658"/>
      <c r="BG9" s="659">
        <v>693382</v>
      </c>
      <c r="BH9" s="662"/>
      <c r="BI9" s="662"/>
      <c r="BJ9" s="662"/>
      <c r="BK9" s="662"/>
      <c r="BL9" s="662"/>
      <c r="BM9" s="662"/>
      <c r="BN9" s="663"/>
      <c r="BO9" s="721">
        <v>24.5</v>
      </c>
      <c r="BP9" s="721"/>
      <c r="BQ9" s="721"/>
      <c r="BR9" s="721"/>
      <c r="BS9" s="667" t="s">
        <v>138</v>
      </c>
      <c r="BT9" s="662"/>
      <c r="BU9" s="662"/>
      <c r="BV9" s="662"/>
      <c r="BW9" s="662"/>
      <c r="BX9" s="662"/>
      <c r="BY9" s="662"/>
      <c r="BZ9" s="662"/>
      <c r="CA9" s="662"/>
      <c r="CB9" s="702"/>
      <c r="CD9" s="703" t="s">
        <v>243</v>
      </c>
      <c r="CE9" s="700"/>
      <c r="CF9" s="700"/>
      <c r="CG9" s="700"/>
      <c r="CH9" s="700"/>
      <c r="CI9" s="700"/>
      <c r="CJ9" s="700"/>
      <c r="CK9" s="700"/>
      <c r="CL9" s="700"/>
      <c r="CM9" s="700"/>
      <c r="CN9" s="700"/>
      <c r="CO9" s="700"/>
      <c r="CP9" s="700"/>
      <c r="CQ9" s="701"/>
      <c r="CR9" s="659">
        <v>1334547</v>
      </c>
      <c r="CS9" s="662"/>
      <c r="CT9" s="662"/>
      <c r="CU9" s="662"/>
      <c r="CV9" s="662"/>
      <c r="CW9" s="662"/>
      <c r="CX9" s="662"/>
      <c r="CY9" s="663"/>
      <c r="CZ9" s="721">
        <v>11.9</v>
      </c>
      <c r="DA9" s="721"/>
      <c r="DB9" s="721"/>
      <c r="DC9" s="721"/>
      <c r="DD9" s="667">
        <v>40515</v>
      </c>
      <c r="DE9" s="662"/>
      <c r="DF9" s="662"/>
      <c r="DG9" s="662"/>
      <c r="DH9" s="662"/>
      <c r="DI9" s="662"/>
      <c r="DJ9" s="662"/>
      <c r="DK9" s="662"/>
      <c r="DL9" s="662"/>
      <c r="DM9" s="662"/>
      <c r="DN9" s="662"/>
      <c r="DO9" s="662"/>
      <c r="DP9" s="663"/>
      <c r="DQ9" s="667">
        <v>1051121</v>
      </c>
      <c r="DR9" s="662"/>
      <c r="DS9" s="662"/>
      <c r="DT9" s="662"/>
      <c r="DU9" s="662"/>
      <c r="DV9" s="662"/>
      <c r="DW9" s="662"/>
      <c r="DX9" s="662"/>
      <c r="DY9" s="662"/>
      <c r="DZ9" s="662"/>
      <c r="EA9" s="662"/>
      <c r="EB9" s="662"/>
      <c r="EC9" s="702"/>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138</v>
      </c>
      <c r="S10" s="662"/>
      <c r="T10" s="662"/>
      <c r="U10" s="662"/>
      <c r="V10" s="662"/>
      <c r="W10" s="662"/>
      <c r="X10" s="662"/>
      <c r="Y10" s="663"/>
      <c r="Z10" s="721" t="s">
        <v>138</v>
      </c>
      <c r="AA10" s="721"/>
      <c r="AB10" s="721"/>
      <c r="AC10" s="721"/>
      <c r="AD10" s="722" t="s">
        <v>138</v>
      </c>
      <c r="AE10" s="722"/>
      <c r="AF10" s="722"/>
      <c r="AG10" s="722"/>
      <c r="AH10" s="722"/>
      <c r="AI10" s="722"/>
      <c r="AJ10" s="722"/>
      <c r="AK10" s="722"/>
      <c r="AL10" s="664" t="s">
        <v>138</v>
      </c>
      <c r="AM10" s="665"/>
      <c r="AN10" s="665"/>
      <c r="AO10" s="723"/>
      <c r="AP10" s="656" t="s">
        <v>245</v>
      </c>
      <c r="AQ10" s="657"/>
      <c r="AR10" s="657"/>
      <c r="AS10" s="657"/>
      <c r="AT10" s="657"/>
      <c r="AU10" s="657"/>
      <c r="AV10" s="657"/>
      <c r="AW10" s="657"/>
      <c r="AX10" s="657"/>
      <c r="AY10" s="657"/>
      <c r="AZ10" s="657"/>
      <c r="BA10" s="657"/>
      <c r="BB10" s="657"/>
      <c r="BC10" s="657"/>
      <c r="BD10" s="657"/>
      <c r="BE10" s="657"/>
      <c r="BF10" s="658"/>
      <c r="BG10" s="659">
        <v>75339</v>
      </c>
      <c r="BH10" s="662"/>
      <c r="BI10" s="662"/>
      <c r="BJ10" s="662"/>
      <c r="BK10" s="662"/>
      <c r="BL10" s="662"/>
      <c r="BM10" s="662"/>
      <c r="BN10" s="663"/>
      <c r="BO10" s="721">
        <v>2.7</v>
      </c>
      <c r="BP10" s="721"/>
      <c r="BQ10" s="721"/>
      <c r="BR10" s="721"/>
      <c r="BS10" s="667" t="s">
        <v>129</v>
      </c>
      <c r="BT10" s="662"/>
      <c r="BU10" s="662"/>
      <c r="BV10" s="662"/>
      <c r="BW10" s="662"/>
      <c r="BX10" s="662"/>
      <c r="BY10" s="662"/>
      <c r="BZ10" s="662"/>
      <c r="CA10" s="662"/>
      <c r="CB10" s="702"/>
      <c r="CD10" s="703" t="s">
        <v>246</v>
      </c>
      <c r="CE10" s="700"/>
      <c r="CF10" s="700"/>
      <c r="CG10" s="700"/>
      <c r="CH10" s="700"/>
      <c r="CI10" s="700"/>
      <c r="CJ10" s="700"/>
      <c r="CK10" s="700"/>
      <c r="CL10" s="700"/>
      <c r="CM10" s="700"/>
      <c r="CN10" s="700"/>
      <c r="CO10" s="700"/>
      <c r="CP10" s="700"/>
      <c r="CQ10" s="701"/>
      <c r="CR10" s="659" t="s">
        <v>129</v>
      </c>
      <c r="CS10" s="662"/>
      <c r="CT10" s="662"/>
      <c r="CU10" s="662"/>
      <c r="CV10" s="662"/>
      <c r="CW10" s="662"/>
      <c r="CX10" s="662"/>
      <c r="CY10" s="663"/>
      <c r="CZ10" s="721" t="s">
        <v>129</v>
      </c>
      <c r="DA10" s="721"/>
      <c r="DB10" s="721"/>
      <c r="DC10" s="721"/>
      <c r="DD10" s="667" t="s">
        <v>138</v>
      </c>
      <c r="DE10" s="662"/>
      <c r="DF10" s="662"/>
      <c r="DG10" s="662"/>
      <c r="DH10" s="662"/>
      <c r="DI10" s="662"/>
      <c r="DJ10" s="662"/>
      <c r="DK10" s="662"/>
      <c r="DL10" s="662"/>
      <c r="DM10" s="662"/>
      <c r="DN10" s="662"/>
      <c r="DO10" s="662"/>
      <c r="DP10" s="663"/>
      <c r="DQ10" s="667" t="s">
        <v>138</v>
      </c>
      <c r="DR10" s="662"/>
      <c r="DS10" s="662"/>
      <c r="DT10" s="662"/>
      <c r="DU10" s="662"/>
      <c r="DV10" s="662"/>
      <c r="DW10" s="662"/>
      <c r="DX10" s="662"/>
      <c r="DY10" s="662"/>
      <c r="DZ10" s="662"/>
      <c r="EA10" s="662"/>
      <c r="EB10" s="662"/>
      <c r="EC10" s="702"/>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129</v>
      </c>
      <c r="S11" s="662"/>
      <c r="T11" s="662"/>
      <c r="U11" s="662"/>
      <c r="V11" s="662"/>
      <c r="W11" s="662"/>
      <c r="X11" s="662"/>
      <c r="Y11" s="663"/>
      <c r="Z11" s="721" t="s">
        <v>129</v>
      </c>
      <c r="AA11" s="721"/>
      <c r="AB11" s="721"/>
      <c r="AC11" s="721"/>
      <c r="AD11" s="722" t="s">
        <v>129</v>
      </c>
      <c r="AE11" s="722"/>
      <c r="AF11" s="722"/>
      <c r="AG11" s="722"/>
      <c r="AH11" s="722"/>
      <c r="AI11" s="722"/>
      <c r="AJ11" s="722"/>
      <c r="AK11" s="722"/>
      <c r="AL11" s="664" t="s">
        <v>138</v>
      </c>
      <c r="AM11" s="665"/>
      <c r="AN11" s="665"/>
      <c r="AO11" s="723"/>
      <c r="AP11" s="656" t="s">
        <v>248</v>
      </c>
      <c r="AQ11" s="657"/>
      <c r="AR11" s="657"/>
      <c r="AS11" s="657"/>
      <c r="AT11" s="657"/>
      <c r="AU11" s="657"/>
      <c r="AV11" s="657"/>
      <c r="AW11" s="657"/>
      <c r="AX11" s="657"/>
      <c r="AY11" s="657"/>
      <c r="AZ11" s="657"/>
      <c r="BA11" s="657"/>
      <c r="BB11" s="657"/>
      <c r="BC11" s="657"/>
      <c r="BD11" s="657"/>
      <c r="BE11" s="657"/>
      <c r="BF11" s="658"/>
      <c r="BG11" s="659">
        <v>79987</v>
      </c>
      <c r="BH11" s="662"/>
      <c r="BI11" s="662"/>
      <c r="BJ11" s="662"/>
      <c r="BK11" s="662"/>
      <c r="BL11" s="662"/>
      <c r="BM11" s="662"/>
      <c r="BN11" s="663"/>
      <c r="BO11" s="721">
        <v>2.8</v>
      </c>
      <c r="BP11" s="721"/>
      <c r="BQ11" s="721"/>
      <c r="BR11" s="721"/>
      <c r="BS11" s="667" t="s">
        <v>129</v>
      </c>
      <c r="BT11" s="662"/>
      <c r="BU11" s="662"/>
      <c r="BV11" s="662"/>
      <c r="BW11" s="662"/>
      <c r="BX11" s="662"/>
      <c r="BY11" s="662"/>
      <c r="BZ11" s="662"/>
      <c r="CA11" s="662"/>
      <c r="CB11" s="702"/>
      <c r="CD11" s="703" t="s">
        <v>249</v>
      </c>
      <c r="CE11" s="700"/>
      <c r="CF11" s="700"/>
      <c r="CG11" s="700"/>
      <c r="CH11" s="700"/>
      <c r="CI11" s="700"/>
      <c r="CJ11" s="700"/>
      <c r="CK11" s="700"/>
      <c r="CL11" s="700"/>
      <c r="CM11" s="700"/>
      <c r="CN11" s="700"/>
      <c r="CO11" s="700"/>
      <c r="CP11" s="700"/>
      <c r="CQ11" s="701"/>
      <c r="CR11" s="659">
        <v>265645</v>
      </c>
      <c r="CS11" s="662"/>
      <c r="CT11" s="662"/>
      <c r="CU11" s="662"/>
      <c r="CV11" s="662"/>
      <c r="CW11" s="662"/>
      <c r="CX11" s="662"/>
      <c r="CY11" s="663"/>
      <c r="CZ11" s="721">
        <v>2.4</v>
      </c>
      <c r="DA11" s="721"/>
      <c r="DB11" s="721"/>
      <c r="DC11" s="721"/>
      <c r="DD11" s="667">
        <v>66826</v>
      </c>
      <c r="DE11" s="662"/>
      <c r="DF11" s="662"/>
      <c r="DG11" s="662"/>
      <c r="DH11" s="662"/>
      <c r="DI11" s="662"/>
      <c r="DJ11" s="662"/>
      <c r="DK11" s="662"/>
      <c r="DL11" s="662"/>
      <c r="DM11" s="662"/>
      <c r="DN11" s="662"/>
      <c r="DO11" s="662"/>
      <c r="DP11" s="663"/>
      <c r="DQ11" s="667">
        <v>144563</v>
      </c>
      <c r="DR11" s="662"/>
      <c r="DS11" s="662"/>
      <c r="DT11" s="662"/>
      <c r="DU11" s="662"/>
      <c r="DV11" s="662"/>
      <c r="DW11" s="662"/>
      <c r="DX11" s="662"/>
      <c r="DY11" s="662"/>
      <c r="DZ11" s="662"/>
      <c r="EA11" s="662"/>
      <c r="EB11" s="662"/>
      <c r="EC11" s="702"/>
    </row>
    <row r="12" spans="2:143" ht="11.25" customHeight="1" x14ac:dyDescent="0.15">
      <c r="B12" s="656" t="s">
        <v>250</v>
      </c>
      <c r="C12" s="657"/>
      <c r="D12" s="657"/>
      <c r="E12" s="657"/>
      <c r="F12" s="657"/>
      <c r="G12" s="657"/>
      <c r="H12" s="657"/>
      <c r="I12" s="657"/>
      <c r="J12" s="657"/>
      <c r="K12" s="657"/>
      <c r="L12" s="657"/>
      <c r="M12" s="657"/>
      <c r="N12" s="657"/>
      <c r="O12" s="657"/>
      <c r="P12" s="657"/>
      <c r="Q12" s="658"/>
      <c r="R12" s="659">
        <v>376822</v>
      </c>
      <c r="S12" s="662"/>
      <c r="T12" s="662"/>
      <c r="U12" s="662"/>
      <c r="V12" s="662"/>
      <c r="W12" s="662"/>
      <c r="X12" s="662"/>
      <c r="Y12" s="663"/>
      <c r="Z12" s="721">
        <v>3.2</v>
      </c>
      <c r="AA12" s="721"/>
      <c r="AB12" s="721"/>
      <c r="AC12" s="721"/>
      <c r="AD12" s="722">
        <v>376822</v>
      </c>
      <c r="AE12" s="722"/>
      <c r="AF12" s="722"/>
      <c r="AG12" s="722"/>
      <c r="AH12" s="722"/>
      <c r="AI12" s="722"/>
      <c r="AJ12" s="722"/>
      <c r="AK12" s="722"/>
      <c r="AL12" s="664">
        <v>6</v>
      </c>
      <c r="AM12" s="665"/>
      <c r="AN12" s="665"/>
      <c r="AO12" s="723"/>
      <c r="AP12" s="656" t="s">
        <v>251</v>
      </c>
      <c r="AQ12" s="657"/>
      <c r="AR12" s="657"/>
      <c r="AS12" s="657"/>
      <c r="AT12" s="657"/>
      <c r="AU12" s="657"/>
      <c r="AV12" s="657"/>
      <c r="AW12" s="657"/>
      <c r="AX12" s="657"/>
      <c r="AY12" s="657"/>
      <c r="AZ12" s="657"/>
      <c r="BA12" s="657"/>
      <c r="BB12" s="657"/>
      <c r="BC12" s="657"/>
      <c r="BD12" s="657"/>
      <c r="BE12" s="657"/>
      <c r="BF12" s="658"/>
      <c r="BG12" s="659">
        <v>1458500</v>
      </c>
      <c r="BH12" s="662"/>
      <c r="BI12" s="662"/>
      <c r="BJ12" s="662"/>
      <c r="BK12" s="662"/>
      <c r="BL12" s="662"/>
      <c r="BM12" s="662"/>
      <c r="BN12" s="663"/>
      <c r="BO12" s="721">
        <v>51.5</v>
      </c>
      <c r="BP12" s="721"/>
      <c r="BQ12" s="721"/>
      <c r="BR12" s="721"/>
      <c r="BS12" s="667" t="s">
        <v>138</v>
      </c>
      <c r="BT12" s="662"/>
      <c r="BU12" s="662"/>
      <c r="BV12" s="662"/>
      <c r="BW12" s="662"/>
      <c r="BX12" s="662"/>
      <c r="BY12" s="662"/>
      <c r="BZ12" s="662"/>
      <c r="CA12" s="662"/>
      <c r="CB12" s="702"/>
      <c r="CD12" s="703" t="s">
        <v>252</v>
      </c>
      <c r="CE12" s="700"/>
      <c r="CF12" s="700"/>
      <c r="CG12" s="700"/>
      <c r="CH12" s="700"/>
      <c r="CI12" s="700"/>
      <c r="CJ12" s="700"/>
      <c r="CK12" s="700"/>
      <c r="CL12" s="700"/>
      <c r="CM12" s="700"/>
      <c r="CN12" s="700"/>
      <c r="CO12" s="700"/>
      <c r="CP12" s="700"/>
      <c r="CQ12" s="701"/>
      <c r="CR12" s="659">
        <v>453391</v>
      </c>
      <c r="CS12" s="662"/>
      <c r="CT12" s="662"/>
      <c r="CU12" s="662"/>
      <c r="CV12" s="662"/>
      <c r="CW12" s="662"/>
      <c r="CX12" s="662"/>
      <c r="CY12" s="663"/>
      <c r="CZ12" s="721">
        <v>4</v>
      </c>
      <c r="DA12" s="721"/>
      <c r="DB12" s="721"/>
      <c r="DC12" s="721"/>
      <c r="DD12" s="667">
        <v>1691</v>
      </c>
      <c r="DE12" s="662"/>
      <c r="DF12" s="662"/>
      <c r="DG12" s="662"/>
      <c r="DH12" s="662"/>
      <c r="DI12" s="662"/>
      <c r="DJ12" s="662"/>
      <c r="DK12" s="662"/>
      <c r="DL12" s="662"/>
      <c r="DM12" s="662"/>
      <c r="DN12" s="662"/>
      <c r="DO12" s="662"/>
      <c r="DP12" s="663"/>
      <c r="DQ12" s="667">
        <v>314158</v>
      </c>
      <c r="DR12" s="662"/>
      <c r="DS12" s="662"/>
      <c r="DT12" s="662"/>
      <c r="DU12" s="662"/>
      <c r="DV12" s="662"/>
      <c r="DW12" s="662"/>
      <c r="DX12" s="662"/>
      <c r="DY12" s="662"/>
      <c r="DZ12" s="662"/>
      <c r="EA12" s="662"/>
      <c r="EB12" s="662"/>
      <c r="EC12" s="702"/>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129</v>
      </c>
      <c r="S13" s="662"/>
      <c r="T13" s="662"/>
      <c r="U13" s="662"/>
      <c r="V13" s="662"/>
      <c r="W13" s="662"/>
      <c r="X13" s="662"/>
      <c r="Y13" s="663"/>
      <c r="Z13" s="721" t="s">
        <v>138</v>
      </c>
      <c r="AA13" s="721"/>
      <c r="AB13" s="721"/>
      <c r="AC13" s="721"/>
      <c r="AD13" s="722" t="s">
        <v>129</v>
      </c>
      <c r="AE13" s="722"/>
      <c r="AF13" s="722"/>
      <c r="AG13" s="722"/>
      <c r="AH13" s="722"/>
      <c r="AI13" s="722"/>
      <c r="AJ13" s="722"/>
      <c r="AK13" s="722"/>
      <c r="AL13" s="664" t="s">
        <v>138</v>
      </c>
      <c r="AM13" s="665"/>
      <c r="AN13" s="665"/>
      <c r="AO13" s="723"/>
      <c r="AP13" s="656" t="s">
        <v>254</v>
      </c>
      <c r="AQ13" s="657"/>
      <c r="AR13" s="657"/>
      <c r="AS13" s="657"/>
      <c r="AT13" s="657"/>
      <c r="AU13" s="657"/>
      <c r="AV13" s="657"/>
      <c r="AW13" s="657"/>
      <c r="AX13" s="657"/>
      <c r="AY13" s="657"/>
      <c r="AZ13" s="657"/>
      <c r="BA13" s="657"/>
      <c r="BB13" s="657"/>
      <c r="BC13" s="657"/>
      <c r="BD13" s="657"/>
      <c r="BE13" s="657"/>
      <c r="BF13" s="658"/>
      <c r="BG13" s="659">
        <v>1457007</v>
      </c>
      <c r="BH13" s="662"/>
      <c r="BI13" s="662"/>
      <c r="BJ13" s="662"/>
      <c r="BK13" s="662"/>
      <c r="BL13" s="662"/>
      <c r="BM13" s="662"/>
      <c r="BN13" s="663"/>
      <c r="BO13" s="721">
        <v>51.5</v>
      </c>
      <c r="BP13" s="721"/>
      <c r="BQ13" s="721"/>
      <c r="BR13" s="721"/>
      <c r="BS13" s="667" t="s">
        <v>138</v>
      </c>
      <c r="BT13" s="662"/>
      <c r="BU13" s="662"/>
      <c r="BV13" s="662"/>
      <c r="BW13" s="662"/>
      <c r="BX13" s="662"/>
      <c r="BY13" s="662"/>
      <c r="BZ13" s="662"/>
      <c r="CA13" s="662"/>
      <c r="CB13" s="702"/>
      <c r="CD13" s="703" t="s">
        <v>255</v>
      </c>
      <c r="CE13" s="700"/>
      <c r="CF13" s="700"/>
      <c r="CG13" s="700"/>
      <c r="CH13" s="700"/>
      <c r="CI13" s="700"/>
      <c r="CJ13" s="700"/>
      <c r="CK13" s="700"/>
      <c r="CL13" s="700"/>
      <c r="CM13" s="700"/>
      <c r="CN13" s="700"/>
      <c r="CO13" s="700"/>
      <c r="CP13" s="700"/>
      <c r="CQ13" s="701"/>
      <c r="CR13" s="659">
        <v>723078</v>
      </c>
      <c r="CS13" s="662"/>
      <c r="CT13" s="662"/>
      <c r="CU13" s="662"/>
      <c r="CV13" s="662"/>
      <c r="CW13" s="662"/>
      <c r="CX13" s="662"/>
      <c r="CY13" s="663"/>
      <c r="CZ13" s="721">
        <v>6.4</v>
      </c>
      <c r="DA13" s="721"/>
      <c r="DB13" s="721"/>
      <c r="DC13" s="721"/>
      <c r="DD13" s="667">
        <v>350160</v>
      </c>
      <c r="DE13" s="662"/>
      <c r="DF13" s="662"/>
      <c r="DG13" s="662"/>
      <c r="DH13" s="662"/>
      <c r="DI13" s="662"/>
      <c r="DJ13" s="662"/>
      <c r="DK13" s="662"/>
      <c r="DL13" s="662"/>
      <c r="DM13" s="662"/>
      <c r="DN13" s="662"/>
      <c r="DO13" s="662"/>
      <c r="DP13" s="663"/>
      <c r="DQ13" s="667">
        <v>379904</v>
      </c>
      <c r="DR13" s="662"/>
      <c r="DS13" s="662"/>
      <c r="DT13" s="662"/>
      <c r="DU13" s="662"/>
      <c r="DV13" s="662"/>
      <c r="DW13" s="662"/>
      <c r="DX13" s="662"/>
      <c r="DY13" s="662"/>
      <c r="DZ13" s="662"/>
      <c r="EA13" s="662"/>
      <c r="EB13" s="662"/>
      <c r="EC13" s="702"/>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129</v>
      </c>
      <c r="S14" s="662"/>
      <c r="T14" s="662"/>
      <c r="U14" s="662"/>
      <c r="V14" s="662"/>
      <c r="W14" s="662"/>
      <c r="X14" s="662"/>
      <c r="Y14" s="663"/>
      <c r="Z14" s="721" t="s">
        <v>129</v>
      </c>
      <c r="AA14" s="721"/>
      <c r="AB14" s="721"/>
      <c r="AC14" s="721"/>
      <c r="AD14" s="722" t="s">
        <v>138</v>
      </c>
      <c r="AE14" s="722"/>
      <c r="AF14" s="722"/>
      <c r="AG14" s="722"/>
      <c r="AH14" s="722"/>
      <c r="AI14" s="722"/>
      <c r="AJ14" s="722"/>
      <c r="AK14" s="722"/>
      <c r="AL14" s="664" t="s">
        <v>138</v>
      </c>
      <c r="AM14" s="665"/>
      <c r="AN14" s="665"/>
      <c r="AO14" s="723"/>
      <c r="AP14" s="656" t="s">
        <v>257</v>
      </c>
      <c r="AQ14" s="657"/>
      <c r="AR14" s="657"/>
      <c r="AS14" s="657"/>
      <c r="AT14" s="657"/>
      <c r="AU14" s="657"/>
      <c r="AV14" s="657"/>
      <c r="AW14" s="657"/>
      <c r="AX14" s="657"/>
      <c r="AY14" s="657"/>
      <c r="AZ14" s="657"/>
      <c r="BA14" s="657"/>
      <c r="BB14" s="657"/>
      <c r="BC14" s="657"/>
      <c r="BD14" s="657"/>
      <c r="BE14" s="657"/>
      <c r="BF14" s="658"/>
      <c r="BG14" s="659">
        <v>62157</v>
      </c>
      <c r="BH14" s="662"/>
      <c r="BI14" s="662"/>
      <c r="BJ14" s="662"/>
      <c r="BK14" s="662"/>
      <c r="BL14" s="662"/>
      <c r="BM14" s="662"/>
      <c r="BN14" s="663"/>
      <c r="BO14" s="721">
        <v>2.2000000000000002</v>
      </c>
      <c r="BP14" s="721"/>
      <c r="BQ14" s="721"/>
      <c r="BR14" s="721"/>
      <c r="BS14" s="667" t="s">
        <v>129</v>
      </c>
      <c r="BT14" s="662"/>
      <c r="BU14" s="662"/>
      <c r="BV14" s="662"/>
      <c r="BW14" s="662"/>
      <c r="BX14" s="662"/>
      <c r="BY14" s="662"/>
      <c r="BZ14" s="662"/>
      <c r="CA14" s="662"/>
      <c r="CB14" s="702"/>
      <c r="CD14" s="703" t="s">
        <v>258</v>
      </c>
      <c r="CE14" s="700"/>
      <c r="CF14" s="700"/>
      <c r="CG14" s="700"/>
      <c r="CH14" s="700"/>
      <c r="CI14" s="700"/>
      <c r="CJ14" s="700"/>
      <c r="CK14" s="700"/>
      <c r="CL14" s="700"/>
      <c r="CM14" s="700"/>
      <c r="CN14" s="700"/>
      <c r="CO14" s="700"/>
      <c r="CP14" s="700"/>
      <c r="CQ14" s="701"/>
      <c r="CR14" s="659">
        <v>685631</v>
      </c>
      <c r="CS14" s="662"/>
      <c r="CT14" s="662"/>
      <c r="CU14" s="662"/>
      <c r="CV14" s="662"/>
      <c r="CW14" s="662"/>
      <c r="CX14" s="662"/>
      <c r="CY14" s="663"/>
      <c r="CZ14" s="721">
        <v>6.1</v>
      </c>
      <c r="DA14" s="721"/>
      <c r="DB14" s="721"/>
      <c r="DC14" s="721"/>
      <c r="DD14" s="667">
        <v>197214</v>
      </c>
      <c r="DE14" s="662"/>
      <c r="DF14" s="662"/>
      <c r="DG14" s="662"/>
      <c r="DH14" s="662"/>
      <c r="DI14" s="662"/>
      <c r="DJ14" s="662"/>
      <c r="DK14" s="662"/>
      <c r="DL14" s="662"/>
      <c r="DM14" s="662"/>
      <c r="DN14" s="662"/>
      <c r="DO14" s="662"/>
      <c r="DP14" s="663"/>
      <c r="DQ14" s="667">
        <v>463818</v>
      </c>
      <c r="DR14" s="662"/>
      <c r="DS14" s="662"/>
      <c r="DT14" s="662"/>
      <c r="DU14" s="662"/>
      <c r="DV14" s="662"/>
      <c r="DW14" s="662"/>
      <c r="DX14" s="662"/>
      <c r="DY14" s="662"/>
      <c r="DZ14" s="662"/>
      <c r="EA14" s="662"/>
      <c r="EB14" s="662"/>
      <c r="EC14" s="702"/>
    </row>
    <row r="15" spans="2:143" ht="11.25" customHeight="1" x14ac:dyDescent="0.15">
      <c r="B15" s="656" t="s">
        <v>259</v>
      </c>
      <c r="C15" s="657"/>
      <c r="D15" s="657"/>
      <c r="E15" s="657"/>
      <c r="F15" s="657"/>
      <c r="G15" s="657"/>
      <c r="H15" s="657"/>
      <c r="I15" s="657"/>
      <c r="J15" s="657"/>
      <c r="K15" s="657"/>
      <c r="L15" s="657"/>
      <c r="M15" s="657"/>
      <c r="N15" s="657"/>
      <c r="O15" s="657"/>
      <c r="P15" s="657"/>
      <c r="Q15" s="658"/>
      <c r="R15" s="659">
        <v>22002</v>
      </c>
      <c r="S15" s="662"/>
      <c r="T15" s="662"/>
      <c r="U15" s="662"/>
      <c r="V15" s="662"/>
      <c r="W15" s="662"/>
      <c r="X15" s="662"/>
      <c r="Y15" s="663"/>
      <c r="Z15" s="721">
        <v>0.2</v>
      </c>
      <c r="AA15" s="721"/>
      <c r="AB15" s="721"/>
      <c r="AC15" s="721"/>
      <c r="AD15" s="722">
        <v>22002</v>
      </c>
      <c r="AE15" s="722"/>
      <c r="AF15" s="722"/>
      <c r="AG15" s="722"/>
      <c r="AH15" s="722"/>
      <c r="AI15" s="722"/>
      <c r="AJ15" s="722"/>
      <c r="AK15" s="722"/>
      <c r="AL15" s="664">
        <v>0.4</v>
      </c>
      <c r="AM15" s="665"/>
      <c r="AN15" s="665"/>
      <c r="AO15" s="723"/>
      <c r="AP15" s="656" t="s">
        <v>260</v>
      </c>
      <c r="AQ15" s="657"/>
      <c r="AR15" s="657"/>
      <c r="AS15" s="657"/>
      <c r="AT15" s="657"/>
      <c r="AU15" s="657"/>
      <c r="AV15" s="657"/>
      <c r="AW15" s="657"/>
      <c r="AX15" s="657"/>
      <c r="AY15" s="657"/>
      <c r="AZ15" s="657"/>
      <c r="BA15" s="657"/>
      <c r="BB15" s="657"/>
      <c r="BC15" s="657"/>
      <c r="BD15" s="657"/>
      <c r="BE15" s="657"/>
      <c r="BF15" s="658"/>
      <c r="BG15" s="659">
        <v>144921</v>
      </c>
      <c r="BH15" s="662"/>
      <c r="BI15" s="662"/>
      <c r="BJ15" s="662"/>
      <c r="BK15" s="662"/>
      <c r="BL15" s="662"/>
      <c r="BM15" s="662"/>
      <c r="BN15" s="663"/>
      <c r="BO15" s="721">
        <v>5.0999999999999996</v>
      </c>
      <c r="BP15" s="721"/>
      <c r="BQ15" s="721"/>
      <c r="BR15" s="721"/>
      <c r="BS15" s="667" t="s">
        <v>138</v>
      </c>
      <c r="BT15" s="662"/>
      <c r="BU15" s="662"/>
      <c r="BV15" s="662"/>
      <c r="BW15" s="662"/>
      <c r="BX15" s="662"/>
      <c r="BY15" s="662"/>
      <c r="BZ15" s="662"/>
      <c r="CA15" s="662"/>
      <c r="CB15" s="702"/>
      <c r="CD15" s="703" t="s">
        <v>261</v>
      </c>
      <c r="CE15" s="700"/>
      <c r="CF15" s="700"/>
      <c r="CG15" s="700"/>
      <c r="CH15" s="700"/>
      <c r="CI15" s="700"/>
      <c r="CJ15" s="700"/>
      <c r="CK15" s="700"/>
      <c r="CL15" s="700"/>
      <c r="CM15" s="700"/>
      <c r="CN15" s="700"/>
      <c r="CO15" s="700"/>
      <c r="CP15" s="700"/>
      <c r="CQ15" s="701"/>
      <c r="CR15" s="659">
        <v>842161</v>
      </c>
      <c r="CS15" s="662"/>
      <c r="CT15" s="662"/>
      <c r="CU15" s="662"/>
      <c r="CV15" s="662"/>
      <c r="CW15" s="662"/>
      <c r="CX15" s="662"/>
      <c r="CY15" s="663"/>
      <c r="CZ15" s="721">
        <v>7.5</v>
      </c>
      <c r="DA15" s="721"/>
      <c r="DB15" s="721"/>
      <c r="DC15" s="721"/>
      <c r="DD15" s="667">
        <v>141675</v>
      </c>
      <c r="DE15" s="662"/>
      <c r="DF15" s="662"/>
      <c r="DG15" s="662"/>
      <c r="DH15" s="662"/>
      <c r="DI15" s="662"/>
      <c r="DJ15" s="662"/>
      <c r="DK15" s="662"/>
      <c r="DL15" s="662"/>
      <c r="DM15" s="662"/>
      <c r="DN15" s="662"/>
      <c r="DO15" s="662"/>
      <c r="DP15" s="663"/>
      <c r="DQ15" s="667">
        <v>617959</v>
      </c>
      <c r="DR15" s="662"/>
      <c r="DS15" s="662"/>
      <c r="DT15" s="662"/>
      <c r="DU15" s="662"/>
      <c r="DV15" s="662"/>
      <c r="DW15" s="662"/>
      <c r="DX15" s="662"/>
      <c r="DY15" s="662"/>
      <c r="DZ15" s="662"/>
      <c r="EA15" s="662"/>
      <c r="EB15" s="662"/>
      <c r="EC15" s="702"/>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129</v>
      </c>
      <c r="S16" s="662"/>
      <c r="T16" s="662"/>
      <c r="U16" s="662"/>
      <c r="V16" s="662"/>
      <c r="W16" s="662"/>
      <c r="X16" s="662"/>
      <c r="Y16" s="663"/>
      <c r="Z16" s="721" t="s">
        <v>129</v>
      </c>
      <c r="AA16" s="721"/>
      <c r="AB16" s="721"/>
      <c r="AC16" s="721"/>
      <c r="AD16" s="722" t="s">
        <v>129</v>
      </c>
      <c r="AE16" s="722"/>
      <c r="AF16" s="722"/>
      <c r="AG16" s="722"/>
      <c r="AH16" s="722"/>
      <c r="AI16" s="722"/>
      <c r="AJ16" s="722"/>
      <c r="AK16" s="722"/>
      <c r="AL16" s="664" t="s">
        <v>129</v>
      </c>
      <c r="AM16" s="665"/>
      <c r="AN16" s="665"/>
      <c r="AO16" s="723"/>
      <c r="AP16" s="656" t="s">
        <v>263</v>
      </c>
      <c r="AQ16" s="657"/>
      <c r="AR16" s="657"/>
      <c r="AS16" s="657"/>
      <c r="AT16" s="657"/>
      <c r="AU16" s="657"/>
      <c r="AV16" s="657"/>
      <c r="AW16" s="657"/>
      <c r="AX16" s="657"/>
      <c r="AY16" s="657"/>
      <c r="AZ16" s="657"/>
      <c r="BA16" s="657"/>
      <c r="BB16" s="657"/>
      <c r="BC16" s="657"/>
      <c r="BD16" s="657"/>
      <c r="BE16" s="657"/>
      <c r="BF16" s="658"/>
      <c r="BG16" s="659" t="s">
        <v>129</v>
      </c>
      <c r="BH16" s="662"/>
      <c r="BI16" s="662"/>
      <c r="BJ16" s="662"/>
      <c r="BK16" s="662"/>
      <c r="BL16" s="662"/>
      <c r="BM16" s="662"/>
      <c r="BN16" s="663"/>
      <c r="BO16" s="721" t="s">
        <v>138</v>
      </c>
      <c r="BP16" s="721"/>
      <c r="BQ16" s="721"/>
      <c r="BR16" s="721"/>
      <c r="BS16" s="667" t="s">
        <v>138</v>
      </c>
      <c r="BT16" s="662"/>
      <c r="BU16" s="662"/>
      <c r="BV16" s="662"/>
      <c r="BW16" s="662"/>
      <c r="BX16" s="662"/>
      <c r="BY16" s="662"/>
      <c r="BZ16" s="662"/>
      <c r="CA16" s="662"/>
      <c r="CB16" s="702"/>
      <c r="CD16" s="703" t="s">
        <v>264</v>
      </c>
      <c r="CE16" s="700"/>
      <c r="CF16" s="700"/>
      <c r="CG16" s="700"/>
      <c r="CH16" s="700"/>
      <c r="CI16" s="700"/>
      <c r="CJ16" s="700"/>
      <c r="CK16" s="700"/>
      <c r="CL16" s="700"/>
      <c r="CM16" s="700"/>
      <c r="CN16" s="700"/>
      <c r="CO16" s="700"/>
      <c r="CP16" s="700"/>
      <c r="CQ16" s="701"/>
      <c r="CR16" s="659">
        <v>53943</v>
      </c>
      <c r="CS16" s="662"/>
      <c r="CT16" s="662"/>
      <c r="CU16" s="662"/>
      <c r="CV16" s="662"/>
      <c r="CW16" s="662"/>
      <c r="CX16" s="662"/>
      <c r="CY16" s="663"/>
      <c r="CZ16" s="721">
        <v>0.5</v>
      </c>
      <c r="DA16" s="721"/>
      <c r="DB16" s="721"/>
      <c r="DC16" s="721"/>
      <c r="DD16" s="667" t="s">
        <v>129</v>
      </c>
      <c r="DE16" s="662"/>
      <c r="DF16" s="662"/>
      <c r="DG16" s="662"/>
      <c r="DH16" s="662"/>
      <c r="DI16" s="662"/>
      <c r="DJ16" s="662"/>
      <c r="DK16" s="662"/>
      <c r="DL16" s="662"/>
      <c r="DM16" s="662"/>
      <c r="DN16" s="662"/>
      <c r="DO16" s="662"/>
      <c r="DP16" s="663"/>
      <c r="DQ16" s="667">
        <v>1240</v>
      </c>
      <c r="DR16" s="662"/>
      <c r="DS16" s="662"/>
      <c r="DT16" s="662"/>
      <c r="DU16" s="662"/>
      <c r="DV16" s="662"/>
      <c r="DW16" s="662"/>
      <c r="DX16" s="662"/>
      <c r="DY16" s="662"/>
      <c r="DZ16" s="662"/>
      <c r="EA16" s="662"/>
      <c r="EB16" s="662"/>
      <c r="EC16" s="702"/>
    </row>
    <row r="17" spans="2:133" ht="11.25" customHeight="1" x14ac:dyDescent="0.15">
      <c r="B17" s="656" t="s">
        <v>265</v>
      </c>
      <c r="C17" s="657"/>
      <c r="D17" s="657"/>
      <c r="E17" s="657"/>
      <c r="F17" s="657"/>
      <c r="G17" s="657"/>
      <c r="H17" s="657"/>
      <c r="I17" s="657"/>
      <c r="J17" s="657"/>
      <c r="K17" s="657"/>
      <c r="L17" s="657"/>
      <c r="M17" s="657"/>
      <c r="N17" s="657"/>
      <c r="O17" s="657"/>
      <c r="P17" s="657"/>
      <c r="Q17" s="658"/>
      <c r="R17" s="659">
        <v>6538</v>
      </c>
      <c r="S17" s="662"/>
      <c r="T17" s="662"/>
      <c r="U17" s="662"/>
      <c r="V17" s="662"/>
      <c r="W17" s="662"/>
      <c r="X17" s="662"/>
      <c r="Y17" s="663"/>
      <c r="Z17" s="721">
        <v>0.1</v>
      </c>
      <c r="AA17" s="721"/>
      <c r="AB17" s="721"/>
      <c r="AC17" s="721"/>
      <c r="AD17" s="722">
        <v>6538</v>
      </c>
      <c r="AE17" s="722"/>
      <c r="AF17" s="722"/>
      <c r="AG17" s="722"/>
      <c r="AH17" s="722"/>
      <c r="AI17" s="722"/>
      <c r="AJ17" s="722"/>
      <c r="AK17" s="722"/>
      <c r="AL17" s="664">
        <v>0.1</v>
      </c>
      <c r="AM17" s="665"/>
      <c r="AN17" s="665"/>
      <c r="AO17" s="723"/>
      <c r="AP17" s="656" t="s">
        <v>266</v>
      </c>
      <c r="AQ17" s="657"/>
      <c r="AR17" s="657"/>
      <c r="AS17" s="657"/>
      <c r="AT17" s="657"/>
      <c r="AU17" s="657"/>
      <c r="AV17" s="657"/>
      <c r="AW17" s="657"/>
      <c r="AX17" s="657"/>
      <c r="AY17" s="657"/>
      <c r="AZ17" s="657"/>
      <c r="BA17" s="657"/>
      <c r="BB17" s="657"/>
      <c r="BC17" s="657"/>
      <c r="BD17" s="657"/>
      <c r="BE17" s="657"/>
      <c r="BF17" s="658"/>
      <c r="BG17" s="659" t="s">
        <v>138</v>
      </c>
      <c r="BH17" s="662"/>
      <c r="BI17" s="662"/>
      <c r="BJ17" s="662"/>
      <c r="BK17" s="662"/>
      <c r="BL17" s="662"/>
      <c r="BM17" s="662"/>
      <c r="BN17" s="663"/>
      <c r="BO17" s="721" t="s">
        <v>129</v>
      </c>
      <c r="BP17" s="721"/>
      <c r="BQ17" s="721"/>
      <c r="BR17" s="721"/>
      <c r="BS17" s="667" t="s">
        <v>129</v>
      </c>
      <c r="BT17" s="662"/>
      <c r="BU17" s="662"/>
      <c r="BV17" s="662"/>
      <c r="BW17" s="662"/>
      <c r="BX17" s="662"/>
      <c r="BY17" s="662"/>
      <c r="BZ17" s="662"/>
      <c r="CA17" s="662"/>
      <c r="CB17" s="702"/>
      <c r="CD17" s="703" t="s">
        <v>267</v>
      </c>
      <c r="CE17" s="700"/>
      <c r="CF17" s="700"/>
      <c r="CG17" s="700"/>
      <c r="CH17" s="700"/>
      <c r="CI17" s="700"/>
      <c r="CJ17" s="700"/>
      <c r="CK17" s="700"/>
      <c r="CL17" s="700"/>
      <c r="CM17" s="700"/>
      <c r="CN17" s="700"/>
      <c r="CO17" s="700"/>
      <c r="CP17" s="700"/>
      <c r="CQ17" s="701"/>
      <c r="CR17" s="659">
        <v>1365970</v>
      </c>
      <c r="CS17" s="662"/>
      <c r="CT17" s="662"/>
      <c r="CU17" s="662"/>
      <c r="CV17" s="662"/>
      <c r="CW17" s="662"/>
      <c r="CX17" s="662"/>
      <c r="CY17" s="663"/>
      <c r="CZ17" s="721">
        <v>12.2</v>
      </c>
      <c r="DA17" s="721"/>
      <c r="DB17" s="721"/>
      <c r="DC17" s="721"/>
      <c r="DD17" s="667" t="s">
        <v>138</v>
      </c>
      <c r="DE17" s="662"/>
      <c r="DF17" s="662"/>
      <c r="DG17" s="662"/>
      <c r="DH17" s="662"/>
      <c r="DI17" s="662"/>
      <c r="DJ17" s="662"/>
      <c r="DK17" s="662"/>
      <c r="DL17" s="662"/>
      <c r="DM17" s="662"/>
      <c r="DN17" s="662"/>
      <c r="DO17" s="662"/>
      <c r="DP17" s="663"/>
      <c r="DQ17" s="667">
        <v>1328493</v>
      </c>
      <c r="DR17" s="662"/>
      <c r="DS17" s="662"/>
      <c r="DT17" s="662"/>
      <c r="DU17" s="662"/>
      <c r="DV17" s="662"/>
      <c r="DW17" s="662"/>
      <c r="DX17" s="662"/>
      <c r="DY17" s="662"/>
      <c r="DZ17" s="662"/>
      <c r="EA17" s="662"/>
      <c r="EB17" s="662"/>
      <c r="EC17" s="702"/>
    </row>
    <row r="18" spans="2:133" ht="11.25" customHeight="1" x14ac:dyDescent="0.15">
      <c r="B18" s="656" t="s">
        <v>268</v>
      </c>
      <c r="C18" s="657"/>
      <c r="D18" s="657"/>
      <c r="E18" s="657"/>
      <c r="F18" s="657"/>
      <c r="G18" s="657"/>
      <c r="H18" s="657"/>
      <c r="I18" s="657"/>
      <c r="J18" s="657"/>
      <c r="K18" s="657"/>
      <c r="L18" s="657"/>
      <c r="M18" s="657"/>
      <c r="N18" s="657"/>
      <c r="O18" s="657"/>
      <c r="P18" s="657"/>
      <c r="Q18" s="658"/>
      <c r="R18" s="659">
        <v>3512809</v>
      </c>
      <c r="S18" s="662"/>
      <c r="T18" s="662"/>
      <c r="U18" s="662"/>
      <c r="V18" s="662"/>
      <c r="W18" s="662"/>
      <c r="X18" s="662"/>
      <c r="Y18" s="663"/>
      <c r="Z18" s="721">
        <v>30.1</v>
      </c>
      <c r="AA18" s="721"/>
      <c r="AB18" s="721"/>
      <c r="AC18" s="721"/>
      <c r="AD18" s="722">
        <v>3011323</v>
      </c>
      <c r="AE18" s="722"/>
      <c r="AF18" s="722"/>
      <c r="AG18" s="722"/>
      <c r="AH18" s="722"/>
      <c r="AI18" s="722"/>
      <c r="AJ18" s="722"/>
      <c r="AK18" s="722"/>
      <c r="AL18" s="664">
        <v>48.1</v>
      </c>
      <c r="AM18" s="665"/>
      <c r="AN18" s="665"/>
      <c r="AO18" s="723"/>
      <c r="AP18" s="656" t="s">
        <v>269</v>
      </c>
      <c r="AQ18" s="657"/>
      <c r="AR18" s="657"/>
      <c r="AS18" s="657"/>
      <c r="AT18" s="657"/>
      <c r="AU18" s="657"/>
      <c r="AV18" s="657"/>
      <c r="AW18" s="657"/>
      <c r="AX18" s="657"/>
      <c r="AY18" s="657"/>
      <c r="AZ18" s="657"/>
      <c r="BA18" s="657"/>
      <c r="BB18" s="657"/>
      <c r="BC18" s="657"/>
      <c r="BD18" s="657"/>
      <c r="BE18" s="657"/>
      <c r="BF18" s="658"/>
      <c r="BG18" s="659" t="s">
        <v>138</v>
      </c>
      <c r="BH18" s="662"/>
      <c r="BI18" s="662"/>
      <c r="BJ18" s="662"/>
      <c r="BK18" s="662"/>
      <c r="BL18" s="662"/>
      <c r="BM18" s="662"/>
      <c r="BN18" s="663"/>
      <c r="BO18" s="721" t="s">
        <v>138</v>
      </c>
      <c r="BP18" s="721"/>
      <c r="BQ18" s="721"/>
      <c r="BR18" s="721"/>
      <c r="BS18" s="667" t="s">
        <v>129</v>
      </c>
      <c r="BT18" s="662"/>
      <c r="BU18" s="662"/>
      <c r="BV18" s="662"/>
      <c r="BW18" s="662"/>
      <c r="BX18" s="662"/>
      <c r="BY18" s="662"/>
      <c r="BZ18" s="662"/>
      <c r="CA18" s="662"/>
      <c r="CB18" s="702"/>
      <c r="CD18" s="703" t="s">
        <v>270</v>
      </c>
      <c r="CE18" s="700"/>
      <c r="CF18" s="700"/>
      <c r="CG18" s="700"/>
      <c r="CH18" s="700"/>
      <c r="CI18" s="700"/>
      <c r="CJ18" s="700"/>
      <c r="CK18" s="700"/>
      <c r="CL18" s="700"/>
      <c r="CM18" s="700"/>
      <c r="CN18" s="700"/>
      <c r="CO18" s="700"/>
      <c r="CP18" s="700"/>
      <c r="CQ18" s="701"/>
      <c r="CR18" s="659">
        <v>110468</v>
      </c>
      <c r="CS18" s="662"/>
      <c r="CT18" s="662"/>
      <c r="CU18" s="662"/>
      <c r="CV18" s="662"/>
      <c r="CW18" s="662"/>
      <c r="CX18" s="662"/>
      <c r="CY18" s="663"/>
      <c r="CZ18" s="721">
        <v>1</v>
      </c>
      <c r="DA18" s="721"/>
      <c r="DB18" s="721"/>
      <c r="DC18" s="721"/>
      <c r="DD18" s="667" t="s">
        <v>138</v>
      </c>
      <c r="DE18" s="662"/>
      <c r="DF18" s="662"/>
      <c r="DG18" s="662"/>
      <c r="DH18" s="662"/>
      <c r="DI18" s="662"/>
      <c r="DJ18" s="662"/>
      <c r="DK18" s="662"/>
      <c r="DL18" s="662"/>
      <c r="DM18" s="662"/>
      <c r="DN18" s="662"/>
      <c r="DO18" s="662"/>
      <c r="DP18" s="663"/>
      <c r="DQ18" s="667">
        <v>91092</v>
      </c>
      <c r="DR18" s="662"/>
      <c r="DS18" s="662"/>
      <c r="DT18" s="662"/>
      <c r="DU18" s="662"/>
      <c r="DV18" s="662"/>
      <c r="DW18" s="662"/>
      <c r="DX18" s="662"/>
      <c r="DY18" s="662"/>
      <c r="DZ18" s="662"/>
      <c r="EA18" s="662"/>
      <c r="EB18" s="662"/>
      <c r="EC18" s="702"/>
    </row>
    <row r="19" spans="2:133" ht="11.25" customHeight="1" x14ac:dyDescent="0.15">
      <c r="B19" s="656" t="s">
        <v>271</v>
      </c>
      <c r="C19" s="657"/>
      <c r="D19" s="657"/>
      <c r="E19" s="657"/>
      <c r="F19" s="657"/>
      <c r="G19" s="657"/>
      <c r="H19" s="657"/>
      <c r="I19" s="657"/>
      <c r="J19" s="657"/>
      <c r="K19" s="657"/>
      <c r="L19" s="657"/>
      <c r="M19" s="657"/>
      <c r="N19" s="657"/>
      <c r="O19" s="657"/>
      <c r="P19" s="657"/>
      <c r="Q19" s="658"/>
      <c r="R19" s="659">
        <v>3011323</v>
      </c>
      <c r="S19" s="662"/>
      <c r="T19" s="662"/>
      <c r="U19" s="662"/>
      <c r="V19" s="662"/>
      <c r="W19" s="662"/>
      <c r="X19" s="662"/>
      <c r="Y19" s="663"/>
      <c r="Z19" s="721">
        <v>25.8</v>
      </c>
      <c r="AA19" s="721"/>
      <c r="AB19" s="721"/>
      <c r="AC19" s="721"/>
      <c r="AD19" s="722">
        <v>3011323</v>
      </c>
      <c r="AE19" s="722"/>
      <c r="AF19" s="722"/>
      <c r="AG19" s="722"/>
      <c r="AH19" s="722"/>
      <c r="AI19" s="722"/>
      <c r="AJ19" s="722"/>
      <c r="AK19" s="722"/>
      <c r="AL19" s="664">
        <v>48.1</v>
      </c>
      <c r="AM19" s="665"/>
      <c r="AN19" s="665"/>
      <c r="AO19" s="723"/>
      <c r="AP19" s="656" t="s">
        <v>272</v>
      </c>
      <c r="AQ19" s="657"/>
      <c r="AR19" s="657"/>
      <c r="AS19" s="657"/>
      <c r="AT19" s="657"/>
      <c r="AU19" s="657"/>
      <c r="AV19" s="657"/>
      <c r="AW19" s="657"/>
      <c r="AX19" s="657"/>
      <c r="AY19" s="657"/>
      <c r="AZ19" s="657"/>
      <c r="BA19" s="657"/>
      <c r="BB19" s="657"/>
      <c r="BC19" s="657"/>
      <c r="BD19" s="657"/>
      <c r="BE19" s="657"/>
      <c r="BF19" s="658"/>
      <c r="BG19" s="659">
        <v>282730</v>
      </c>
      <c r="BH19" s="662"/>
      <c r="BI19" s="662"/>
      <c r="BJ19" s="662"/>
      <c r="BK19" s="662"/>
      <c r="BL19" s="662"/>
      <c r="BM19" s="662"/>
      <c r="BN19" s="663"/>
      <c r="BO19" s="721">
        <v>10</v>
      </c>
      <c r="BP19" s="721"/>
      <c r="BQ19" s="721"/>
      <c r="BR19" s="721"/>
      <c r="BS19" s="667" t="s">
        <v>129</v>
      </c>
      <c r="BT19" s="662"/>
      <c r="BU19" s="662"/>
      <c r="BV19" s="662"/>
      <c r="BW19" s="662"/>
      <c r="BX19" s="662"/>
      <c r="BY19" s="662"/>
      <c r="BZ19" s="662"/>
      <c r="CA19" s="662"/>
      <c r="CB19" s="702"/>
      <c r="CD19" s="703" t="s">
        <v>273</v>
      </c>
      <c r="CE19" s="700"/>
      <c r="CF19" s="700"/>
      <c r="CG19" s="700"/>
      <c r="CH19" s="700"/>
      <c r="CI19" s="700"/>
      <c r="CJ19" s="700"/>
      <c r="CK19" s="700"/>
      <c r="CL19" s="700"/>
      <c r="CM19" s="700"/>
      <c r="CN19" s="700"/>
      <c r="CO19" s="700"/>
      <c r="CP19" s="700"/>
      <c r="CQ19" s="701"/>
      <c r="CR19" s="659" t="s">
        <v>129</v>
      </c>
      <c r="CS19" s="662"/>
      <c r="CT19" s="662"/>
      <c r="CU19" s="662"/>
      <c r="CV19" s="662"/>
      <c r="CW19" s="662"/>
      <c r="CX19" s="662"/>
      <c r="CY19" s="663"/>
      <c r="CZ19" s="721" t="s">
        <v>138</v>
      </c>
      <c r="DA19" s="721"/>
      <c r="DB19" s="721"/>
      <c r="DC19" s="721"/>
      <c r="DD19" s="667" t="s">
        <v>129</v>
      </c>
      <c r="DE19" s="662"/>
      <c r="DF19" s="662"/>
      <c r="DG19" s="662"/>
      <c r="DH19" s="662"/>
      <c r="DI19" s="662"/>
      <c r="DJ19" s="662"/>
      <c r="DK19" s="662"/>
      <c r="DL19" s="662"/>
      <c r="DM19" s="662"/>
      <c r="DN19" s="662"/>
      <c r="DO19" s="662"/>
      <c r="DP19" s="663"/>
      <c r="DQ19" s="667" t="s">
        <v>138</v>
      </c>
      <c r="DR19" s="662"/>
      <c r="DS19" s="662"/>
      <c r="DT19" s="662"/>
      <c r="DU19" s="662"/>
      <c r="DV19" s="662"/>
      <c r="DW19" s="662"/>
      <c r="DX19" s="662"/>
      <c r="DY19" s="662"/>
      <c r="DZ19" s="662"/>
      <c r="EA19" s="662"/>
      <c r="EB19" s="662"/>
      <c r="EC19" s="702"/>
    </row>
    <row r="20" spans="2:133" ht="11.25" customHeight="1" x14ac:dyDescent="0.15">
      <c r="B20" s="656" t="s">
        <v>274</v>
      </c>
      <c r="C20" s="657"/>
      <c r="D20" s="657"/>
      <c r="E20" s="657"/>
      <c r="F20" s="657"/>
      <c r="G20" s="657"/>
      <c r="H20" s="657"/>
      <c r="I20" s="657"/>
      <c r="J20" s="657"/>
      <c r="K20" s="657"/>
      <c r="L20" s="657"/>
      <c r="M20" s="657"/>
      <c r="N20" s="657"/>
      <c r="O20" s="657"/>
      <c r="P20" s="657"/>
      <c r="Q20" s="658"/>
      <c r="R20" s="659">
        <v>501486</v>
      </c>
      <c r="S20" s="662"/>
      <c r="T20" s="662"/>
      <c r="U20" s="662"/>
      <c r="V20" s="662"/>
      <c r="W20" s="662"/>
      <c r="X20" s="662"/>
      <c r="Y20" s="663"/>
      <c r="Z20" s="721">
        <v>4.3</v>
      </c>
      <c r="AA20" s="721"/>
      <c r="AB20" s="721"/>
      <c r="AC20" s="721"/>
      <c r="AD20" s="722" t="s">
        <v>138</v>
      </c>
      <c r="AE20" s="722"/>
      <c r="AF20" s="722"/>
      <c r="AG20" s="722"/>
      <c r="AH20" s="722"/>
      <c r="AI20" s="722"/>
      <c r="AJ20" s="722"/>
      <c r="AK20" s="722"/>
      <c r="AL20" s="664" t="s">
        <v>129</v>
      </c>
      <c r="AM20" s="665"/>
      <c r="AN20" s="665"/>
      <c r="AO20" s="723"/>
      <c r="AP20" s="656" t="s">
        <v>275</v>
      </c>
      <c r="AQ20" s="657"/>
      <c r="AR20" s="657"/>
      <c r="AS20" s="657"/>
      <c r="AT20" s="657"/>
      <c r="AU20" s="657"/>
      <c r="AV20" s="657"/>
      <c r="AW20" s="657"/>
      <c r="AX20" s="657"/>
      <c r="AY20" s="657"/>
      <c r="AZ20" s="657"/>
      <c r="BA20" s="657"/>
      <c r="BB20" s="657"/>
      <c r="BC20" s="657"/>
      <c r="BD20" s="657"/>
      <c r="BE20" s="657"/>
      <c r="BF20" s="658"/>
      <c r="BG20" s="659">
        <v>282730</v>
      </c>
      <c r="BH20" s="662"/>
      <c r="BI20" s="662"/>
      <c r="BJ20" s="662"/>
      <c r="BK20" s="662"/>
      <c r="BL20" s="662"/>
      <c r="BM20" s="662"/>
      <c r="BN20" s="663"/>
      <c r="BO20" s="721">
        <v>10</v>
      </c>
      <c r="BP20" s="721"/>
      <c r="BQ20" s="721"/>
      <c r="BR20" s="721"/>
      <c r="BS20" s="667" t="s">
        <v>138</v>
      </c>
      <c r="BT20" s="662"/>
      <c r="BU20" s="662"/>
      <c r="BV20" s="662"/>
      <c r="BW20" s="662"/>
      <c r="BX20" s="662"/>
      <c r="BY20" s="662"/>
      <c r="BZ20" s="662"/>
      <c r="CA20" s="662"/>
      <c r="CB20" s="702"/>
      <c r="CD20" s="703" t="s">
        <v>276</v>
      </c>
      <c r="CE20" s="700"/>
      <c r="CF20" s="700"/>
      <c r="CG20" s="700"/>
      <c r="CH20" s="700"/>
      <c r="CI20" s="700"/>
      <c r="CJ20" s="700"/>
      <c r="CK20" s="700"/>
      <c r="CL20" s="700"/>
      <c r="CM20" s="700"/>
      <c r="CN20" s="700"/>
      <c r="CO20" s="700"/>
      <c r="CP20" s="700"/>
      <c r="CQ20" s="701"/>
      <c r="CR20" s="659">
        <v>11236797</v>
      </c>
      <c r="CS20" s="662"/>
      <c r="CT20" s="662"/>
      <c r="CU20" s="662"/>
      <c r="CV20" s="662"/>
      <c r="CW20" s="662"/>
      <c r="CX20" s="662"/>
      <c r="CY20" s="663"/>
      <c r="CZ20" s="721">
        <v>100</v>
      </c>
      <c r="DA20" s="721"/>
      <c r="DB20" s="721"/>
      <c r="DC20" s="721"/>
      <c r="DD20" s="667">
        <v>994101</v>
      </c>
      <c r="DE20" s="662"/>
      <c r="DF20" s="662"/>
      <c r="DG20" s="662"/>
      <c r="DH20" s="662"/>
      <c r="DI20" s="662"/>
      <c r="DJ20" s="662"/>
      <c r="DK20" s="662"/>
      <c r="DL20" s="662"/>
      <c r="DM20" s="662"/>
      <c r="DN20" s="662"/>
      <c r="DO20" s="662"/>
      <c r="DP20" s="663"/>
      <c r="DQ20" s="667">
        <v>7421679</v>
      </c>
      <c r="DR20" s="662"/>
      <c r="DS20" s="662"/>
      <c r="DT20" s="662"/>
      <c r="DU20" s="662"/>
      <c r="DV20" s="662"/>
      <c r="DW20" s="662"/>
      <c r="DX20" s="662"/>
      <c r="DY20" s="662"/>
      <c r="DZ20" s="662"/>
      <c r="EA20" s="662"/>
      <c r="EB20" s="662"/>
      <c r="EC20" s="702"/>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138</v>
      </c>
      <c r="S21" s="662"/>
      <c r="T21" s="662"/>
      <c r="U21" s="662"/>
      <c r="V21" s="662"/>
      <c r="W21" s="662"/>
      <c r="X21" s="662"/>
      <c r="Y21" s="663"/>
      <c r="Z21" s="721" t="s">
        <v>129</v>
      </c>
      <c r="AA21" s="721"/>
      <c r="AB21" s="721"/>
      <c r="AC21" s="721"/>
      <c r="AD21" s="722" t="s">
        <v>138</v>
      </c>
      <c r="AE21" s="722"/>
      <c r="AF21" s="722"/>
      <c r="AG21" s="722"/>
      <c r="AH21" s="722"/>
      <c r="AI21" s="722"/>
      <c r="AJ21" s="722"/>
      <c r="AK21" s="722"/>
      <c r="AL21" s="664" t="s">
        <v>138</v>
      </c>
      <c r="AM21" s="665"/>
      <c r="AN21" s="665"/>
      <c r="AO21" s="723"/>
      <c r="AP21" s="767" t="s">
        <v>278</v>
      </c>
      <c r="AQ21" s="774"/>
      <c r="AR21" s="774"/>
      <c r="AS21" s="774"/>
      <c r="AT21" s="774"/>
      <c r="AU21" s="774"/>
      <c r="AV21" s="774"/>
      <c r="AW21" s="774"/>
      <c r="AX21" s="774"/>
      <c r="AY21" s="774"/>
      <c r="AZ21" s="774"/>
      <c r="BA21" s="774"/>
      <c r="BB21" s="774"/>
      <c r="BC21" s="774"/>
      <c r="BD21" s="774"/>
      <c r="BE21" s="774"/>
      <c r="BF21" s="769"/>
      <c r="BG21" s="659">
        <v>160260</v>
      </c>
      <c r="BH21" s="662"/>
      <c r="BI21" s="662"/>
      <c r="BJ21" s="662"/>
      <c r="BK21" s="662"/>
      <c r="BL21" s="662"/>
      <c r="BM21" s="662"/>
      <c r="BN21" s="663"/>
      <c r="BO21" s="721">
        <v>5.7</v>
      </c>
      <c r="BP21" s="721"/>
      <c r="BQ21" s="721"/>
      <c r="BR21" s="721"/>
      <c r="BS21" s="667" t="s">
        <v>129</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279</v>
      </c>
      <c r="C22" s="657"/>
      <c r="D22" s="657"/>
      <c r="E22" s="657"/>
      <c r="F22" s="657"/>
      <c r="G22" s="657"/>
      <c r="H22" s="657"/>
      <c r="I22" s="657"/>
      <c r="J22" s="657"/>
      <c r="K22" s="657"/>
      <c r="L22" s="657"/>
      <c r="M22" s="657"/>
      <c r="N22" s="657"/>
      <c r="O22" s="657"/>
      <c r="P22" s="657"/>
      <c r="Q22" s="658"/>
      <c r="R22" s="659">
        <v>6826179</v>
      </c>
      <c r="S22" s="662"/>
      <c r="T22" s="662"/>
      <c r="U22" s="662"/>
      <c r="V22" s="662"/>
      <c r="W22" s="662"/>
      <c r="X22" s="662"/>
      <c r="Y22" s="663"/>
      <c r="Z22" s="721">
        <v>58.5</v>
      </c>
      <c r="AA22" s="721"/>
      <c r="AB22" s="721"/>
      <c r="AC22" s="721"/>
      <c r="AD22" s="722">
        <v>6202223</v>
      </c>
      <c r="AE22" s="722"/>
      <c r="AF22" s="722"/>
      <c r="AG22" s="722"/>
      <c r="AH22" s="722"/>
      <c r="AI22" s="722"/>
      <c r="AJ22" s="722"/>
      <c r="AK22" s="722"/>
      <c r="AL22" s="664">
        <v>99.1</v>
      </c>
      <c r="AM22" s="665"/>
      <c r="AN22" s="665"/>
      <c r="AO22" s="723"/>
      <c r="AP22" s="767" t="s">
        <v>280</v>
      </c>
      <c r="AQ22" s="774"/>
      <c r="AR22" s="774"/>
      <c r="AS22" s="774"/>
      <c r="AT22" s="774"/>
      <c r="AU22" s="774"/>
      <c r="AV22" s="774"/>
      <c r="AW22" s="774"/>
      <c r="AX22" s="774"/>
      <c r="AY22" s="774"/>
      <c r="AZ22" s="774"/>
      <c r="BA22" s="774"/>
      <c r="BB22" s="774"/>
      <c r="BC22" s="774"/>
      <c r="BD22" s="774"/>
      <c r="BE22" s="774"/>
      <c r="BF22" s="769"/>
      <c r="BG22" s="659" t="s">
        <v>129</v>
      </c>
      <c r="BH22" s="662"/>
      <c r="BI22" s="662"/>
      <c r="BJ22" s="662"/>
      <c r="BK22" s="662"/>
      <c r="BL22" s="662"/>
      <c r="BM22" s="662"/>
      <c r="BN22" s="663"/>
      <c r="BO22" s="721" t="s">
        <v>129</v>
      </c>
      <c r="BP22" s="721"/>
      <c r="BQ22" s="721"/>
      <c r="BR22" s="721"/>
      <c r="BS22" s="667" t="s">
        <v>138</v>
      </c>
      <c r="BT22" s="662"/>
      <c r="BU22" s="662"/>
      <c r="BV22" s="662"/>
      <c r="BW22" s="662"/>
      <c r="BX22" s="662"/>
      <c r="BY22" s="662"/>
      <c r="BZ22" s="662"/>
      <c r="CA22" s="662"/>
      <c r="CB22" s="702"/>
      <c r="CD22" s="776" t="s">
        <v>281</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282</v>
      </c>
      <c r="C23" s="657"/>
      <c r="D23" s="657"/>
      <c r="E23" s="657"/>
      <c r="F23" s="657"/>
      <c r="G23" s="657"/>
      <c r="H23" s="657"/>
      <c r="I23" s="657"/>
      <c r="J23" s="657"/>
      <c r="K23" s="657"/>
      <c r="L23" s="657"/>
      <c r="M23" s="657"/>
      <c r="N23" s="657"/>
      <c r="O23" s="657"/>
      <c r="P23" s="657"/>
      <c r="Q23" s="658"/>
      <c r="R23" s="659">
        <v>1116</v>
      </c>
      <c r="S23" s="662"/>
      <c r="T23" s="662"/>
      <c r="U23" s="662"/>
      <c r="V23" s="662"/>
      <c r="W23" s="662"/>
      <c r="X23" s="662"/>
      <c r="Y23" s="663"/>
      <c r="Z23" s="721">
        <v>0</v>
      </c>
      <c r="AA23" s="721"/>
      <c r="AB23" s="721"/>
      <c r="AC23" s="721"/>
      <c r="AD23" s="722">
        <v>1116</v>
      </c>
      <c r="AE23" s="722"/>
      <c r="AF23" s="722"/>
      <c r="AG23" s="722"/>
      <c r="AH23" s="722"/>
      <c r="AI23" s="722"/>
      <c r="AJ23" s="722"/>
      <c r="AK23" s="722"/>
      <c r="AL23" s="664">
        <v>0</v>
      </c>
      <c r="AM23" s="665"/>
      <c r="AN23" s="665"/>
      <c r="AO23" s="723"/>
      <c r="AP23" s="767" t="s">
        <v>283</v>
      </c>
      <c r="AQ23" s="774"/>
      <c r="AR23" s="774"/>
      <c r="AS23" s="774"/>
      <c r="AT23" s="774"/>
      <c r="AU23" s="774"/>
      <c r="AV23" s="774"/>
      <c r="AW23" s="774"/>
      <c r="AX23" s="774"/>
      <c r="AY23" s="774"/>
      <c r="AZ23" s="774"/>
      <c r="BA23" s="774"/>
      <c r="BB23" s="774"/>
      <c r="BC23" s="774"/>
      <c r="BD23" s="774"/>
      <c r="BE23" s="774"/>
      <c r="BF23" s="769"/>
      <c r="BG23" s="659">
        <v>122470</v>
      </c>
      <c r="BH23" s="662"/>
      <c r="BI23" s="662"/>
      <c r="BJ23" s="662"/>
      <c r="BK23" s="662"/>
      <c r="BL23" s="662"/>
      <c r="BM23" s="662"/>
      <c r="BN23" s="663"/>
      <c r="BO23" s="721">
        <v>4.3</v>
      </c>
      <c r="BP23" s="721"/>
      <c r="BQ23" s="721"/>
      <c r="BR23" s="721"/>
      <c r="BS23" s="667" t="s">
        <v>138</v>
      </c>
      <c r="BT23" s="662"/>
      <c r="BU23" s="662"/>
      <c r="BV23" s="662"/>
      <c r="BW23" s="662"/>
      <c r="BX23" s="662"/>
      <c r="BY23" s="662"/>
      <c r="BZ23" s="662"/>
      <c r="CA23" s="662"/>
      <c r="CB23" s="702"/>
      <c r="CD23" s="776" t="s">
        <v>223</v>
      </c>
      <c r="CE23" s="777"/>
      <c r="CF23" s="777"/>
      <c r="CG23" s="777"/>
      <c r="CH23" s="777"/>
      <c r="CI23" s="777"/>
      <c r="CJ23" s="777"/>
      <c r="CK23" s="777"/>
      <c r="CL23" s="777"/>
      <c r="CM23" s="777"/>
      <c r="CN23" s="777"/>
      <c r="CO23" s="777"/>
      <c r="CP23" s="777"/>
      <c r="CQ23" s="778"/>
      <c r="CR23" s="776" t="s">
        <v>284</v>
      </c>
      <c r="CS23" s="777"/>
      <c r="CT23" s="777"/>
      <c r="CU23" s="777"/>
      <c r="CV23" s="777"/>
      <c r="CW23" s="777"/>
      <c r="CX23" s="777"/>
      <c r="CY23" s="778"/>
      <c r="CZ23" s="776" t="s">
        <v>285</v>
      </c>
      <c r="DA23" s="777"/>
      <c r="DB23" s="777"/>
      <c r="DC23" s="778"/>
      <c r="DD23" s="776" t="s">
        <v>286</v>
      </c>
      <c r="DE23" s="777"/>
      <c r="DF23" s="777"/>
      <c r="DG23" s="777"/>
      <c r="DH23" s="777"/>
      <c r="DI23" s="777"/>
      <c r="DJ23" s="777"/>
      <c r="DK23" s="778"/>
      <c r="DL23" s="785" t="s">
        <v>287</v>
      </c>
      <c r="DM23" s="786"/>
      <c r="DN23" s="786"/>
      <c r="DO23" s="786"/>
      <c r="DP23" s="786"/>
      <c r="DQ23" s="786"/>
      <c r="DR23" s="786"/>
      <c r="DS23" s="786"/>
      <c r="DT23" s="786"/>
      <c r="DU23" s="786"/>
      <c r="DV23" s="787"/>
      <c r="DW23" s="776" t="s">
        <v>288</v>
      </c>
      <c r="DX23" s="777"/>
      <c r="DY23" s="777"/>
      <c r="DZ23" s="777"/>
      <c r="EA23" s="777"/>
      <c r="EB23" s="777"/>
      <c r="EC23" s="778"/>
    </row>
    <row r="24" spans="2:133" ht="11.25" customHeight="1" x14ac:dyDescent="0.15">
      <c r="B24" s="656" t="s">
        <v>289</v>
      </c>
      <c r="C24" s="657"/>
      <c r="D24" s="657"/>
      <c r="E24" s="657"/>
      <c r="F24" s="657"/>
      <c r="G24" s="657"/>
      <c r="H24" s="657"/>
      <c r="I24" s="657"/>
      <c r="J24" s="657"/>
      <c r="K24" s="657"/>
      <c r="L24" s="657"/>
      <c r="M24" s="657"/>
      <c r="N24" s="657"/>
      <c r="O24" s="657"/>
      <c r="P24" s="657"/>
      <c r="Q24" s="658"/>
      <c r="R24" s="659">
        <v>6026</v>
      </c>
      <c r="S24" s="662"/>
      <c r="T24" s="662"/>
      <c r="U24" s="662"/>
      <c r="V24" s="662"/>
      <c r="W24" s="662"/>
      <c r="X24" s="662"/>
      <c r="Y24" s="663"/>
      <c r="Z24" s="721">
        <v>0.1</v>
      </c>
      <c r="AA24" s="721"/>
      <c r="AB24" s="721"/>
      <c r="AC24" s="721"/>
      <c r="AD24" s="722" t="s">
        <v>129</v>
      </c>
      <c r="AE24" s="722"/>
      <c r="AF24" s="722"/>
      <c r="AG24" s="722"/>
      <c r="AH24" s="722"/>
      <c r="AI24" s="722"/>
      <c r="AJ24" s="722"/>
      <c r="AK24" s="722"/>
      <c r="AL24" s="664" t="s">
        <v>138</v>
      </c>
      <c r="AM24" s="665"/>
      <c r="AN24" s="665"/>
      <c r="AO24" s="723"/>
      <c r="AP24" s="767" t="s">
        <v>290</v>
      </c>
      <c r="AQ24" s="774"/>
      <c r="AR24" s="774"/>
      <c r="AS24" s="774"/>
      <c r="AT24" s="774"/>
      <c r="AU24" s="774"/>
      <c r="AV24" s="774"/>
      <c r="AW24" s="774"/>
      <c r="AX24" s="774"/>
      <c r="AY24" s="774"/>
      <c r="AZ24" s="774"/>
      <c r="BA24" s="774"/>
      <c r="BB24" s="774"/>
      <c r="BC24" s="774"/>
      <c r="BD24" s="774"/>
      <c r="BE24" s="774"/>
      <c r="BF24" s="769"/>
      <c r="BG24" s="659" t="s">
        <v>138</v>
      </c>
      <c r="BH24" s="662"/>
      <c r="BI24" s="662"/>
      <c r="BJ24" s="662"/>
      <c r="BK24" s="662"/>
      <c r="BL24" s="662"/>
      <c r="BM24" s="662"/>
      <c r="BN24" s="663"/>
      <c r="BO24" s="721" t="s">
        <v>138</v>
      </c>
      <c r="BP24" s="721"/>
      <c r="BQ24" s="721"/>
      <c r="BR24" s="721"/>
      <c r="BS24" s="667" t="s">
        <v>129</v>
      </c>
      <c r="BT24" s="662"/>
      <c r="BU24" s="662"/>
      <c r="BV24" s="662"/>
      <c r="BW24" s="662"/>
      <c r="BX24" s="662"/>
      <c r="BY24" s="662"/>
      <c r="BZ24" s="662"/>
      <c r="CA24" s="662"/>
      <c r="CB24" s="702"/>
      <c r="CD24" s="730" t="s">
        <v>291</v>
      </c>
      <c r="CE24" s="731"/>
      <c r="CF24" s="731"/>
      <c r="CG24" s="731"/>
      <c r="CH24" s="731"/>
      <c r="CI24" s="731"/>
      <c r="CJ24" s="731"/>
      <c r="CK24" s="731"/>
      <c r="CL24" s="731"/>
      <c r="CM24" s="731"/>
      <c r="CN24" s="731"/>
      <c r="CO24" s="731"/>
      <c r="CP24" s="731"/>
      <c r="CQ24" s="732"/>
      <c r="CR24" s="724">
        <v>5189984</v>
      </c>
      <c r="CS24" s="725"/>
      <c r="CT24" s="725"/>
      <c r="CU24" s="725"/>
      <c r="CV24" s="725"/>
      <c r="CW24" s="725"/>
      <c r="CX24" s="725"/>
      <c r="CY24" s="771"/>
      <c r="CZ24" s="772">
        <v>46.2</v>
      </c>
      <c r="DA24" s="741"/>
      <c r="DB24" s="741"/>
      <c r="DC24" s="775"/>
      <c r="DD24" s="770">
        <v>3947107</v>
      </c>
      <c r="DE24" s="725"/>
      <c r="DF24" s="725"/>
      <c r="DG24" s="725"/>
      <c r="DH24" s="725"/>
      <c r="DI24" s="725"/>
      <c r="DJ24" s="725"/>
      <c r="DK24" s="771"/>
      <c r="DL24" s="770">
        <v>3831144</v>
      </c>
      <c r="DM24" s="725"/>
      <c r="DN24" s="725"/>
      <c r="DO24" s="725"/>
      <c r="DP24" s="725"/>
      <c r="DQ24" s="725"/>
      <c r="DR24" s="725"/>
      <c r="DS24" s="725"/>
      <c r="DT24" s="725"/>
      <c r="DU24" s="725"/>
      <c r="DV24" s="771"/>
      <c r="DW24" s="772">
        <v>57.9</v>
      </c>
      <c r="DX24" s="741"/>
      <c r="DY24" s="741"/>
      <c r="DZ24" s="741"/>
      <c r="EA24" s="741"/>
      <c r="EB24" s="741"/>
      <c r="EC24" s="773"/>
    </row>
    <row r="25" spans="2:133" ht="11.25" customHeight="1" x14ac:dyDescent="0.15">
      <c r="B25" s="656" t="s">
        <v>292</v>
      </c>
      <c r="C25" s="657"/>
      <c r="D25" s="657"/>
      <c r="E25" s="657"/>
      <c r="F25" s="657"/>
      <c r="G25" s="657"/>
      <c r="H25" s="657"/>
      <c r="I25" s="657"/>
      <c r="J25" s="657"/>
      <c r="K25" s="657"/>
      <c r="L25" s="657"/>
      <c r="M25" s="657"/>
      <c r="N25" s="657"/>
      <c r="O25" s="657"/>
      <c r="P25" s="657"/>
      <c r="Q25" s="658"/>
      <c r="R25" s="659">
        <v>173959</v>
      </c>
      <c r="S25" s="662"/>
      <c r="T25" s="662"/>
      <c r="U25" s="662"/>
      <c r="V25" s="662"/>
      <c r="W25" s="662"/>
      <c r="X25" s="662"/>
      <c r="Y25" s="663"/>
      <c r="Z25" s="721">
        <v>1.5</v>
      </c>
      <c r="AA25" s="721"/>
      <c r="AB25" s="721"/>
      <c r="AC25" s="721"/>
      <c r="AD25" s="722">
        <v>14071</v>
      </c>
      <c r="AE25" s="722"/>
      <c r="AF25" s="722"/>
      <c r="AG25" s="722"/>
      <c r="AH25" s="722"/>
      <c r="AI25" s="722"/>
      <c r="AJ25" s="722"/>
      <c r="AK25" s="722"/>
      <c r="AL25" s="664">
        <v>0.2</v>
      </c>
      <c r="AM25" s="665"/>
      <c r="AN25" s="665"/>
      <c r="AO25" s="723"/>
      <c r="AP25" s="767" t="s">
        <v>293</v>
      </c>
      <c r="AQ25" s="774"/>
      <c r="AR25" s="774"/>
      <c r="AS25" s="774"/>
      <c r="AT25" s="774"/>
      <c r="AU25" s="774"/>
      <c r="AV25" s="774"/>
      <c r="AW25" s="774"/>
      <c r="AX25" s="774"/>
      <c r="AY25" s="774"/>
      <c r="AZ25" s="774"/>
      <c r="BA25" s="774"/>
      <c r="BB25" s="774"/>
      <c r="BC25" s="774"/>
      <c r="BD25" s="774"/>
      <c r="BE25" s="774"/>
      <c r="BF25" s="769"/>
      <c r="BG25" s="659" t="s">
        <v>129</v>
      </c>
      <c r="BH25" s="662"/>
      <c r="BI25" s="662"/>
      <c r="BJ25" s="662"/>
      <c r="BK25" s="662"/>
      <c r="BL25" s="662"/>
      <c r="BM25" s="662"/>
      <c r="BN25" s="663"/>
      <c r="BO25" s="721" t="s">
        <v>138</v>
      </c>
      <c r="BP25" s="721"/>
      <c r="BQ25" s="721"/>
      <c r="BR25" s="721"/>
      <c r="BS25" s="667" t="s">
        <v>138</v>
      </c>
      <c r="BT25" s="662"/>
      <c r="BU25" s="662"/>
      <c r="BV25" s="662"/>
      <c r="BW25" s="662"/>
      <c r="BX25" s="662"/>
      <c r="BY25" s="662"/>
      <c r="BZ25" s="662"/>
      <c r="CA25" s="662"/>
      <c r="CB25" s="702"/>
      <c r="CD25" s="703" t="s">
        <v>294</v>
      </c>
      <c r="CE25" s="700"/>
      <c r="CF25" s="700"/>
      <c r="CG25" s="700"/>
      <c r="CH25" s="700"/>
      <c r="CI25" s="700"/>
      <c r="CJ25" s="700"/>
      <c r="CK25" s="700"/>
      <c r="CL25" s="700"/>
      <c r="CM25" s="700"/>
      <c r="CN25" s="700"/>
      <c r="CO25" s="700"/>
      <c r="CP25" s="700"/>
      <c r="CQ25" s="701"/>
      <c r="CR25" s="659">
        <v>2503451</v>
      </c>
      <c r="CS25" s="660"/>
      <c r="CT25" s="660"/>
      <c r="CU25" s="660"/>
      <c r="CV25" s="660"/>
      <c r="CW25" s="660"/>
      <c r="CX25" s="660"/>
      <c r="CY25" s="661"/>
      <c r="CZ25" s="664">
        <v>22.3</v>
      </c>
      <c r="DA25" s="693"/>
      <c r="DB25" s="693"/>
      <c r="DC25" s="694"/>
      <c r="DD25" s="667">
        <v>2194010</v>
      </c>
      <c r="DE25" s="660"/>
      <c r="DF25" s="660"/>
      <c r="DG25" s="660"/>
      <c r="DH25" s="660"/>
      <c r="DI25" s="660"/>
      <c r="DJ25" s="660"/>
      <c r="DK25" s="661"/>
      <c r="DL25" s="667">
        <v>2081091</v>
      </c>
      <c r="DM25" s="660"/>
      <c r="DN25" s="660"/>
      <c r="DO25" s="660"/>
      <c r="DP25" s="660"/>
      <c r="DQ25" s="660"/>
      <c r="DR25" s="660"/>
      <c r="DS25" s="660"/>
      <c r="DT25" s="660"/>
      <c r="DU25" s="660"/>
      <c r="DV25" s="661"/>
      <c r="DW25" s="664">
        <v>31.4</v>
      </c>
      <c r="DX25" s="693"/>
      <c r="DY25" s="693"/>
      <c r="DZ25" s="693"/>
      <c r="EA25" s="693"/>
      <c r="EB25" s="693"/>
      <c r="EC25" s="695"/>
    </row>
    <row r="26" spans="2:133" ht="11.25" customHeight="1" x14ac:dyDescent="0.15">
      <c r="B26" s="656" t="s">
        <v>295</v>
      </c>
      <c r="C26" s="657"/>
      <c r="D26" s="657"/>
      <c r="E26" s="657"/>
      <c r="F26" s="657"/>
      <c r="G26" s="657"/>
      <c r="H26" s="657"/>
      <c r="I26" s="657"/>
      <c r="J26" s="657"/>
      <c r="K26" s="657"/>
      <c r="L26" s="657"/>
      <c r="M26" s="657"/>
      <c r="N26" s="657"/>
      <c r="O26" s="657"/>
      <c r="P26" s="657"/>
      <c r="Q26" s="658"/>
      <c r="R26" s="659">
        <v>36963</v>
      </c>
      <c r="S26" s="662"/>
      <c r="T26" s="662"/>
      <c r="U26" s="662"/>
      <c r="V26" s="662"/>
      <c r="W26" s="662"/>
      <c r="X26" s="662"/>
      <c r="Y26" s="663"/>
      <c r="Z26" s="721">
        <v>0.3</v>
      </c>
      <c r="AA26" s="721"/>
      <c r="AB26" s="721"/>
      <c r="AC26" s="721"/>
      <c r="AD26" s="722" t="s">
        <v>129</v>
      </c>
      <c r="AE26" s="722"/>
      <c r="AF26" s="722"/>
      <c r="AG26" s="722"/>
      <c r="AH26" s="722"/>
      <c r="AI26" s="722"/>
      <c r="AJ26" s="722"/>
      <c r="AK26" s="722"/>
      <c r="AL26" s="664" t="s">
        <v>129</v>
      </c>
      <c r="AM26" s="665"/>
      <c r="AN26" s="665"/>
      <c r="AO26" s="723"/>
      <c r="AP26" s="767" t="s">
        <v>296</v>
      </c>
      <c r="AQ26" s="768"/>
      <c r="AR26" s="768"/>
      <c r="AS26" s="768"/>
      <c r="AT26" s="768"/>
      <c r="AU26" s="768"/>
      <c r="AV26" s="768"/>
      <c r="AW26" s="768"/>
      <c r="AX26" s="768"/>
      <c r="AY26" s="768"/>
      <c r="AZ26" s="768"/>
      <c r="BA26" s="768"/>
      <c r="BB26" s="768"/>
      <c r="BC26" s="768"/>
      <c r="BD26" s="768"/>
      <c r="BE26" s="768"/>
      <c r="BF26" s="769"/>
      <c r="BG26" s="659" t="s">
        <v>129</v>
      </c>
      <c r="BH26" s="662"/>
      <c r="BI26" s="662"/>
      <c r="BJ26" s="662"/>
      <c r="BK26" s="662"/>
      <c r="BL26" s="662"/>
      <c r="BM26" s="662"/>
      <c r="BN26" s="663"/>
      <c r="BO26" s="721" t="s">
        <v>129</v>
      </c>
      <c r="BP26" s="721"/>
      <c r="BQ26" s="721"/>
      <c r="BR26" s="721"/>
      <c r="BS26" s="667" t="s">
        <v>129</v>
      </c>
      <c r="BT26" s="662"/>
      <c r="BU26" s="662"/>
      <c r="BV26" s="662"/>
      <c r="BW26" s="662"/>
      <c r="BX26" s="662"/>
      <c r="BY26" s="662"/>
      <c r="BZ26" s="662"/>
      <c r="CA26" s="662"/>
      <c r="CB26" s="702"/>
      <c r="CD26" s="703" t="s">
        <v>297</v>
      </c>
      <c r="CE26" s="700"/>
      <c r="CF26" s="700"/>
      <c r="CG26" s="700"/>
      <c r="CH26" s="700"/>
      <c r="CI26" s="700"/>
      <c r="CJ26" s="700"/>
      <c r="CK26" s="700"/>
      <c r="CL26" s="700"/>
      <c r="CM26" s="700"/>
      <c r="CN26" s="700"/>
      <c r="CO26" s="700"/>
      <c r="CP26" s="700"/>
      <c r="CQ26" s="701"/>
      <c r="CR26" s="659">
        <v>1617898</v>
      </c>
      <c r="CS26" s="662"/>
      <c r="CT26" s="662"/>
      <c r="CU26" s="662"/>
      <c r="CV26" s="662"/>
      <c r="CW26" s="662"/>
      <c r="CX26" s="662"/>
      <c r="CY26" s="663"/>
      <c r="CZ26" s="664">
        <v>14.4</v>
      </c>
      <c r="DA26" s="693"/>
      <c r="DB26" s="693"/>
      <c r="DC26" s="694"/>
      <c r="DD26" s="667">
        <v>1421741</v>
      </c>
      <c r="DE26" s="662"/>
      <c r="DF26" s="662"/>
      <c r="DG26" s="662"/>
      <c r="DH26" s="662"/>
      <c r="DI26" s="662"/>
      <c r="DJ26" s="662"/>
      <c r="DK26" s="663"/>
      <c r="DL26" s="667" t="s">
        <v>138</v>
      </c>
      <c r="DM26" s="662"/>
      <c r="DN26" s="662"/>
      <c r="DO26" s="662"/>
      <c r="DP26" s="662"/>
      <c r="DQ26" s="662"/>
      <c r="DR26" s="662"/>
      <c r="DS26" s="662"/>
      <c r="DT26" s="662"/>
      <c r="DU26" s="662"/>
      <c r="DV26" s="663"/>
      <c r="DW26" s="664" t="s">
        <v>129</v>
      </c>
      <c r="DX26" s="693"/>
      <c r="DY26" s="693"/>
      <c r="DZ26" s="693"/>
      <c r="EA26" s="693"/>
      <c r="EB26" s="693"/>
      <c r="EC26" s="695"/>
    </row>
    <row r="27" spans="2:133" ht="11.25" customHeight="1" x14ac:dyDescent="0.15">
      <c r="B27" s="656" t="s">
        <v>298</v>
      </c>
      <c r="C27" s="657"/>
      <c r="D27" s="657"/>
      <c r="E27" s="657"/>
      <c r="F27" s="657"/>
      <c r="G27" s="657"/>
      <c r="H27" s="657"/>
      <c r="I27" s="657"/>
      <c r="J27" s="657"/>
      <c r="K27" s="657"/>
      <c r="L27" s="657"/>
      <c r="M27" s="657"/>
      <c r="N27" s="657"/>
      <c r="O27" s="657"/>
      <c r="P27" s="657"/>
      <c r="Q27" s="658"/>
      <c r="R27" s="659">
        <v>1367922</v>
      </c>
      <c r="S27" s="662"/>
      <c r="T27" s="662"/>
      <c r="U27" s="662"/>
      <c r="V27" s="662"/>
      <c r="W27" s="662"/>
      <c r="X27" s="662"/>
      <c r="Y27" s="663"/>
      <c r="Z27" s="721">
        <v>11.7</v>
      </c>
      <c r="AA27" s="721"/>
      <c r="AB27" s="721"/>
      <c r="AC27" s="721"/>
      <c r="AD27" s="722" t="s">
        <v>129</v>
      </c>
      <c r="AE27" s="722"/>
      <c r="AF27" s="722"/>
      <c r="AG27" s="722"/>
      <c r="AH27" s="722"/>
      <c r="AI27" s="722"/>
      <c r="AJ27" s="722"/>
      <c r="AK27" s="722"/>
      <c r="AL27" s="664" t="s">
        <v>138</v>
      </c>
      <c r="AM27" s="665"/>
      <c r="AN27" s="665"/>
      <c r="AO27" s="723"/>
      <c r="AP27" s="656" t="s">
        <v>299</v>
      </c>
      <c r="AQ27" s="657"/>
      <c r="AR27" s="657"/>
      <c r="AS27" s="657"/>
      <c r="AT27" s="657"/>
      <c r="AU27" s="657"/>
      <c r="AV27" s="657"/>
      <c r="AW27" s="657"/>
      <c r="AX27" s="657"/>
      <c r="AY27" s="657"/>
      <c r="AZ27" s="657"/>
      <c r="BA27" s="657"/>
      <c r="BB27" s="657"/>
      <c r="BC27" s="657"/>
      <c r="BD27" s="657"/>
      <c r="BE27" s="657"/>
      <c r="BF27" s="658"/>
      <c r="BG27" s="659">
        <v>2829570</v>
      </c>
      <c r="BH27" s="662"/>
      <c r="BI27" s="662"/>
      <c r="BJ27" s="662"/>
      <c r="BK27" s="662"/>
      <c r="BL27" s="662"/>
      <c r="BM27" s="662"/>
      <c r="BN27" s="663"/>
      <c r="BO27" s="721">
        <v>100</v>
      </c>
      <c r="BP27" s="721"/>
      <c r="BQ27" s="721"/>
      <c r="BR27" s="721"/>
      <c r="BS27" s="667" t="s">
        <v>138</v>
      </c>
      <c r="BT27" s="662"/>
      <c r="BU27" s="662"/>
      <c r="BV27" s="662"/>
      <c r="BW27" s="662"/>
      <c r="BX27" s="662"/>
      <c r="BY27" s="662"/>
      <c r="BZ27" s="662"/>
      <c r="CA27" s="662"/>
      <c r="CB27" s="702"/>
      <c r="CD27" s="703" t="s">
        <v>300</v>
      </c>
      <c r="CE27" s="700"/>
      <c r="CF27" s="700"/>
      <c r="CG27" s="700"/>
      <c r="CH27" s="700"/>
      <c r="CI27" s="700"/>
      <c r="CJ27" s="700"/>
      <c r="CK27" s="700"/>
      <c r="CL27" s="700"/>
      <c r="CM27" s="700"/>
      <c r="CN27" s="700"/>
      <c r="CO27" s="700"/>
      <c r="CP27" s="700"/>
      <c r="CQ27" s="701"/>
      <c r="CR27" s="659">
        <v>1320563</v>
      </c>
      <c r="CS27" s="660"/>
      <c r="CT27" s="660"/>
      <c r="CU27" s="660"/>
      <c r="CV27" s="660"/>
      <c r="CW27" s="660"/>
      <c r="CX27" s="660"/>
      <c r="CY27" s="661"/>
      <c r="CZ27" s="664">
        <v>11.8</v>
      </c>
      <c r="DA27" s="693"/>
      <c r="DB27" s="693"/>
      <c r="DC27" s="694"/>
      <c r="DD27" s="667">
        <v>424604</v>
      </c>
      <c r="DE27" s="660"/>
      <c r="DF27" s="660"/>
      <c r="DG27" s="660"/>
      <c r="DH27" s="660"/>
      <c r="DI27" s="660"/>
      <c r="DJ27" s="660"/>
      <c r="DK27" s="661"/>
      <c r="DL27" s="667">
        <v>421560</v>
      </c>
      <c r="DM27" s="660"/>
      <c r="DN27" s="660"/>
      <c r="DO27" s="660"/>
      <c r="DP27" s="660"/>
      <c r="DQ27" s="660"/>
      <c r="DR27" s="660"/>
      <c r="DS27" s="660"/>
      <c r="DT27" s="660"/>
      <c r="DU27" s="660"/>
      <c r="DV27" s="661"/>
      <c r="DW27" s="664">
        <v>6.4</v>
      </c>
      <c r="DX27" s="693"/>
      <c r="DY27" s="693"/>
      <c r="DZ27" s="693"/>
      <c r="EA27" s="693"/>
      <c r="EB27" s="693"/>
      <c r="EC27" s="695"/>
    </row>
    <row r="28" spans="2:133" ht="11.25" customHeight="1" x14ac:dyDescent="0.15">
      <c r="B28" s="764" t="s">
        <v>301</v>
      </c>
      <c r="C28" s="765"/>
      <c r="D28" s="765"/>
      <c r="E28" s="765"/>
      <c r="F28" s="765"/>
      <c r="G28" s="765"/>
      <c r="H28" s="765"/>
      <c r="I28" s="765"/>
      <c r="J28" s="765"/>
      <c r="K28" s="765"/>
      <c r="L28" s="765"/>
      <c r="M28" s="765"/>
      <c r="N28" s="765"/>
      <c r="O28" s="765"/>
      <c r="P28" s="765"/>
      <c r="Q28" s="766"/>
      <c r="R28" s="659" t="s">
        <v>129</v>
      </c>
      <c r="S28" s="662"/>
      <c r="T28" s="662"/>
      <c r="U28" s="662"/>
      <c r="V28" s="662"/>
      <c r="W28" s="662"/>
      <c r="X28" s="662"/>
      <c r="Y28" s="663"/>
      <c r="Z28" s="721" t="s">
        <v>129</v>
      </c>
      <c r="AA28" s="721"/>
      <c r="AB28" s="721"/>
      <c r="AC28" s="721"/>
      <c r="AD28" s="722" t="s">
        <v>138</v>
      </c>
      <c r="AE28" s="722"/>
      <c r="AF28" s="722"/>
      <c r="AG28" s="722"/>
      <c r="AH28" s="722"/>
      <c r="AI28" s="722"/>
      <c r="AJ28" s="722"/>
      <c r="AK28" s="722"/>
      <c r="AL28" s="664" t="s">
        <v>129</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302</v>
      </c>
      <c r="CE28" s="700"/>
      <c r="CF28" s="700"/>
      <c r="CG28" s="700"/>
      <c r="CH28" s="700"/>
      <c r="CI28" s="700"/>
      <c r="CJ28" s="700"/>
      <c r="CK28" s="700"/>
      <c r="CL28" s="700"/>
      <c r="CM28" s="700"/>
      <c r="CN28" s="700"/>
      <c r="CO28" s="700"/>
      <c r="CP28" s="700"/>
      <c r="CQ28" s="701"/>
      <c r="CR28" s="659">
        <v>1365970</v>
      </c>
      <c r="CS28" s="662"/>
      <c r="CT28" s="662"/>
      <c r="CU28" s="662"/>
      <c r="CV28" s="662"/>
      <c r="CW28" s="662"/>
      <c r="CX28" s="662"/>
      <c r="CY28" s="663"/>
      <c r="CZ28" s="664">
        <v>12.2</v>
      </c>
      <c r="DA28" s="693"/>
      <c r="DB28" s="693"/>
      <c r="DC28" s="694"/>
      <c r="DD28" s="667">
        <v>1328493</v>
      </c>
      <c r="DE28" s="662"/>
      <c r="DF28" s="662"/>
      <c r="DG28" s="662"/>
      <c r="DH28" s="662"/>
      <c r="DI28" s="662"/>
      <c r="DJ28" s="662"/>
      <c r="DK28" s="663"/>
      <c r="DL28" s="667">
        <v>1328493</v>
      </c>
      <c r="DM28" s="662"/>
      <c r="DN28" s="662"/>
      <c r="DO28" s="662"/>
      <c r="DP28" s="662"/>
      <c r="DQ28" s="662"/>
      <c r="DR28" s="662"/>
      <c r="DS28" s="662"/>
      <c r="DT28" s="662"/>
      <c r="DU28" s="662"/>
      <c r="DV28" s="663"/>
      <c r="DW28" s="664">
        <v>20.100000000000001</v>
      </c>
      <c r="DX28" s="693"/>
      <c r="DY28" s="693"/>
      <c r="DZ28" s="693"/>
      <c r="EA28" s="693"/>
      <c r="EB28" s="693"/>
      <c r="EC28" s="695"/>
    </row>
    <row r="29" spans="2:133" ht="11.25" customHeight="1" x14ac:dyDescent="0.15">
      <c r="B29" s="656" t="s">
        <v>303</v>
      </c>
      <c r="C29" s="657"/>
      <c r="D29" s="657"/>
      <c r="E29" s="657"/>
      <c r="F29" s="657"/>
      <c r="G29" s="657"/>
      <c r="H29" s="657"/>
      <c r="I29" s="657"/>
      <c r="J29" s="657"/>
      <c r="K29" s="657"/>
      <c r="L29" s="657"/>
      <c r="M29" s="657"/>
      <c r="N29" s="657"/>
      <c r="O29" s="657"/>
      <c r="P29" s="657"/>
      <c r="Q29" s="658"/>
      <c r="R29" s="659">
        <v>543814</v>
      </c>
      <c r="S29" s="662"/>
      <c r="T29" s="662"/>
      <c r="U29" s="662"/>
      <c r="V29" s="662"/>
      <c r="W29" s="662"/>
      <c r="X29" s="662"/>
      <c r="Y29" s="663"/>
      <c r="Z29" s="721">
        <v>4.7</v>
      </c>
      <c r="AA29" s="721"/>
      <c r="AB29" s="721"/>
      <c r="AC29" s="721"/>
      <c r="AD29" s="722" t="s">
        <v>138</v>
      </c>
      <c r="AE29" s="722"/>
      <c r="AF29" s="722"/>
      <c r="AG29" s="722"/>
      <c r="AH29" s="722"/>
      <c r="AI29" s="722"/>
      <c r="AJ29" s="722"/>
      <c r="AK29" s="722"/>
      <c r="AL29" s="664" t="s">
        <v>138</v>
      </c>
      <c r="AM29" s="665"/>
      <c r="AN29" s="665"/>
      <c r="AO29" s="723"/>
      <c r="AP29" s="733" t="s">
        <v>223</v>
      </c>
      <c r="AQ29" s="734"/>
      <c r="AR29" s="734"/>
      <c r="AS29" s="734"/>
      <c r="AT29" s="734"/>
      <c r="AU29" s="734"/>
      <c r="AV29" s="734"/>
      <c r="AW29" s="734"/>
      <c r="AX29" s="734"/>
      <c r="AY29" s="734"/>
      <c r="AZ29" s="734"/>
      <c r="BA29" s="734"/>
      <c r="BB29" s="734"/>
      <c r="BC29" s="734"/>
      <c r="BD29" s="734"/>
      <c r="BE29" s="734"/>
      <c r="BF29" s="735"/>
      <c r="BG29" s="733" t="s">
        <v>304</v>
      </c>
      <c r="BH29" s="761"/>
      <c r="BI29" s="761"/>
      <c r="BJ29" s="761"/>
      <c r="BK29" s="761"/>
      <c r="BL29" s="761"/>
      <c r="BM29" s="761"/>
      <c r="BN29" s="761"/>
      <c r="BO29" s="761"/>
      <c r="BP29" s="761"/>
      <c r="BQ29" s="762"/>
      <c r="BR29" s="733" t="s">
        <v>305</v>
      </c>
      <c r="BS29" s="761"/>
      <c r="BT29" s="761"/>
      <c r="BU29" s="761"/>
      <c r="BV29" s="761"/>
      <c r="BW29" s="761"/>
      <c r="BX29" s="761"/>
      <c r="BY29" s="761"/>
      <c r="BZ29" s="761"/>
      <c r="CA29" s="761"/>
      <c r="CB29" s="762"/>
      <c r="CD29" s="743" t="s">
        <v>306</v>
      </c>
      <c r="CE29" s="744"/>
      <c r="CF29" s="703" t="s">
        <v>307</v>
      </c>
      <c r="CG29" s="700"/>
      <c r="CH29" s="700"/>
      <c r="CI29" s="700"/>
      <c r="CJ29" s="700"/>
      <c r="CK29" s="700"/>
      <c r="CL29" s="700"/>
      <c r="CM29" s="700"/>
      <c r="CN29" s="700"/>
      <c r="CO29" s="700"/>
      <c r="CP29" s="700"/>
      <c r="CQ29" s="701"/>
      <c r="CR29" s="659">
        <v>1365970</v>
      </c>
      <c r="CS29" s="660"/>
      <c r="CT29" s="660"/>
      <c r="CU29" s="660"/>
      <c r="CV29" s="660"/>
      <c r="CW29" s="660"/>
      <c r="CX29" s="660"/>
      <c r="CY29" s="661"/>
      <c r="CZ29" s="664">
        <v>12.2</v>
      </c>
      <c r="DA29" s="693"/>
      <c r="DB29" s="693"/>
      <c r="DC29" s="694"/>
      <c r="DD29" s="667">
        <v>1328493</v>
      </c>
      <c r="DE29" s="660"/>
      <c r="DF29" s="660"/>
      <c r="DG29" s="660"/>
      <c r="DH29" s="660"/>
      <c r="DI29" s="660"/>
      <c r="DJ29" s="660"/>
      <c r="DK29" s="661"/>
      <c r="DL29" s="667">
        <v>1328493</v>
      </c>
      <c r="DM29" s="660"/>
      <c r="DN29" s="660"/>
      <c r="DO29" s="660"/>
      <c r="DP29" s="660"/>
      <c r="DQ29" s="660"/>
      <c r="DR29" s="660"/>
      <c r="DS29" s="660"/>
      <c r="DT29" s="660"/>
      <c r="DU29" s="660"/>
      <c r="DV29" s="661"/>
      <c r="DW29" s="664">
        <v>20.100000000000001</v>
      </c>
      <c r="DX29" s="693"/>
      <c r="DY29" s="693"/>
      <c r="DZ29" s="693"/>
      <c r="EA29" s="693"/>
      <c r="EB29" s="693"/>
      <c r="EC29" s="695"/>
    </row>
    <row r="30" spans="2:133" ht="11.25" customHeight="1" x14ac:dyDescent="0.15">
      <c r="B30" s="656" t="s">
        <v>308</v>
      </c>
      <c r="C30" s="657"/>
      <c r="D30" s="657"/>
      <c r="E30" s="657"/>
      <c r="F30" s="657"/>
      <c r="G30" s="657"/>
      <c r="H30" s="657"/>
      <c r="I30" s="657"/>
      <c r="J30" s="657"/>
      <c r="K30" s="657"/>
      <c r="L30" s="657"/>
      <c r="M30" s="657"/>
      <c r="N30" s="657"/>
      <c r="O30" s="657"/>
      <c r="P30" s="657"/>
      <c r="Q30" s="658"/>
      <c r="R30" s="659">
        <v>113624</v>
      </c>
      <c r="S30" s="662"/>
      <c r="T30" s="662"/>
      <c r="U30" s="662"/>
      <c r="V30" s="662"/>
      <c r="W30" s="662"/>
      <c r="X30" s="662"/>
      <c r="Y30" s="663"/>
      <c r="Z30" s="721">
        <v>1</v>
      </c>
      <c r="AA30" s="721"/>
      <c r="AB30" s="721"/>
      <c r="AC30" s="721"/>
      <c r="AD30" s="722">
        <v>40298</v>
      </c>
      <c r="AE30" s="722"/>
      <c r="AF30" s="722"/>
      <c r="AG30" s="722"/>
      <c r="AH30" s="722"/>
      <c r="AI30" s="722"/>
      <c r="AJ30" s="722"/>
      <c r="AK30" s="722"/>
      <c r="AL30" s="664">
        <v>0.6</v>
      </c>
      <c r="AM30" s="665"/>
      <c r="AN30" s="665"/>
      <c r="AO30" s="723"/>
      <c r="AP30" s="749" t="s">
        <v>309</v>
      </c>
      <c r="AQ30" s="750"/>
      <c r="AR30" s="750"/>
      <c r="AS30" s="750"/>
      <c r="AT30" s="755" t="s">
        <v>310</v>
      </c>
      <c r="AU30" s="228"/>
      <c r="AV30" s="228"/>
      <c r="AW30" s="228"/>
      <c r="AX30" s="758" t="s">
        <v>187</v>
      </c>
      <c r="AY30" s="759"/>
      <c r="AZ30" s="759"/>
      <c r="BA30" s="759"/>
      <c r="BB30" s="759"/>
      <c r="BC30" s="759"/>
      <c r="BD30" s="759"/>
      <c r="BE30" s="759"/>
      <c r="BF30" s="760"/>
      <c r="BG30" s="739">
        <v>97.9</v>
      </c>
      <c r="BH30" s="740"/>
      <c r="BI30" s="740"/>
      <c r="BJ30" s="740"/>
      <c r="BK30" s="740"/>
      <c r="BL30" s="740"/>
      <c r="BM30" s="741">
        <v>94.6</v>
      </c>
      <c r="BN30" s="740"/>
      <c r="BO30" s="740"/>
      <c r="BP30" s="740"/>
      <c r="BQ30" s="742"/>
      <c r="BR30" s="739">
        <v>98</v>
      </c>
      <c r="BS30" s="740"/>
      <c r="BT30" s="740"/>
      <c r="BU30" s="740"/>
      <c r="BV30" s="740"/>
      <c r="BW30" s="740"/>
      <c r="BX30" s="741">
        <v>91.4</v>
      </c>
      <c r="BY30" s="740"/>
      <c r="BZ30" s="740"/>
      <c r="CA30" s="740"/>
      <c r="CB30" s="742"/>
      <c r="CD30" s="745"/>
      <c r="CE30" s="746"/>
      <c r="CF30" s="703" t="s">
        <v>311</v>
      </c>
      <c r="CG30" s="700"/>
      <c r="CH30" s="700"/>
      <c r="CI30" s="700"/>
      <c r="CJ30" s="700"/>
      <c r="CK30" s="700"/>
      <c r="CL30" s="700"/>
      <c r="CM30" s="700"/>
      <c r="CN30" s="700"/>
      <c r="CO30" s="700"/>
      <c r="CP30" s="700"/>
      <c r="CQ30" s="701"/>
      <c r="CR30" s="659">
        <v>1287438</v>
      </c>
      <c r="CS30" s="662"/>
      <c r="CT30" s="662"/>
      <c r="CU30" s="662"/>
      <c r="CV30" s="662"/>
      <c r="CW30" s="662"/>
      <c r="CX30" s="662"/>
      <c r="CY30" s="663"/>
      <c r="CZ30" s="664">
        <v>11.5</v>
      </c>
      <c r="DA30" s="693"/>
      <c r="DB30" s="693"/>
      <c r="DC30" s="694"/>
      <c r="DD30" s="667">
        <v>1251735</v>
      </c>
      <c r="DE30" s="662"/>
      <c r="DF30" s="662"/>
      <c r="DG30" s="662"/>
      <c r="DH30" s="662"/>
      <c r="DI30" s="662"/>
      <c r="DJ30" s="662"/>
      <c r="DK30" s="663"/>
      <c r="DL30" s="667">
        <v>1251735</v>
      </c>
      <c r="DM30" s="662"/>
      <c r="DN30" s="662"/>
      <c r="DO30" s="662"/>
      <c r="DP30" s="662"/>
      <c r="DQ30" s="662"/>
      <c r="DR30" s="662"/>
      <c r="DS30" s="662"/>
      <c r="DT30" s="662"/>
      <c r="DU30" s="662"/>
      <c r="DV30" s="663"/>
      <c r="DW30" s="664">
        <v>18.899999999999999</v>
      </c>
      <c r="DX30" s="693"/>
      <c r="DY30" s="693"/>
      <c r="DZ30" s="693"/>
      <c r="EA30" s="693"/>
      <c r="EB30" s="693"/>
      <c r="EC30" s="695"/>
    </row>
    <row r="31" spans="2:133" ht="11.25" customHeight="1" x14ac:dyDescent="0.15">
      <c r="B31" s="656" t="s">
        <v>312</v>
      </c>
      <c r="C31" s="657"/>
      <c r="D31" s="657"/>
      <c r="E31" s="657"/>
      <c r="F31" s="657"/>
      <c r="G31" s="657"/>
      <c r="H31" s="657"/>
      <c r="I31" s="657"/>
      <c r="J31" s="657"/>
      <c r="K31" s="657"/>
      <c r="L31" s="657"/>
      <c r="M31" s="657"/>
      <c r="N31" s="657"/>
      <c r="O31" s="657"/>
      <c r="P31" s="657"/>
      <c r="Q31" s="658"/>
      <c r="R31" s="659">
        <v>181462</v>
      </c>
      <c r="S31" s="662"/>
      <c r="T31" s="662"/>
      <c r="U31" s="662"/>
      <c r="V31" s="662"/>
      <c r="W31" s="662"/>
      <c r="X31" s="662"/>
      <c r="Y31" s="663"/>
      <c r="Z31" s="721">
        <v>1.6</v>
      </c>
      <c r="AA31" s="721"/>
      <c r="AB31" s="721"/>
      <c r="AC31" s="721"/>
      <c r="AD31" s="722" t="s">
        <v>138</v>
      </c>
      <c r="AE31" s="722"/>
      <c r="AF31" s="722"/>
      <c r="AG31" s="722"/>
      <c r="AH31" s="722"/>
      <c r="AI31" s="722"/>
      <c r="AJ31" s="722"/>
      <c r="AK31" s="722"/>
      <c r="AL31" s="664" t="s">
        <v>138</v>
      </c>
      <c r="AM31" s="665"/>
      <c r="AN31" s="665"/>
      <c r="AO31" s="723"/>
      <c r="AP31" s="751"/>
      <c r="AQ31" s="752"/>
      <c r="AR31" s="752"/>
      <c r="AS31" s="752"/>
      <c r="AT31" s="756"/>
      <c r="AU31" s="227" t="s">
        <v>313</v>
      </c>
      <c r="AV31" s="227"/>
      <c r="AW31" s="227"/>
      <c r="AX31" s="656" t="s">
        <v>314</v>
      </c>
      <c r="AY31" s="657"/>
      <c r="AZ31" s="657"/>
      <c r="BA31" s="657"/>
      <c r="BB31" s="657"/>
      <c r="BC31" s="657"/>
      <c r="BD31" s="657"/>
      <c r="BE31" s="657"/>
      <c r="BF31" s="658"/>
      <c r="BG31" s="737">
        <v>99.1</v>
      </c>
      <c r="BH31" s="660"/>
      <c r="BI31" s="660"/>
      <c r="BJ31" s="660"/>
      <c r="BK31" s="660"/>
      <c r="BL31" s="660"/>
      <c r="BM31" s="665">
        <v>98.1</v>
      </c>
      <c r="BN31" s="738"/>
      <c r="BO31" s="738"/>
      <c r="BP31" s="738"/>
      <c r="BQ31" s="699"/>
      <c r="BR31" s="737">
        <v>98.9</v>
      </c>
      <c r="BS31" s="660"/>
      <c r="BT31" s="660"/>
      <c r="BU31" s="660"/>
      <c r="BV31" s="660"/>
      <c r="BW31" s="660"/>
      <c r="BX31" s="665">
        <v>97.5</v>
      </c>
      <c r="BY31" s="738"/>
      <c r="BZ31" s="738"/>
      <c r="CA31" s="738"/>
      <c r="CB31" s="699"/>
      <c r="CD31" s="745"/>
      <c r="CE31" s="746"/>
      <c r="CF31" s="703" t="s">
        <v>315</v>
      </c>
      <c r="CG31" s="700"/>
      <c r="CH31" s="700"/>
      <c r="CI31" s="700"/>
      <c r="CJ31" s="700"/>
      <c r="CK31" s="700"/>
      <c r="CL31" s="700"/>
      <c r="CM31" s="700"/>
      <c r="CN31" s="700"/>
      <c r="CO31" s="700"/>
      <c r="CP31" s="700"/>
      <c r="CQ31" s="701"/>
      <c r="CR31" s="659">
        <v>78532</v>
      </c>
      <c r="CS31" s="660"/>
      <c r="CT31" s="660"/>
      <c r="CU31" s="660"/>
      <c r="CV31" s="660"/>
      <c r="CW31" s="660"/>
      <c r="CX31" s="660"/>
      <c r="CY31" s="661"/>
      <c r="CZ31" s="664">
        <v>0.7</v>
      </c>
      <c r="DA31" s="693"/>
      <c r="DB31" s="693"/>
      <c r="DC31" s="694"/>
      <c r="DD31" s="667">
        <v>76758</v>
      </c>
      <c r="DE31" s="660"/>
      <c r="DF31" s="660"/>
      <c r="DG31" s="660"/>
      <c r="DH31" s="660"/>
      <c r="DI31" s="660"/>
      <c r="DJ31" s="660"/>
      <c r="DK31" s="661"/>
      <c r="DL31" s="667">
        <v>76758</v>
      </c>
      <c r="DM31" s="660"/>
      <c r="DN31" s="660"/>
      <c r="DO31" s="660"/>
      <c r="DP31" s="660"/>
      <c r="DQ31" s="660"/>
      <c r="DR31" s="660"/>
      <c r="DS31" s="660"/>
      <c r="DT31" s="660"/>
      <c r="DU31" s="660"/>
      <c r="DV31" s="661"/>
      <c r="DW31" s="664">
        <v>1.2</v>
      </c>
      <c r="DX31" s="693"/>
      <c r="DY31" s="693"/>
      <c r="DZ31" s="693"/>
      <c r="EA31" s="693"/>
      <c r="EB31" s="693"/>
      <c r="EC31" s="695"/>
    </row>
    <row r="32" spans="2:133" ht="11.25" customHeight="1" x14ac:dyDescent="0.15">
      <c r="B32" s="656" t="s">
        <v>316</v>
      </c>
      <c r="C32" s="657"/>
      <c r="D32" s="657"/>
      <c r="E32" s="657"/>
      <c r="F32" s="657"/>
      <c r="G32" s="657"/>
      <c r="H32" s="657"/>
      <c r="I32" s="657"/>
      <c r="J32" s="657"/>
      <c r="K32" s="657"/>
      <c r="L32" s="657"/>
      <c r="M32" s="657"/>
      <c r="N32" s="657"/>
      <c r="O32" s="657"/>
      <c r="P32" s="657"/>
      <c r="Q32" s="658"/>
      <c r="R32" s="659">
        <v>853783</v>
      </c>
      <c r="S32" s="662"/>
      <c r="T32" s="662"/>
      <c r="U32" s="662"/>
      <c r="V32" s="662"/>
      <c r="W32" s="662"/>
      <c r="X32" s="662"/>
      <c r="Y32" s="663"/>
      <c r="Z32" s="721">
        <v>7.3</v>
      </c>
      <c r="AA32" s="721"/>
      <c r="AB32" s="721"/>
      <c r="AC32" s="721"/>
      <c r="AD32" s="722" t="s">
        <v>129</v>
      </c>
      <c r="AE32" s="722"/>
      <c r="AF32" s="722"/>
      <c r="AG32" s="722"/>
      <c r="AH32" s="722"/>
      <c r="AI32" s="722"/>
      <c r="AJ32" s="722"/>
      <c r="AK32" s="722"/>
      <c r="AL32" s="664" t="s">
        <v>129</v>
      </c>
      <c r="AM32" s="665"/>
      <c r="AN32" s="665"/>
      <c r="AO32" s="723"/>
      <c r="AP32" s="753"/>
      <c r="AQ32" s="754"/>
      <c r="AR32" s="754"/>
      <c r="AS32" s="754"/>
      <c r="AT32" s="757"/>
      <c r="AU32" s="229"/>
      <c r="AV32" s="229"/>
      <c r="AW32" s="229"/>
      <c r="AX32" s="671" t="s">
        <v>317</v>
      </c>
      <c r="AY32" s="672"/>
      <c r="AZ32" s="672"/>
      <c r="BA32" s="672"/>
      <c r="BB32" s="672"/>
      <c r="BC32" s="672"/>
      <c r="BD32" s="672"/>
      <c r="BE32" s="672"/>
      <c r="BF32" s="673"/>
      <c r="BG32" s="736">
        <v>96.9</v>
      </c>
      <c r="BH32" s="675"/>
      <c r="BI32" s="675"/>
      <c r="BJ32" s="675"/>
      <c r="BK32" s="675"/>
      <c r="BL32" s="675"/>
      <c r="BM32" s="719">
        <v>91.8</v>
      </c>
      <c r="BN32" s="675"/>
      <c r="BO32" s="675"/>
      <c r="BP32" s="675"/>
      <c r="BQ32" s="712"/>
      <c r="BR32" s="736">
        <v>97</v>
      </c>
      <c r="BS32" s="675"/>
      <c r="BT32" s="675"/>
      <c r="BU32" s="675"/>
      <c r="BV32" s="675"/>
      <c r="BW32" s="675"/>
      <c r="BX32" s="719">
        <v>86.7</v>
      </c>
      <c r="BY32" s="675"/>
      <c r="BZ32" s="675"/>
      <c r="CA32" s="675"/>
      <c r="CB32" s="712"/>
      <c r="CD32" s="747"/>
      <c r="CE32" s="748"/>
      <c r="CF32" s="703" t="s">
        <v>318</v>
      </c>
      <c r="CG32" s="700"/>
      <c r="CH32" s="700"/>
      <c r="CI32" s="700"/>
      <c r="CJ32" s="700"/>
      <c r="CK32" s="700"/>
      <c r="CL32" s="700"/>
      <c r="CM32" s="700"/>
      <c r="CN32" s="700"/>
      <c r="CO32" s="700"/>
      <c r="CP32" s="700"/>
      <c r="CQ32" s="701"/>
      <c r="CR32" s="659" t="s">
        <v>138</v>
      </c>
      <c r="CS32" s="662"/>
      <c r="CT32" s="662"/>
      <c r="CU32" s="662"/>
      <c r="CV32" s="662"/>
      <c r="CW32" s="662"/>
      <c r="CX32" s="662"/>
      <c r="CY32" s="663"/>
      <c r="CZ32" s="664" t="s">
        <v>129</v>
      </c>
      <c r="DA32" s="693"/>
      <c r="DB32" s="693"/>
      <c r="DC32" s="694"/>
      <c r="DD32" s="667" t="s">
        <v>138</v>
      </c>
      <c r="DE32" s="662"/>
      <c r="DF32" s="662"/>
      <c r="DG32" s="662"/>
      <c r="DH32" s="662"/>
      <c r="DI32" s="662"/>
      <c r="DJ32" s="662"/>
      <c r="DK32" s="663"/>
      <c r="DL32" s="667" t="s">
        <v>138</v>
      </c>
      <c r="DM32" s="662"/>
      <c r="DN32" s="662"/>
      <c r="DO32" s="662"/>
      <c r="DP32" s="662"/>
      <c r="DQ32" s="662"/>
      <c r="DR32" s="662"/>
      <c r="DS32" s="662"/>
      <c r="DT32" s="662"/>
      <c r="DU32" s="662"/>
      <c r="DV32" s="663"/>
      <c r="DW32" s="664" t="s">
        <v>129</v>
      </c>
      <c r="DX32" s="693"/>
      <c r="DY32" s="693"/>
      <c r="DZ32" s="693"/>
      <c r="EA32" s="693"/>
      <c r="EB32" s="693"/>
      <c r="EC32" s="695"/>
    </row>
    <row r="33" spans="2:133" ht="11.25" customHeight="1" x14ac:dyDescent="0.15">
      <c r="B33" s="656" t="s">
        <v>319</v>
      </c>
      <c r="C33" s="657"/>
      <c r="D33" s="657"/>
      <c r="E33" s="657"/>
      <c r="F33" s="657"/>
      <c r="G33" s="657"/>
      <c r="H33" s="657"/>
      <c r="I33" s="657"/>
      <c r="J33" s="657"/>
      <c r="K33" s="657"/>
      <c r="L33" s="657"/>
      <c r="M33" s="657"/>
      <c r="N33" s="657"/>
      <c r="O33" s="657"/>
      <c r="P33" s="657"/>
      <c r="Q33" s="658"/>
      <c r="R33" s="659">
        <v>218111</v>
      </c>
      <c r="S33" s="662"/>
      <c r="T33" s="662"/>
      <c r="U33" s="662"/>
      <c r="V33" s="662"/>
      <c r="W33" s="662"/>
      <c r="X33" s="662"/>
      <c r="Y33" s="663"/>
      <c r="Z33" s="721">
        <v>1.9</v>
      </c>
      <c r="AA33" s="721"/>
      <c r="AB33" s="721"/>
      <c r="AC33" s="721"/>
      <c r="AD33" s="722" t="s">
        <v>129</v>
      </c>
      <c r="AE33" s="722"/>
      <c r="AF33" s="722"/>
      <c r="AG33" s="722"/>
      <c r="AH33" s="722"/>
      <c r="AI33" s="722"/>
      <c r="AJ33" s="722"/>
      <c r="AK33" s="722"/>
      <c r="AL33" s="664" t="s">
        <v>129</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320</v>
      </c>
      <c r="CE33" s="700"/>
      <c r="CF33" s="700"/>
      <c r="CG33" s="700"/>
      <c r="CH33" s="700"/>
      <c r="CI33" s="700"/>
      <c r="CJ33" s="700"/>
      <c r="CK33" s="700"/>
      <c r="CL33" s="700"/>
      <c r="CM33" s="700"/>
      <c r="CN33" s="700"/>
      <c r="CO33" s="700"/>
      <c r="CP33" s="700"/>
      <c r="CQ33" s="701"/>
      <c r="CR33" s="659">
        <v>4998769</v>
      </c>
      <c r="CS33" s="660"/>
      <c r="CT33" s="660"/>
      <c r="CU33" s="660"/>
      <c r="CV33" s="660"/>
      <c r="CW33" s="660"/>
      <c r="CX33" s="660"/>
      <c r="CY33" s="661"/>
      <c r="CZ33" s="664">
        <v>44.5</v>
      </c>
      <c r="DA33" s="693"/>
      <c r="DB33" s="693"/>
      <c r="DC33" s="694"/>
      <c r="DD33" s="667">
        <v>3377220</v>
      </c>
      <c r="DE33" s="660"/>
      <c r="DF33" s="660"/>
      <c r="DG33" s="660"/>
      <c r="DH33" s="660"/>
      <c r="DI33" s="660"/>
      <c r="DJ33" s="660"/>
      <c r="DK33" s="661"/>
      <c r="DL33" s="667">
        <v>2113257</v>
      </c>
      <c r="DM33" s="660"/>
      <c r="DN33" s="660"/>
      <c r="DO33" s="660"/>
      <c r="DP33" s="660"/>
      <c r="DQ33" s="660"/>
      <c r="DR33" s="660"/>
      <c r="DS33" s="660"/>
      <c r="DT33" s="660"/>
      <c r="DU33" s="660"/>
      <c r="DV33" s="661"/>
      <c r="DW33" s="664">
        <v>31.9</v>
      </c>
      <c r="DX33" s="693"/>
      <c r="DY33" s="693"/>
      <c r="DZ33" s="693"/>
      <c r="EA33" s="693"/>
      <c r="EB33" s="693"/>
      <c r="EC33" s="695"/>
    </row>
    <row r="34" spans="2:133" ht="11.25" customHeight="1" x14ac:dyDescent="0.15">
      <c r="B34" s="656" t="s">
        <v>321</v>
      </c>
      <c r="C34" s="657"/>
      <c r="D34" s="657"/>
      <c r="E34" s="657"/>
      <c r="F34" s="657"/>
      <c r="G34" s="657"/>
      <c r="H34" s="657"/>
      <c r="I34" s="657"/>
      <c r="J34" s="657"/>
      <c r="K34" s="657"/>
      <c r="L34" s="657"/>
      <c r="M34" s="657"/>
      <c r="N34" s="657"/>
      <c r="O34" s="657"/>
      <c r="P34" s="657"/>
      <c r="Q34" s="658"/>
      <c r="R34" s="659">
        <v>320730</v>
      </c>
      <c r="S34" s="662"/>
      <c r="T34" s="662"/>
      <c r="U34" s="662"/>
      <c r="V34" s="662"/>
      <c r="W34" s="662"/>
      <c r="X34" s="662"/>
      <c r="Y34" s="663"/>
      <c r="Z34" s="721">
        <v>2.7</v>
      </c>
      <c r="AA34" s="721"/>
      <c r="AB34" s="721"/>
      <c r="AC34" s="721"/>
      <c r="AD34" s="722">
        <v>1039</v>
      </c>
      <c r="AE34" s="722"/>
      <c r="AF34" s="722"/>
      <c r="AG34" s="722"/>
      <c r="AH34" s="722"/>
      <c r="AI34" s="722"/>
      <c r="AJ34" s="722"/>
      <c r="AK34" s="722"/>
      <c r="AL34" s="664">
        <v>0</v>
      </c>
      <c r="AM34" s="665"/>
      <c r="AN34" s="665"/>
      <c r="AO34" s="723"/>
      <c r="AP34" s="232"/>
      <c r="AQ34" s="733" t="s">
        <v>322</v>
      </c>
      <c r="AR34" s="734"/>
      <c r="AS34" s="734"/>
      <c r="AT34" s="734"/>
      <c r="AU34" s="734"/>
      <c r="AV34" s="734"/>
      <c r="AW34" s="734"/>
      <c r="AX34" s="734"/>
      <c r="AY34" s="734"/>
      <c r="AZ34" s="734"/>
      <c r="BA34" s="734"/>
      <c r="BB34" s="734"/>
      <c r="BC34" s="734"/>
      <c r="BD34" s="734"/>
      <c r="BE34" s="734"/>
      <c r="BF34" s="735"/>
      <c r="BG34" s="733" t="s">
        <v>323</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324</v>
      </c>
      <c r="CE34" s="700"/>
      <c r="CF34" s="700"/>
      <c r="CG34" s="700"/>
      <c r="CH34" s="700"/>
      <c r="CI34" s="700"/>
      <c r="CJ34" s="700"/>
      <c r="CK34" s="700"/>
      <c r="CL34" s="700"/>
      <c r="CM34" s="700"/>
      <c r="CN34" s="700"/>
      <c r="CO34" s="700"/>
      <c r="CP34" s="700"/>
      <c r="CQ34" s="701"/>
      <c r="CR34" s="659">
        <v>1669411</v>
      </c>
      <c r="CS34" s="662"/>
      <c r="CT34" s="662"/>
      <c r="CU34" s="662"/>
      <c r="CV34" s="662"/>
      <c r="CW34" s="662"/>
      <c r="CX34" s="662"/>
      <c r="CY34" s="663"/>
      <c r="CZ34" s="664">
        <v>14.9</v>
      </c>
      <c r="DA34" s="693"/>
      <c r="DB34" s="693"/>
      <c r="DC34" s="694"/>
      <c r="DD34" s="667">
        <v>1198541</v>
      </c>
      <c r="DE34" s="662"/>
      <c r="DF34" s="662"/>
      <c r="DG34" s="662"/>
      <c r="DH34" s="662"/>
      <c r="DI34" s="662"/>
      <c r="DJ34" s="662"/>
      <c r="DK34" s="663"/>
      <c r="DL34" s="667">
        <v>861033</v>
      </c>
      <c r="DM34" s="662"/>
      <c r="DN34" s="662"/>
      <c r="DO34" s="662"/>
      <c r="DP34" s="662"/>
      <c r="DQ34" s="662"/>
      <c r="DR34" s="662"/>
      <c r="DS34" s="662"/>
      <c r="DT34" s="662"/>
      <c r="DU34" s="662"/>
      <c r="DV34" s="663"/>
      <c r="DW34" s="664">
        <v>13</v>
      </c>
      <c r="DX34" s="693"/>
      <c r="DY34" s="693"/>
      <c r="DZ34" s="693"/>
      <c r="EA34" s="693"/>
      <c r="EB34" s="693"/>
      <c r="EC34" s="695"/>
    </row>
    <row r="35" spans="2:133" ht="11.25" customHeight="1" x14ac:dyDescent="0.15">
      <c r="B35" s="656" t="s">
        <v>325</v>
      </c>
      <c r="C35" s="657"/>
      <c r="D35" s="657"/>
      <c r="E35" s="657"/>
      <c r="F35" s="657"/>
      <c r="G35" s="657"/>
      <c r="H35" s="657"/>
      <c r="I35" s="657"/>
      <c r="J35" s="657"/>
      <c r="K35" s="657"/>
      <c r="L35" s="657"/>
      <c r="M35" s="657"/>
      <c r="N35" s="657"/>
      <c r="O35" s="657"/>
      <c r="P35" s="657"/>
      <c r="Q35" s="658"/>
      <c r="R35" s="659">
        <v>1023100</v>
      </c>
      <c r="S35" s="662"/>
      <c r="T35" s="662"/>
      <c r="U35" s="662"/>
      <c r="V35" s="662"/>
      <c r="W35" s="662"/>
      <c r="X35" s="662"/>
      <c r="Y35" s="663"/>
      <c r="Z35" s="721">
        <v>8.8000000000000007</v>
      </c>
      <c r="AA35" s="721"/>
      <c r="AB35" s="721"/>
      <c r="AC35" s="721"/>
      <c r="AD35" s="722" t="s">
        <v>129</v>
      </c>
      <c r="AE35" s="722"/>
      <c r="AF35" s="722"/>
      <c r="AG35" s="722"/>
      <c r="AH35" s="722"/>
      <c r="AI35" s="722"/>
      <c r="AJ35" s="722"/>
      <c r="AK35" s="722"/>
      <c r="AL35" s="664" t="s">
        <v>129</v>
      </c>
      <c r="AM35" s="665"/>
      <c r="AN35" s="665"/>
      <c r="AO35" s="723"/>
      <c r="AP35" s="232"/>
      <c r="AQ35" s="727" t="s">
        <v>326</v>
      </c>
      <c r="AR35" s="728"/>
      <c r="AS35" s="728"/>
      <c r="AT35" s="728"/>
      <c r="AU35" s="728"/>
      <c r="AV35" s="728"/>
      <c r="AW35" s="728"/>
      <c r="AX35" s="728"/>
      <c r="AY35" s="729"/>
      <c r="AZ35" s="724">
        <v>1204484</v>
      </c>
      <c r="BA35" s="725"/>
      <c r="BB35" s="725"/>
      <c r="BC35" s="725"/>
      <c r="BD35" s="725"/>
      <c r="BE35" s="725"/>
      <c r="BF35" s="726"/>
      <c r="BG35" s="730" t="s">
        <v>327</v>
      </c>
      <c r="BH35" s="731"/>
      <c r="BI35" s="731"/>
      <c r="BJ35" s="731"/>
      <c r="BK35" s="731"/>
      <c r="BL35" s="731"/>
      <c r="BM35" s="731"/>
      <c r="BN35" s="731"/>
      <c r="BO35" s="731"/>
      <c r="BP35" s="731"/>
      <c r="BQ35" s="731"/>
      <c r="BR35" s="731"/>
      <c r="BS35" s="731"/>
      <c r="BT35" s="731"/>
      <c r="BU35" s="732"/>
      <c r="BV35" s="724">
        <v>103764</v>
      </c>
      <c r="BW35" s="725"/>
      <c r="BX35" s="725"/>
      <c r="BY35" s="725"/>
      <c r="BZ35" s="725"/>
      <c r="CA35" s="725"/>
      <c r="CB35" s="726"/>
      <c r="CD35" s="703" t="s">
        <v>328</v>
      </c>
      <c r="CE35" s="700"/>
      <c r="CF35" s="700"/>
      <c r="CG35" s="700"/>
      <c r="CH35" s="700"/>
      <c r="CI35" s="700"/>
      <c r="CJ35" s="700"/>
      <c r="CK35" s="700"/>
      <c r="CL35" s="700"/>
      <c r="CM35" s="700"/>
      <c r="CN35" s="700"/>
      <c r="CO35" s="700"/>
      <c r="CP35" s="700"/>
      <c r="CQ35" s="701"/>
      <c r="CR35" s="659">
        <v>83142</v>
      </c>
      <c r="CS35" s="660"/>
      <c r="CT35" s="660"/>
      <c r="CU35" s="660"/>
      <c r="CV35" s="660"/>
      <c r="CW35" s="660"/>
      <c r="CX35" s="660"/>
      <c r="CY35" s="661"/>
      <c r="CZ35" s="664">
        <v>0.7</v>
      </c>
      <c r="DA35" s="693"/>
      <c r="DB35" s="693"/>
      <c r="DC35" s="694"/>
      <c r="DD35" s="667">
        <v>66916</v>
      </c>
      <c r="DE35" s="660"/>
      <c r="DF35" s="660"/>
      <c r="DG35" s="660"/>
      <c r="DH35" s="660"/>
      <c r="DI35" s="660"/>
      <c r="DJ35" s="660"/>
      <c r="DK35" s="661"/>
      <c r="DL35" s="667">
        <v>33750</v>
      </c>
      <c r="DM35" s="660"/>
      <c r="DN35" s="660"/>
      <c r="DO35" s="660"/>
      <c r="DP35" s="660"/>
      <c r="DQ35" s="660"/>
      <c r="DR35" s="660"/>
      <c r="DS35" s="660"/>
      <c r="DT35" s="660"/>
      <c r="DU35" s="660"/>
      <c r="DV35" s="661"/>
      <c r="DW35" s="664">
        <v>0.5</v>
      </c>
      <c r="DX35" s="693"/>
      <c r="DY35" s="693"/>
      <c r="DZ35" s="693"/>
      <c r="EA35" s="693"/>
      <c r="EB35" s="693"/>
      <c r="EC35" s="695"/>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138</v>
      </c>
      <c r="S36" s="662"/>
      <c r="T36" s="662"/>
      <c r="U36" s="662"/>
      <c r="V36" s="662"/>
      <c r="W36" s="662"/>
      <c r="X36" s="662"/>
      <c r="Y36" s="663"/>
      <c r="Z36" s="721" t="s">
        <v>129</v>
      </c>
      <c r="AA36" s="721"/>
      <c r="AB36" s="721"/>
      <c r="AC36" s="721"/>
      <c r="AD36" s="722" t="s">
        <v>129</v>
      </c>
      <c r="AE36" s="722"/>
      <c r="AF36" s="722"/>
      <c r="AG36" s="722"/>
      <c r="AH36" s="722"/>
      <c r="AI36" s="722"/>
      <c r="AJ36" s="722"/>
      <c r="AK36" s="722"/>
      <c r="AL36" s="664" t="s">
        <v>129</v>
      </c>
      <c r="AM36" s="665"/>
      <c r="AN36" s="665"/>
      <c r="AO36" s="723"/>
      <c r="AQ36" s="696" t="s">
        <v>330</v>
      </c>
      <c r="AR36" s="697"/>
      <c r="AS36" s="697"/>
      <c r="AT36" s="697"/>
      <c r="AU36" s="697"/>
      <c r="AV36" s="697"/>
      <c r="AW36" s="697"/>
      <c r="AX36" s="697"/>
      <c r="AY36" s="698"/>
      <c r="AZ36" s="659">
        <v>110468</v>
      </c>
      <c r="BA36" s="662"/>
      <c r="BB36" s="662"/>
      <c r="BC36" s="662"/>
      <c r="BD36" s="660"/>
      <c r="BE36" s="660"/>
      <c r="BF36" s="699"/>
      <c r="BG36" s="703" t="s">
        <v>331</v>
      </c>
      <c r="BH36" s="700"/>
      <c r="BI36" s="700"/>
      <c r="BJ36" s="700"/>
      <c r="BK36" s="700"/>
      <c r="BL36" s="700"/>
      <c r="BM36" s="700"/>
      <c r="BN36" s="700"/>
      <c r="BO36" s="700"/>
      <c r="BP36" s="700"/>
      <c r="BQ36" s="700"/>
      <c r="BR36" s="700"/>
      <c r="BS36" s="700"/>
      <c r="BT36" s="700"/>
      <c r="BU36" s="701"/>
      <c r="BV36" s="659">
        <v>78701</v>
      </c>
      <c r="BW36" s="662"/>
      <c r="BX36" s="662"/>
      <c r="BY36" s="662"/>
      <c r="BZ36" s="662"/>
      <c r="CA36" s="662"/>
      <c r="CB36" s="702"/>
      <c r="CD36" s="703" t="s">
        <v>332</v>
      </c>
      <c r="CE36" s="700"/>
      <c r="CF36" s="700"/>
      <c r="CG36" s="700"/>
      <c r="CH36" s="700"/>
      <c r="CI36" s="700"/>
      <c r="CJ36" s="700"/>
      <c r="CK36" s="700"/>
      <c r="CL36" s="700"/>
      <c r="CM36" s="700"/>
      <c r="CN36" s="700"/>
      <c r="CO36" s="700"/>
      <c r="CP36" s="700"/>
      <c r="CQ36" s="701"/>
      <c r="CR36" s="659">
        <v>1153987</v>
      </c>
      <c r="CS36" s="662"/>
      <c r="CT36" s="662"/>
      <c r="CU36" s="662"/>
      <c r="CV36" s="662"/>
      <c r="CW36" s="662"/>
      <c r="CX36" s="662"/>
      <c r="CY36" s="663"/>
      <c r="CZ36" s="664">
        <v>10.3</v>
      </c>
      <c r="DA36" s="693"/>
      <c r="DB36" s="693"/>
      <c r="DC36" s="694"/>
      <c r="DD36" s="667">
        <v>878284</v>
      </c>
      <c r="DE36" s="662"/>
      <c r="DF36" s="662"/>
      <c r="DG36" s="662"/>
      <c r="DH36" s="662"/>
      <c r="DI36" s="662"/>
      <c r="DJ36" s="662"/>
      <c r="DK36" s="663"/>
      <c r="DL36" s="667">
        <v>479733</v>
      </c>
      <c r="DM36" s="662"/>
      <c r="DN36" s="662"/>
      <c r="DO36" s="662"/>
      <c r="DP36" s="662"/>
      <c r="DQ36" s="662"/>
      <c r="DR36" s="662"/>
      <c r="DS36" s="662"/>
      <c r="DT36" s="662"/>
      <c r="DU36" s="662"/>
      <c r="DV36" s="663"/>
      <c r="DW36" s="664">
        <v>7.2</v>
      </c>
      <c r="DX36" s="693"/>
      <c r="DY36" s="693"/>
      <c r="DZ36" s="693"/>
      <c r="EA36" s="693"/>
      <c r="EB36" s="693"/>
      <c r="EC36" s="695"/>
    </row>
    <row r="37" spans="2:133" ht="11.25" customHeight="1" x14ac:dyDescent="0.15">
      <c r="B37" s="656" t="s">
        <v>333</v>
      </c>
      <c r="C37" s="657"/>
      <c r="D37" s="657"/>
      <c r="E37" s="657"/>
      <c r="F37" s="657"/>
      <c r="G37" s="657"/>
      <c r="H37" s="657"/>
      <c r="I37" s="657"/>
      <c r="J37" s="657"/>
      <c r="K37" s="657"/>
      <c r="L37" s="657"/>
      <c r="M37" s="657"/>
      <c r="N37" s="657"/>
      <c r="O37" s="657"/>
      <c r="P37" s="657"/>
      <c r="Q37" s="658"/>
      <c r="R37" s="659">
        <v>362600</v>
      </c>
      <c r="S37" s="662"/>
      <c r="T37" s="662"/>
      <c r="U37" s="662"/>
      <c r="V37" s="662"/>
      <c r="W37" s="662"/>
      <c r="X37" s="662"/>
      <c r="Y37" s="663"/>
      <c r="Z37" s="721">
        <v>3.1</v>
      </c>
      <c r="AA37" s="721"/>
      <c r="AB37" s="721"/>
      <c r="AC37" s="721"/>
      <c r="AD37" s="722" t="s">
        <v>138</v>
      </c>
      <c r="AE37" s="722"/>
      <c r="AF37" s="722"/>
      <c r="AG37" s="722"/>
      <c r="AH37" s="722"/>
      <c r="AI37" s="722"/>
      <c r="AJ37" s="722"/>
      <c r="AK37" s="722"/>
      <c r="AL37" s="664" t="s">
        <v>138</v>
      </c>
      <c r="AM37" s="665"/>
      <c r="AN37" s="665"/>
      <c r="AO37" s="723"/>
      <c r="AQ37" s="696" t="s">
        <v>334</v>
      </c>
      <c r="AR37" s="697"/>
      <c r="AS37" s="697"/>
      <c r="AT37" s="697"/>
      <c r="AU37" s="697"/>
      <c r="AV37" s="697"/>
      <c r="AW37" s="697"/>
      <c r="AX37" s="697"/>
      <c r="AY37" s="698"/>
      <c r="AZ37" s="659">
        <v>104714</v>
      </c>
      <c r="BA37" s="662"/>
      <c r="BB37" s="662"/>
      <c r="BC37" s="662"/>
      <c r="BD37" s="660"/>
      <c r="BE37" s="660"/>
      <c r="BF37" s="699"/>
      <c r="BG37" s="703" t="s">
        <v>335</v>
      </c>
      <c r="BH37" s="700"/>
      <c r="BI37" s="700"/>
      <c r="BJ37" s="700"/>
      <c r="BK37" s="700"/>
      <c r="BL37" s="700"/>
      <c r="BM37" s="700"/>
      <c r="BN37" s="700"/>
      <c r="BO37" s="700"/>
      <c r="BP37" s="700"/>
      <c r="BQ37" s="700"/>
      <c r="BR37" s="700"/>
      <c r="BS37" s="700"/>
      <c r="BT37" s="700"/>
      <c r="BU37" s="701"/>
      <c r="BV37" s="659">
        <v>3451</v>
      </c>
      <c r="BW37" s="662"/>
      <c r="BX37" s="662"/>
      <c r="BY37" s="662"/>
      <c r="BZ37" s="662"/>
      <c r="CA37" s="662"/>
      <c r="CB37" s="702"/>
      <c r="CD37" s="703" t="s">
        <v>336</v>
      </c>
      <c r="CE37" s="700"/>
      <c r="CF37" s="700"/>
      <c r="CG37" s="700"/>
      <c r="CH37" s="700"/>
      <c r="CI37" s="700"/>
      <c r="CJ37" s="700"/>
      <c r="CK37" s="700"/>
      <c r="CL37" s="700"/>
      <c r="CM37" s="700"/>
      <c r="CN37" s="700"/>
      <c r="CO37" s="700"/>
      <c r="CP37" s="700"/>
      <c r="CQ37" s="701"/>
      <c r="CR37" s="659">
        <v>518793</v>
      </c>
      <c r="CS37" s="660"/>
      <c r="CT37" s="660"/>
      <c r="CU37" s="660"/>
      <c r="CV37" s="660"/>
      <c r="CW37" s="660"/>
      <c r="CX37" s="660"/>
      <c r="CY37" s="661"/>
      <c r="CZ37" s="664">
        <v>4.5999999999999996</v>
      </c>
      <c r="DA37" s="693"/>
      <c r="DB37" s="693"/>
      <c r="DC37" s="694"/>
      <c r="DD37" s="667">
        <v>487027</v>
      </c>
      <c r="DE37" s="660"/>
      <c r="DF37" s="660"/>
      <c r="DG37" s="660"/>
      <c r="DH37" s="660"/>
      <c r="DI37" s="660"/>
      <c r="DJ37" s="660"/>
      <c r="DK37" s="661"/>
      <c r="DL37" s="667">
        <v>205749</v>
      </c>
      <c r="DM37" s="660"/>
      <c r="DN37" s="660"/>
      <c r="DO37" s="660"/>
      <c r="DP37" s="660"/>
      <c r="DQ37" s="660"/>
      <c r="DR37" s="660"/>
      <c r="DS37" s="660"/>
      <c r="DT37" s="660"/>
      <c r="DU37" s="660"/>
      <c r="DV37" s="661"/>
      <c r="DW37" s="664">
        <v>3.1</v>
      </c>
      <c r="DX37" s="693"/>
      <c r="DY37" s="693"/>
      <c r="DZ37" s="693"/>
      <c r="EA37" s="693"/>
      <c r="EB37" s="693"/>
      <c r="EC37" s="695"/>
    </row>
    <row r="38" spans="2:133" ht="11.25" customHeight="1" x14ac:dyDescent="0.15">
      <c r="B38" s="671" t="s">
        <v>337</v>
      </c>
      <c r="C38" s="672"/>
      <c r="D38" s="672"/>
      <c r="E38" s="672"/>
      <c r="F38" s="672"/>
      <c r="G38" s="672"/>
      <c r="H38" s="672"/>
      <c r="I38" s="672"/>
      <c r="J38" s="672"/>
      <c r="K38" s="672"/>
      <c r="L38" s="672"/>
      <c r="M38" s="672"/>
      <c r="N38" s="672"/>
      <c r="O38" s="672"/>
      <c r="P38" s="672"/>
      <c r="Q38" s="673"/>
      <c r="R38" s="674">
        <v>11666789</v>
      </c>
      <c r="S38" s="711"/>
      <c r="T38" s="711"/>
      <c r="U38" s="711"/>
      <c r="V38" s="711"/>
      <c r="W38" s="711"/>
      <c r="X38" s="711"/>
      <c r="Y38" s="716"/>
      <c r="Z38" s="717">
        <v>100</v>
      </c>
      <c r="AA38" s="717"/>
      <c r="AB38" s="717"/>
      <c r="AC38" s="717"/>
      <c r="AD38" s="718">
        <v>6258747</v>
      </c>
      <c r="AE38" s="718"/>
      <c r="AF38" s="718"/>
      <c r="AG38" s="718"/>
      <c r="AH38" s="718"/>
      <c r="AI38" s="718"/>
      <c r="AJ38" s="718"/>
      <c r="AK38" s="718"/>
      <c r="AL38" s="677">
        <v>100</v>
      </c>
      <c r="AM38" s="719"/>
      <c r="AN38" s="719"/>
      <c r="AO38" s="720"/>
      <c r="AQ38" s="696" t="s">
        <v>338</v>
      </c>
      <c r="AR38" s="697"/>
      <c r="AS38" s="697"/>
      <c r="AT38" s="697"/>
      <c r="AU38" s="697"/>
      <c r="AV38" s="697"/>
      <c r="AW38" s="697"/>
      <c r="AX38" s="697"/>
      <c r="AY38" s="698"/>
      <c r="AZ38" s="659">
        <v>49932</v>
      </c>
      <c r="BA38" s="662"/>
      <c r="BB38" s="662"/>
      <c r="BC38" s="662"/>
      <c r="BD38" s="660"/>
      <c r="BE38" s="660"/>
      <c r="BF38" s="699"/>
      <c r="BG38" s="703" t="s">
        <v>339</v>
      </c>
      <c r="BH38" s="700"/>
      <c r="BI38" s="700"/>
      <c r="BJ38" s="700"/>
      <c r="BK38" s="700"/>
      <c r="BL38" s="700"/>
      <c r="BM38" s="700"/>
      <c r="BN38" s="700"/>
      <c r="BO38" s="700"/>
      <c r="BP38" s="700"/>
      <c r="BQ38" s="700"/>
      <c r="BR38" s="700"/>
      <c r="BS38" s="700"/>
      <c r="BT38" s="700"/>
      <c r="BU38" s="701"/>
      <c r="BV38" s="659">
        <v>6107</v>
      </c>
      <c r="BW38" s="662"/>
      <c r="BX38" s="662"/>
      <c r="BY38" s="662"/>
      <c r="BZ38" s="662"/>
      <c r="CA38" s="662"/>
      <c r="CB38" s="702"/>
      <c r="CD38" s="703" t="s">
        <v>340</v>
      </c>
      <c r="CE38" s="700"/>
      <c r="CF38" s="700"/>
      <c r="CG38" s="700"/>
      <c r="CH38" s="700"/>
      <c r="CI38" s="700"/>
      <c r="CJ38" s="700"/>
      <c r="CK38" s="700"/>
      <c r="CL38" s="700"/>
      <c r="CM38" s="700"/>
      <c r="CN38" s="700"/>
      <c r="CO38" s="700"/>
      <c r="CP38" s="700"/>
      <c r="CQ38" s="701"/>
      <c r="CR38" s="659">
        <v>1154552</v>
      </c>
      <c r="CS38" s="662"/>
      <c r="CT38" s="662"/>
      <c r="CU38" s="662"/>
      <c r="CV38" s="662"/>
      <c r="CW38" s="662"/>
      <c r="CX38" s="662"/>
      <c r="CY38" s="663"/>
      <c r="CZ38" s="664">
        <v>10.3</v>
      </c>
      <c r="DA38" s="693"/>
      <c r="DB38" s="693"/>
      <c r="DC38" s="694"/>
      <c r="DD38" s="667">
        <v>965950</v>
      </c>
      <c r="DE38" s="662"/>
      <c r="DF38" s="662"/>
      <c r="DG38" s="662"/>
      <c r="DH38" s="662"/>
      <c r="DI38" s="662"/>
      <c r="DJ38" s="662"/>
      <c r="DK38" s="663"/>
      <c r="DL38" s="667">
        <v>738741</v>
      </c>
      <c r="DM38" s="662"/>
      <c r="DN38" s="662"/>
      <c r="DO38" s="662"/>
      <c r="DP38" s="662"/>
      <c r="DQ38" s="662"/>
      <c r="DR38" s="662"/>
      <c r="DS38" s="662"/>
      <c r="DT38" s="662"/>
      <c r="DU38" s="662"/>
      <c r="DV38" s="663"/>
      <c r="DW38" s="664">
        <v>11.2</v>
      </c>
      <c r="DX38" s="693"/>
      <c r="DY38" s="693"/>
      <c r="DZ38" s="693"/>
      <c r="EA38" s="693"/>
      <c r="EB38" s="693"/>
      <c r="EC38" s="695"/>
    </row>
    <row r="39" spans="2:133" ht="11.25" customHeight="1" x14ac:dyDescent="0.15">
      <c r="AQ39" s="696" t="s">
        <v>341</v>
      </c>
      <c r="AR39" s="697"/>
      <c r="AS39" s="697"/>
      <c r="AT39" s="697"/>
      <c r="AU39" s="697"/>
      <c r="AV39" s="697"/>
      <c r="AW39" s="697"/>
      <c r="AX39" s="697"/>
      <c r="AY39" s="698"/>
      <c r="AZ39" s="659" t="s">
        <v>129</v>
      </c>
      <c r="BA39" s="662"/>
      <c r="BB39" s="662"/>
      <c r="BC39" s="662"/>
      <c r="BD39" s="660"/>
      <c r="BE39" s="660"/>
      <c r="BF39" s="699"/>
      <c r="BG39" s="704" t="s">
        <v>342</v>
      </c>
      <c r="BH39" s="705"/>
      <c r="BI39" s="705"/>
      <c r="BJ39" s="705"/>
      <c r="BK39" s="705"/>
      <c r="BL39" s="233"/>
      <c r="BM39" s="700" t="s">
        <v>343</v>
      </c>
      <c r="BN39" s="700"/>
      <c r="BO39" s="700"/>
      <c r="BP39" s="700"/>
      <c r="BQ39" s="700"/>
      <c r="BR39" s="700"/>
      <c r="BS39" s="700"/>
      <c r="BT39" s="700"/>
      <c r="BU39" s="701"/>
      <c r="BV39" s="659">
        <v>107</v>
      </c>
      <c r="BW39" s="662"/>
      <c r="BX39" s="662"/>
      <c r="BY39" s="662"/>
      <c r="BZ39" s="662"/>
      <c r="CA39" s="662"/>
      <c r="CB39" s="702"/>
      <c r="CD39" s="703" t="s">
        <v>344</v>
      </c>
      <c r="CE39" s="700"/>
      <c r="CF39" s="700"/>
      <c r="CG39" s="700"/>
      <c r="CH39" s="700"/>
      <c r="CI39" s="700"/>
      <c r="CJ39" s="700"/>
      <c r="CK39" s="700"/>
      <c r="CL39" s="700"/>
      <c r="CM39" s="700"/>
      <c r="CN39" s="700"/>
      <c r="CO39" s="700"/>
      <c r="CP39" s="700"/>
      <c r="CQ39" s="701"/>
      <c r="CR39" s="659">
        <v>905677</v>
      </c>
      <c r="CS39" s="660"/>
      <c r="CT39" s="660"/>
      <c r="CU39" s="660"/>
      <c r="CV39" s="660"/>
      <c r="CW39" s="660"/>
      <c r="CX39" s="660"/>
      <c r="CY39" s="661"/>
      <c r="CZ39" s="664">
        <v>8.1</v>
      </c>
      <c r="DA39" s="693"/>
      <c r="DB39" s="693"/>
      <c r="DC39" s="694"/>
      <c r="DD39" s="667">
        <v>267529</v>
      </c>
      <c r="DE39" s="660"/>
      <c r="DF39" s="660"/>
      <c r="DG39" s="660"/>
      <c r="DH39" s="660"/>
      <c r="DI39" s="660"/>
      <c r="DJ39" s="660"/>
      <c r="DK39" s="661"/>
      <c r="DL39" s="667" t="s">
        <v>138</v>
      </c>
      <c r="DM39" s="660"/>
      <c r="DN39" s="660"/>
      <c r="DO39" s="660"/>
      <c r="DP39" s="660"/>
      <c r="DQ39" s="660"/>
      <c r="DR39" s="660"/>
      <c r="DS39" s="660"/>
      <c r="DT39" s="660"/>
      <c r="DU39" s="660"/>
      <c r="DV39" s="661"/>
      <c r="DW39" s="664" t="s">
        <v>138</v>
      </c>
      <c r="DX39" s="693"/>
      <c r="DY39" s="693"/>
      <c r="DZ39" s="693"/>
      <c r="EA39" s="693"/>
      <c r="EB39" s="693"/>
      <c r="EC39" s="695"/>
    </row>
    <row r="40" spans="2:133" ht="11.25" customHeight="1" x14ac:dyDescent="0.15">
      <c r="AQ40" s="696" t="s">
        <v>345</v>
      </c>
      <c r="AR40" s="697"/>
      <c r="AS40" s="697"/>
      <c r="AT40" s="697"/>
      <c r="AU40" s="697"/>
      <c r="AV40" s="697"/>
      <c r="AW40" s="697"/>
      <c r="AX40" s="697"/>
      <c r="AY40" s="698"/>
      <c r="AZ40" s="659">
        <v>234561</v>
      </c>
      <c r="BA40" s="662"/>
      <c r="BB40" s="662"/>
      <c r="BC40" s="662"/>
      <c r="BD40" s="660"/>
      <c r="BE40" s="660"/>
      <c r="BF40" s="699"/>
      <c r="BG40" s="704"/>
      <c r="BH40" s="705"/>
      <c r="BI40" s="705"/>
      <c r="BJ40" s="705"/>
      <c r="BK40" s="705"/>
      <c r="BL40" s="233"/>
      <c r="BM40" s="700" t="s">
        <v>346</v>
      </c>
      <c r="BN40" s="700"/>
      <c r="BO40" s="700"/>
      <c r="BP40" s="700"/>
      <c r="BQ40" s="700"/>
      <c r="BR40" s="700"/>
      <c r="BS40" s="700"/>
      <c r="BT40" s="700"/>
      <c r="BU40" s="701"/>
      <c r="BV40" s="659" t="s">
        <v>129</v>
      </c>
      <c r="BW40" s="662"/>
      <c r="BX40" s="662"/>
      <c r="BY40" s="662"/>
      <c r="BZ40" s="662"/>
      <c r="CA40" s="662"/>
      <c r="CB40" s="702"/>
      <c r="CD40" s="703" t="s">
        <v>347</v>
      </c>
      <c r="CE40" s="700"/>
      <c r="CF40" s="700"/>
      <c r="CG40" s="700"/>
      <c r="CH40" s="700"/>
      <c r="CI40" s="700"/>
      <c r="CJ40" s="700"/>
      <c r="CK40" s="700"/>
      <c r="CL40" s="700"/>
      <c r="CM40" s="700"/>
      <c r="CN40" s="700"/>
      <c r="CO40" s="700"/>
      <c r="CP40" s="700"/>
      <c r="CQ40" s="701"/>
      <c r="CR40" s="659">
        <v>32000</v>
      </c>
      <c r="CS40" s="662"/>
      <c r="CT40" s="662"/>
      <c r="CU40" s="662"/>
      <c r="CV40" s="662"/>
      <c r="CW40" s="662"/>
      <c r="CX40" s="662"/>
      <c r="CY40" s="663"/>
      <c r="CZ40" s="664">
        <v>0.3</v>
      </c>
      <c r="DA40" s="693"/>
      <c r="DB40" s="693"/>
      <c r="DC40" s="694"/>
      <c r="DD40" s="667" t="s">
        <v>138</v>
      </c>
      <c r="DE40" s="662"/>
      <c r="DF40" s="662"/>
      <c r="DG40" s="662"/>
      <c r="DH40" s="662"/>
      <c r="DI40" s="662"/>
      <c r="DJ40" s="662"/>
      <c r="DK40" s="663"/>
      <c r="DL40" s="667" t="s">
        <v>138</v>
      </c>
      <c r="DM40" s="662"/>
      <c r="DN40" s="662"/>
      <c r="DO40" s="662"/>
      <c r="DP40" s="662"/>
      <c r="DQ40" s="662"/>
      <c r="DR40" s="662"/>
      <c r="DS40" s="662"/>
      <c r="DT40" s="662"/>
      <c r="DU40" s="662"/>
      <c r="DV40" s="663"/>
      <c r="DW40" s="664" t="s">
        <v>129</v>
      </c>
      <c r="DX40" s="693"/>
      <c r="DY40" s="693"/>
      <c r="DZ40" s="693"/>
      <c r="EA40" s="693"/>
      <c r="EB40" s="693"/>
      <c r="EC40" s="695"/>
    </row>
    <row r="41" spans="2:133" ht="11.25" customHeight="1" x14ac:dyDescent="0.15">
      <c r="AQ41" s="708" t="s">
        <v>348</v>
      </c>
      <c r="AR41" s="709"/>
      <c r="AS41" s="709"/>
      <c r="AT41" s="709"/>
      <c r="AU41" s="709"/>
      <c r="AV41" s="709"/>
      <c r="AW41" s="709"/>
      <c r="AX41" s="709"/>
      <c r="AY41" s="710"/>
      <c r="AZ41" s="674">
        <v>704809</v>
      </c>
      <c r="BA41" s="711"/>
      <c r="BB41" s="711"/>
      <c r="BC41" s="711"/>
      <c r="BD41" s="675"/>
      <c r="BE41" s="675"/>
      <c r="BF41" s="712"/>
      <c r="BG41" s="706"/>
      <c r="BH41" s="707"/>
      <c r="BI41" s="707"/>
      <c r="BJ41" s="707"/>
      <c r="BK41" s="707"/>
      <c r="BL41" s="234"/>
      <c r="BM41" s="713" t="s">
        <v>349</v>
      </c>
      <c r="BN41" s="713"/>
      <c r="BO41" s="713"/>
      <c r="BP41" s="713"/>
      <c r="BQ41" s="713"/>
      <c r="BR41" s="713"/>
      <c r="BS41" s="713"/>
      <c r="BT41" s="713"/>
      <c r="BU41" s="714"/>
      <c r="BV41" s="674">
        <v>314</v>
      </c>
      <c r="BW41" s="711"/>
      <c r="BX41" s="711"/>
      <c r="BY41" s="711"/>
      <c r="BZ41" s="711"/>
      <c r="CA41" s="711"/>
      <c r="CB41" s="715"/>
      <c r="CD41" s="703" t="s">
        <v>350</v>
      </c>
      <c r="CE41" s="700"/>
      <c r="CF41" s="700"/>
      <c r="CG41" s="700"/>
      <c r="CH41" s="700"/>
      <c r="CI41" s="700"/>
      <c r="CJ41" s="700"/>
      <c r="CK41" s="700"/>
      <c r="CL41" s="700"/>
      <c r="CM41" s="700"/>
      <c r="CN41" s="700"/>
      <c r="CO41" s="700"/>
      <c r="CP41" s="700"/>
      <c r="CQ41" s="701"/>
      <c r="CR41" s="659" t="s">
        <v>129</v>
      </c>
      <c r="CS41" s="660"/>
      <c r="CT41" s="660"/>
      <c r="CU41" s="660"/>
      <c r="CV41" s="660"/>
      <c r="CW41" s="660"/>
      <c r="CX41" s="660"/>
      <c r="CY41" s="661"/>
      <c r="CZ41" s="664" t="s">
        <v>129</v>
      </c>
      <c r="DA41" s="693"/>
      <c r="DB41" s="693"/>
      <c r="DC41" s="694"/>
      <c r="DD41" s="667" t="s">
        <v>129</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352</v>
      </c>
      <c r="CE42" s="657"/>
      <c r="CF42" s="657"/>
      <c r="CG42" s="657"/>
      <c r="CH42" s="657"/>
      <c r="CI42" s="657"/>
      <c r="CJ42" s="657"/>
      <c r="CK42" s="657"/>
      <c r="CL42" s="657"/>
      <c r="CM42" s="657"/>
      <c r="CN42" s="657"/>
      <c r="CO42" s="657"/>
      <c r="CP42" s="657"/>
      <c r="CQ42" s="658"/>
      <c r="CR42" s="659">
        <v>1048044</v>
      </c>
      <c r="CS42" s="662"/>
      <c r="CT42" s="662"/>
      <c r="CU42" s="662"/>
      <c r="CV42" s="662"/>
      <c r="CW42" s="662"/>
      <c r="CX42" s="662"/>
      <c r="CY42" s="663"/>
      <c r="CZ42" s="664">
        <v>9.3000000000000007</v>
      </c>
      <c r="DA42" s="665"/>
      <c r="DB42" s="665"/>
      <c r="DC42" s="666"/>
      <c r="DD42" s="667">
        <v>97352</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354</v>
      </c>
      <c r="CE43" s="657"/>
      <c r="CF43" s="657"/>
      <c r="CG43" s="657"/>
      <c r="CH43" s="657"/>
      <c r="CI43" s="657"/>
      <c r="CJ43" s="657"/>
      <c r="CK43" s="657"/>
      <c r="CL43" s="657"/>
      <c r="CM43" s="657"/>
      <c r="CN43" s="657"/>
      <c r="CO43" s="657"/>
      <c r="CP43" s="657"/>
      <c r="CQ43" s="658"/>
      <c r="CR43" s="659">
        <v>27493</v>
      </c>
      <c r="CS43" s="660"/>
      <c r="CT43" s="660"/>
      <c r="CU43" s="660"/>
      <c r="CV43" s="660"/>
      <c r="CW43" s="660"/>
      <c r="CX43" s="660"/>
      <c r="CY43" s="661"/>
      <c r="CZ43" s="664">
        <v>0.2</v>
      </c>
      <c r="DA43" s="693"/>
      <c r="DB43" s="693"/>
      <c r="DC43" s="694"/>
      <c r="DD43" s="667">
        <v>26593</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238" t="s">
        <v>355</v>
      </c>
      <c r="CD44" s="687" t="s">
        <v>306</v>
      </c>
      <c r="CE44" s="688"/>
      <c r="CF44" s="656" t="s">
        <v>356</v>
      </c>
      <c r="CG44" s="657"/>
      <c r="CH44" s="657"/>
      <c r="CI44" s="657"/>
      <c r="CJ44" s="657"/>
      <c r="CK44" s="657"/>
      <c r="CL44" s="657"/>
      <c r="CM44" s="657"/>
      <c r="CN44" s="657"/>
      <c r="CO44" s="657"/>
      <c r="CP44" s="657"/>
      <c r="CQ44" s="658"/>
      <c r="CR44" s="659">
        <v>994101</v>
      </c>
      <c r="CS44" s="662"/>
      <c r="CT44" s="662"/>
      <c r="CU44" s="662"/>
      <c r="CV44" s="662"/>
      <c r="CW44" s="662"/>
      <c r="CX44" s="662"/>
      <c r="CY44" s="663"/>
      <c r="CZ44" s="664">
        <v>8.8000000000000007</v>
      </c>
      <c r="DA44" s="665"/>
      <c r="DB44" s="665"/>
      <c r="DC44" s="666"/>
      <c r="DD44" s="667">
        <v>96112</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357</v>
      </c>
      <c r="CG45" s="657"/>
      <c r="CH45" s="657"/>
      <c r="CI45" s="657"/>
      <c r="CJ45" s="657"/>
      <c r="CK45" s="657"/>
      <c r="CL45" s="657"/>
      <c r="CM45" s="657"/>
      <c r="CN45" s="657"/>
      <c r="CO45" s="657"/>
      <c r="CP45" s="657"/>
      <c r="CQ45" s="658"/>
      <c r="CR45" s="659">
        <v>378958</v>
      </c>
      <c r="CS45" s="660"/>
      <c r="CT45" s="660"/>
      <c r="CU45" s="660"/>
      <c r="CV45" s="660"/>
      <c r="CW45" s="660"/>
      <c r="CX45" s="660"/>
      <c r="CY45" s="661"/>
      <c r="CZ45" s="664">
        <v>3.4</v>
      </c>
      <c r="DA45" s="693"/>
      <c r="DB45" s="693"/>
      <c r="DC45" s="694"/>
      <c r="DD45" s="667">
        <v>34487</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358</v>
      </c>
      <c r="CG46" s="657"/>
      <c r="CH46" s="657"/>
      <c r="CI46" s="657"/>
      <c r="CJ46" s="657"/>
      <c r="CK46" s="657"/>
      <c r="CL46" s="657"/>
      <c r="CM46" s="657"/>
      <c r="CN46" s="657"/>
      <c r="CO46" s="657"/>
      <c r="CP46" s="657"/>
      <c r="CQ46" s="658"/>
      <c r="CR46" s="659">
        <v>614310</v>
      </c>
      <c r="CS46" s="662"/>
      <c r="CT46" s="662"/>
      <c r="CU46" s="662"/>
      <c r="CV46" s="662"/>
      <c r="CW46" s="662"/>
      <c r="CX46" s="662"/>
      <c r="CY46" s="663"/>
      <c r="CZ46" s="664">
        <v>5.5</v>
      </c>
      <c r="DA46" s="665"/>
      <c r="DB46" s="665"/>
      <c r="DC46" s="666"/>
      <c r="DD46" s="667">
        <v>61592</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359</v>
      </c>
      <c r="CG47" s="657"/>
      <c r="CH47" s="657"/>
      <c r="CI47" s="657"/>
      <c r="CJ47" s="657"/>
      <c r="CK47" s="657"/>
      <c r="CL47" s="657"/>
      <c r="CM47" s="657"/>
      <c r="CN47" s="657"/>
      <c r="CO47" s="657"/>
      <c r="CP47" s="657"/>
      <c r="CQ47" s="658"/>
      <c r="CR47" s="659">
        <v>53943</v>
      </c>
      <c r="CS47" s="660"/>
      <c r="CT47" s="660"/>
      <c r="CU47" s="660"/>
      <c r="CV47" s="660"/>
      <c r="CW47" s="660"/>
      <c r="CX47" s="660"/>
      <c r="CY47" s="661"/>
      <c r="CZ47" s="664">
        <v>0.5</v>
      </c>
      <c r="DA47" s="693"/>
      <c r="DB47" s="693"/>
      <c r="DC47" s="694"/>
      <c r="DD47" s="667">
        <v>1240</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360</v>
      </c>
      <c r="CG48" s="657"/>
      <c r="CH48" s="657"/>
      <c r="CI48" s="657"/>
      <c r="CJ48" s="657"/>
      <c r="CK48" s="657"/>
      <c r="CL48" s="657"/>
      <c r="CM48" s="657"/>
      <c r="CN48" s="657"/>
      <c r="CO48" s="657"/>
      <c r="CP48" s="657"/>
      <c r="CQ48" s="658"/>
      <c r="CR48" s="659" t="s">
        <v>138</v>
      </c>
      <c r="CS48" s="662"/>
      <c r="CT48" s="662"/>
      <c r="CU48" s="662"/>
      <c r="CV48" s="662"/>
      <c r="CW48" s="662"/>
      <c r="CX48" s="662"/>
      <c r="CY48" s="663"/>
      <c r="CZ48" s="664" t="s">
        <v>138</v>
      </c>
      <c r="DA48" s="665"/>
      <c r="DB48" s="665"/>
      <c r="DC48" s="666"/>
      <c r="DD48" s="667" t="s">
        <v>129</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361</v>
      </c>
      <c r="CE49" s="672"/>
      <c r="CF49" s="672"/>
      <c r="CG49" s="672"/>
      <c r="CH49" s="672"/>
      <c r="CI49" s="672"/>
      <c r="CJ49" s="672"/>
      <c r="CK49" s="672"/>
      <c r="CL49" s="672"/>
      <c r="CM49" s="672"/>
      <c r="CN49" s="672"/>
      <c r="CO49" s="672"/>
      <c r="CP49" s="672"/>
      <c r="CQ49" s="673"/>
      <c r="CR49" s="674">
        <v>11236797</v>
      </c>
      <c r="CS49" s="675"/>
      <c r="CT49" s="675"/>
      <c r="CU49" s="675"/>
      <c r="CV49" s="675"/>
      <c r="CW49" s="675"/>
      <c r="CX49" s="675"/>
      <c r="CY49" s="676"/>
      <c r="CZ49" s="677">
        <v>100</v>
      </c>
      <c r="DA49" s="678"/>
      <c r="DB49" s="678"/>
      <c r="DC49" s="679"/>
      <c r="DD49" s="680">
        <v>7421679</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Aa/fbcW3YhMQGME9/L12f9l6UEIoWH0WoDCF7+d3EZ8q9a1B0dh93CkEXFPoWpM+280Ui8mh5Wiq2eODFjHI7g==" saltValue="lPMU4wAcJ/25ikROn15U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J1" zoomScale="70" zoomScaleNormal="25" zoomScaleSheetLayoutView="70" workbookViewId="0">
      <selection activeCell="BL79" sqref="BL79"/>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7" t="s">
        <v>363</v>
      </c>
      <c r="DK2" s="1198"/>
      <c r="DL2" s="1198"/>
      <c r="DM2" s="1198"/>
      <c r="DN2" s="1198"/>
      <c r="DO2" s="1199"/>
      <c r="DP2" s="247"/>
      <c r="DQ2" s="1197" t="s">
        <v>364</v>
      </c>
      <c r="DR2" s="1198"/>
      <c r="DS2" s="1198"/>
      <c r="DT2" s="1198"/>
      <c r="DU2" s="1198"/>
      <c r="DV2" s="1198"/>
      <c r="DW2" s="1198"/>
      <c r="DX2" s="1198"/>
      <c r="DY2" s="1198"/>
      <c r="DZ2" s="119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3" t="s">
        <v>365</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0" t="s">
        <v>371</v>
      </c>
      <c r="AG5" s="1095"/>
      <c r="AH5" s="1095"/>
      <c r="AI5" s="1095"/>
      <c r="AJ5" s="1107"/>
      <c r="AK5" s="1095" t="s">
        <v>372</v>
      </c>
      <c r="AL5" s="1095"/>
      <c r="AM5" s="1095"/>
      <c r="AN5" s="1095"/>
      <c r="AO5" s="1096"/>
      <c r="AP5" s="1094" t="s">
        <v>373</v>
      </c>
      <c r="AQ5" s="1095"/>
      <c r="AR5" s="1095"/>
      <c r="AS5" s="1095"/>
      <c r="AT5" s="1096"/>
      <c r="AU5" s="1094" t="s">
        <v>374</v>
      </c>
      <c r="AV5" s="1095"/>
      <c r="AW5" s="1095"/>
      <c r="AX5" s="1095"/>
      <c r="AY5" s="1107"/>
      <c r="AZ5" s="254"/>
      <c r="BA5" s="254"/>
      <c r="BB5" s="254"/>
      <c r="BC5" s="254"/>
      <c r="BD5" s="254"/>
      <c r="BE5" s="255"/>
      <c r="BF5" s="255"/>
      <c r="BG5" s="255"/>
      <c r="BH5" s="255"/>
      <c r="BI5" s="255"/>
      <c r="BJ5" s="255"/>
      <c r="BK5" s="255"/>
      <c r="BL5" s="255"/>
      <c r="BM5" s="255"/>
      <c r="BN5" s="255"/>
      <c r="BO5" s="255"/>
      <c r="BP5" s="255"/>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85" t="s">
        <v>381</v>
      </c>
      <c r="DH5" s="1186"/>
      <c r="DI5" s="1186"/>
      <c r="DJ5" s="1186"/>
      <c r="DK5" s="1187"/>
      <c r="DL5" s="1185" t="s">
        <v>382</v>
      </c>
      <c r="DM5" s="1186"/>
      <c r="DN5" s="1186"/>
      <c r="DO5" s="1186"/>
      <c r="DP5" s="1187"/>
      <c r="DQ5" s="1094" t="s">
        <v>383</v>
      </c>
      <c r="DR5" s="1095"/>
      <c r="DS5" s="1095"/>
      <c r="DT5" s="1095"/>
      <c r="DU5" s="1096"/>
      <c r="DV5" s="1094" t="s">
        <v>374</v>
      </c>
      <c r="DW5" s="1095"/>
      <c r="DX5" s="1095"/>
      <c r="DY5" s="1095"/>
      <c r="DZ5" s="1107"/>
      <c r="EA5" s="252"/>
    </row>
    <row r="6" spans="1:131" s="253"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1"/>
      <c r="AG6" s="1098"/>
      <c r="AH6" s="1098"/>
      <c r="AI6" s="1098"/>
      <c r="AJ6" s="1108"/>
      <c r="AK6" s="1098"/>
      <c r="AL6" s="1098"/>
      <c r="AM6" s="1098"/>
      <c r="AN6" s="1098"/>
      <c r="AO6" s="1099"/>
      <c r="AP6" s="1097"/>
      <c r="AQ6" s="1098"/>
      <c r="AR6" s="1098"/>
      <c r="AS6" s="1098"/>
      <c r="AT6" s="1099"/>
      <c r="AU6" s="1097"/>
      <c r="AV6" s="1098"/>
      <c r="AW6" s="1098"/>
      <c r="AX6" s="1098"/>
      <c r="AY6" s="1108"/>
      <c r="AZ6" s="250"/>
      <c r="BA6" s="250"/>
      <c r="BB6" s="250"/>
      <c r="BC6" s="250"/>
      <c r="BD6" s="250"/>
      <c r="BE6" s="251"/>
      <c r="BF6" s="251"/>
      <c r="BG6" s="251"/>
      <c r="BH6" s="251"/>
      <c r="BI6" s="251"/>
      <c r="BJ6" s="251"/>
      <c r="BK6" s="251"/>
      <c r="BL6" s="251"/>
      <c r="BM6" s="251"/>
      <c r="BN6" s="251"/>
      <c r="BO6" s="251"/>
      <c r="BP6" s="251"/>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88"/>
      <c r="DH6" s="1189"/>
      <c r="DI6" s="1189"/>
      <c r="DJ6" s="1189"/>
      <c r="DK6" s="1190"/>
      <c r="DL6" s="1188"/>
      <c r="DM6" s="1189"/>
      <c r="DN6" s="1189"/>
      <c r="DO6" s="1189"/>
      <c r="DP6" s="1190"/>
      <c r="DQ6" s="1097"/>
      <c r="DR6" s="1098"/>
      <c r="DS6" s="1098"/>
      <c r="DT6" s="1098"/>
      <c r="DU6" s="1099"/>
      <c r="DV6" s="1097"/>
      <c r="DW6" s="1098"/>
      <c r="DX6" s="1098"/>
      <c r="DY6" s="1098"/>
      <c r="DZ6" s="1108"/>
      <c r="EA6" s="252"/>
    </row>
    <row r="7" spans="1:131" s="253" customFormat="1" ht="26.25" customHeight="1" thickTop="1" x14ac:dyDescent="0.15">
      <c r="A7" s="256">
        <v>1</v>
      </c>
      <c r="B7" s="1140" t="s">
        <v>384</v>
      </c>
      <c r="C7" s="1141"/>
      <c r="D7" s="1141"/>
      <c r="E7" s="1141"/>
      <c r="F7" s="1141"/>
      <c r="G7" s="1141"/>
      <c r="H7" s="1141"/>
      <c r="I7" s="1141"/>
      <c r="J7" s="1141"/>
      <c r="K7" s="1141"/>
      <c r="L7" s="1141"/>
      <c r="M7" s="1141"/>
      <c r="N7" s="1141"/>
      <c r="O7" s="1141"/>
      <c r="P7" s="1142"/>
      <c r="Q7" s="1191">
        <v>11671</v>
      </c>
      <c r="R7" s="1192"/>
      <c r="S7" s="1192"/>
      <c r="T7" s="1192"/>
      <c r="U7" s="1192"/>
      <c r="V7" s="1192">
        <v>11241</v>
      </c>
      <c r="W7" s="1192"/>
      <c r="X7" s="1192"/>
      <c r="Y7" s="1192"/>
      <c r="Z7" s="1192"/>
      <c r="AA7" s="1192">
        <v>430</v>
      </c>
      <c r="AB7" s="1192"/>
      <c r="AC7" s="1192"/>
      <c r="AD7" s="1192"/>
      <c r="AE7" s="1193"/>
      <c r="AF7" s="1194">
        <v>343</v>
      </c>
      <c r="AG7" s="1195"/>
      <c r="AH7" s="1195"/>
      <c r="AI7" s="1195"/>
      <c r="AJ7" s="1196"/>
      <c r="AK7" s="1181"/>
      <c r="AL7" s="1182"/>
      <c r="AM7" s="1182"/>
      <c r="AN7" s="1182"/>
      <c r="AO7" s="1182"/>
      <c r="AP7" s="1182">
        <v>12027</v>
      </c>
      <c r="AQ7" s="1182"/>
      <c r="AR7" s="1182"/>
      <c r="AS7" s="1182"/>
      <c r="AT7" s="1182"/>
      <c r="AU7" s="1183"/>
      <c r="AV7" s="1183"/>
      <c r="AW7" s="1183"/>
      <c r="AX7" s="1183"/>
      <c r="AY7" s="1184"/>
      <c r="AZ7" s="250"/>
      <c r="BA7" s="250"/>
      <c r="BB7" s="250"/>
      <c r="BC7" s="250"/>
      <c r="BD7" s="250"/>
      <c r="BE7" s="251"/>
      <c r="BF7" s="251"/>
      <c r="BG7" s="251"/>
      <c r="BH7" s="251"/>
      <c r="BI7" s="251"/>
      <c r="BJ7" s="251"/>
      <c r="BK7" s="251"/>
      <c r="BL7" s="251"/>
      <c r="BM7" s="251"/>
      <c r="BN7" s="251"/>
      <c r="BO7" s="251"/>
      <c r="BP7" s="251"/>
      <c r="BQ7" s="257">
        <v>1</v>
      </c>
      <c r="BR7" s="258" t="s">
        <v>594</v>
      </c>
      <c r="BS7" s="801" t="s">
        <v>587</v>
      </c>
      <c r="BT7" s="802"/>
      <c r="BU7" s="802"/>
      <c r="BV7" s="802"/>
      <c r="BW7" s="802"/>
      <c r="BX7" s="802"/>
      <c r="BY7" s="802"/>
      <c r="BZ7" s="802"/>
      <c r="CA7" s="802"/>
      <c r="CB7" s="802"/>
      <c r="CC7" s="802"/>
      <c r="CD7" s="802"/>
      <c r="CE7" s="802"/>
      <c r="CF7" s="802"/>
      <c r="CG7" s="803"/>
      <c r="CH7" s="1178">
        <v>-10</v>
      </c>
      <c r="CI7" s="1179"/>
      <c r="CJ7" s="1179"/>
      <c r="CK7" s="1179"/>
      <c r="CL7" s="1180"/>
      <c r="CM7" s="1178">
        <v>1497</v>
      </c>
      <c r="CN7" s="1179"/>
      <c r="CO7" s="1179"/>
      <c r="CP7" s="1179"/>
      <c r="CQ7" s="1180"/>
      <c r="CR7" s="1178">
        <v>1</v>
      </c>
      <c r="CS7" s="1179"/>
      <c r="CT7" s="1179"/>
      <c r="CU7" s="1179"/>
      <c r="CV7" s="1180"/>
      <c r="CW7" s="1178">
        <v>12</v>
      </c>
      <c r="CX7" s="1179"/>
      <c r="CY7" s="1179"/>
      <c r="CZ7" s="1179"/>
      <c r="DA7" s="1180"/>
      <c r="DB7" s="1178" t="s">
        <v>584</v>
      </c>
      <c r="DC7" s="1179"/>
      <c r="DD7" s="1179"/>
      <c r="DE7" s="1179"/>
      <c r="DF7" s="1180"/>
      <c r="DG7" s="1178" t="s">
        <v>584</v>
      </c>
      <c r="DH7" s="1179"/>
      <c r="DI7" s="1179"/>
      <c r="DJ7" s="1179"/>
      <c r="DK7" s="1180"/>
      <c r="DL7" s="1178">
        <v>150</v>
      </c>
      <c r="DM7" s="1179"/>
      <c r="DN7" s="1179"/>
      <c r="DO7" s="1179"/>
      <c r="DP7" s="1180"/>
      <c r="DQ7" s="1178">
        <v>15</v>
      </c>
      <c r="DR7" s="1179"/>
      <c r="DS7" s="1179"/>
      <c r="DT7" s="1179"/>
      <c r="DU7" s="1180"/>
      <c r="DV7" s="1202"/>
      <c r="DW7" s="1203"/>
      <c r="DX7" s="1203"/>
      <c r="DY7" s="1203"/>
      <c r="DZ7" s="1204"/>
      <c r="EA7" s="252"/>
    </row>
    <row r="8" spans="1:131" s="253" customFormat="1" ht="26.25" customHeight="1" x14ac:dyDescent="0.15">
      <c r="A8" s="259">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0"/>
      <c r="BA8" s="250"/>
      <c r="BB8" s="250"/>
      <c r="BC8" s="250"/>
      <c r="BD8" s="250"/>
      <c r="BE8" s="251"/>
      <c r="BF8" s="251"/>
      <c r="BG8" s="251"/>
      <c r="BH8" s="251"/>
      <c r="BI8" s="251"/>
      <c r="BJ8" s="251"/>
      <c r="BK8" s="251"/>
      <c r="BL8" s="251"/>
      <c r="BM8" s="251"/>
      <c r="BN8" s="251"/>
      <c r="BO8" s="251"/>
      <c r="BP8" s="251"/>
      <c r="BQ8" s="260">
        <v>2</v>
      </c>
      <c r="BR8" s="261"/>
      <c r="BS8" s="798" t="s">
        <v>588</v>
      </c>
      <c r="BT8" s="799"/>
      <c r="BU8" s="799"/>
      <c r="BV8" s="799"/>
      <c r="BW8" s="799"/>
      <c r="BX8" s="799"/>
      <c r="BY8" s="799"/>
      <c r="BZ8" s="799"/>
      <c r="CA8" s="799"/>
      <c r="CB8" s="799"/>
      <c r="CC8" s="799"/>
      <c r="CD8" s="799"/>
      <c r="CE8" s="799"/>
      <c r="CF8" s="799"/>
      <c r="CG8" s="800"/>
      <c r="CH8" s="1082">
        <v>-4</v>
      </c>
      <c r="CI8" s="1083"/>
      <c r="CJ8" s="1083"/>
      <c r="CK8" s="1083"/>
      <c r="CL8" s="1084"/>
      <c r="CM8" s="1082">
        <v>90</v>
      </c>
      <c r="CN8" s="1083"/>
      <c r="CO8" s="1083"/>
      <c r="CP8" s="1083"/>
      <c r="CQ8" s="1084"/>
      <c r="CR8" s="1082">
        <v>20</v>
      </c>
      <c r="CS8" s="1083"/>
      <c r="CT8" s="1083"/>
      <c r="CU8" s="1083"/>
      <c r="CV8" s="1084"/>
      <c r="CW8" s="1082">
        <v>9</v>
      </c>
      <c r="CX8" s="1083"/>
      <c r="CY8" s="1083"/>
      <c r="CZ8" s="1083"/>
      <c r="DA8" s="1084"/>
      <c r="DB8" s="1082" t="s">
        <v>584</v>
      </c>
      <c r="DC8" s="1083"/>
      <c r="DD8" s="1083"/>
      <c r="DE8" s="1083"/>
      <c r="DF8" s="1084"/>
      <c r="DG8" s="1082" t="s">
        <v>583</v>
      </c>
      <c r="DH8" s="1083"/>
      <c r="DI8" s="1083"/>
      <c r="DJ8" s="1083"/>
      <c r="DK8" s="1084"/>
      <c r="DL8" s="1082" t="s">
        <v>583</v>
      </c>
      <c r="DM8" s="1083"/>
      <c r="DN8" s="1083"/>
      <c r="DO8" s="1083"/>
      <c r="DP8" s="1084"/>
      <c r="DQ8" s="1082" t="s">
        <v>584</v>
      </c>
      <c r="DR8" s="1083"/>
      <c r="DS8" s="1083"/>
      <c r="DT8" s="1083"/>
      <c r="DU8" s="1084"/>
      <c r="DV8" s="1085"/>
      <c r="DW8" s="1086"/>
      <c r="DX8" s="1086"/>
      <c r="DY8" s="1086"/>
      <c r="DZ8" s="1087"/>
      <c r="EA8" s="252"/>
    </row>
    <row r="9" spans="1:131" s="253" customFormat="1" ht="26.25" customHeight="1" x14ac:dyDescent="0.15">
      <c r="A9" s="259">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0"/>
      <c r="BA9" s="250"/>
      <c r="BB9" s="250"/>
      <c r="BC9" s="250"/>
      <c r="BD9" s="250"/>
      <c r="BE9" s="251"/>
      <c r="BF9" s="251"/>
      <c r="BG9" s="251"/>
      <c r="BH9" s="251"/>
      <c r="BI9" s="251"/>
      <c r="BJ9" s="251"/>
      <c r="BK9" s="251"/>
      <c r="BL9" s="251"/>
      <c r="BM9" s="251"/>
      <c r="BN9" s="251"/>
      <c r="BO9" s="251"/>
      <c r="BP9" s="251"/>
      <c r="BQ9" s="260">
        <v>3</v>
      </c>
      <c r="BR9" s="261"/>
      <c r="BS9" s="798"/>
      <c r="BT9" s="799"/>
      <c r="BU9" s="799"/>
      <c r="BV9" s="799"/>
      <c r="BW9" s="799"/>
      <c r="BX9" s="799"/>
      <c r="BY9" s="799"/>
      <c r="BZ9" s="799"/>
      <c r="CA9" s="799"/>
      <c r="CB9" s="799"/>
      <c r="CC9" s="799"/>
      <c r="CD9" s="799"/>
      <c r="CE9" s="799"/>
      <c r="CF9" s="799"/>
      <c r="CG9" s="800"/>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2"/>
    </row>
    <row r="10" spans="1:131" s="253" customFormat="1" ht="26.25" customHeight="1" x14ac:dyDescent="0.15">
      <c r="A10" s="259">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0"/>
      <c r="BA10" s="250"/>
      <c r="BB10" s="250"/>
      <c r="BC10" s="250"/>
      <c r="BD10" s="250"/>
      <c r="BE10" s="251"/>
      <c r="BF10" s="251"/>
      <c r="BG10" s="251"/>
      <c r="BH10" s="251"/>
      <c r="BI10" s="251"/>
      <c r="BJ10" s="251"/>
      <c r="BK10" s="251"/>
      <c r="BL10" s="251"/>
      <c r="BM10" s="251"/>
      <c r="BN10" s="251"/>
      <c r="BO10" s="251"/>
      <c r="BP10" s="251"/>
      <c r="BQ10" s="260">
        <v>4</v>
      </c>
      <c r="BR10" s="261"/>
      <c r="BS10" s="798"/>
      <c r="BT10" s="799"/>
      <c r="BU10" s="799"/>
      <c r="BV10" s="799"/>
      <c r="BW10" s="799"/>
      <c r="BX10" s="799"/>
      <c r="BY10" s="799"/>
      <c r="BZ10" s="799"/>
      <c r="CA10" s="799"/>
      <c r="CB10" s="799"/>
      <c r="CC10" s="799"/>
      <c r="CD10" s="799"/>
      <c r="CE10" s="799"/>
      <c r="CF10" s="799"/>
      <c r="CG10" s="800"/>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2"/>
    </row>
    <row r="11" spans="1:131" s="253" customFormat="1" ht="26.25" customHeight="1" x14ac:dyDescent="0.15">
      <c r="A11" s="259">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0"/>
      <c r="BA11" s="250"/>
      <c r="BB11" s="250"/>
      <c r="BC11" s="250"/>
      <c r="BD11" s="250"/>
      <c r="BE11" s="251"/>
      <c r="BF11" s="251"/>
      <c r="BG11" s="251"/>
      <c r="BH11" s="251"/>
      <c r="BI11" s="251"/>
      <c r="BJ11" s="251"/>
      <c r="BK11" s="251"/>
      <c r="BL11" s="251"/>
      <c r="BM11" s="251"/>
      <c r="BN11" s="251"/>
      <c r="BO11" s="251"/>
      <c r="BP11" s="251"/>
      <c r="BQ11" s="260">
        <v>5</v>
      </c>
      <c r="BR11" s="261"/>
      <c r="BS11" s="798"/>
      <c r="BT11" s="799"/>
      <c r="BU11" s="799"/>
      <c r="BV11" s="799"/>
      <c r="BW11" s="799"/>
      <c r="BX11" s="799"/>
      <c r="BY11" s="799"/>
      <c r="BZ11" s="799"/>
      <c r="CA11" s="799"/>
      <c r="CB11" s="799"/>
      <c r="CC11" s="799"/>
      <c r="CD11" s="799"/>
      <c r="CE11" s="799"/>
      <c r="CF11" s="799"/>
      <c r="CG11" s="800"/>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2"/>
    </row>
    <row r="12" spans="1:131" s="253" customFormat="1" ht="26.25" customHeight="1" x14ac:dyDescent="0.15">
      <c r="A12" s="259">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0"/>
      <c r="BA12" s="250"/>
      <c r="BB12" s="250"/>
      <c r="BC12" s="250"/>
      <c r="BD12" s="250"/>
      <c r="BE12" s="251"/>
      <c r="BF12" s="251"/>
      <c r="BG12" s="251"/>
      <c r="BH12" s="251"/>
      <c r="BI12" s="251"/>
      <c r="BJ12" s="251"/>
      <c r="BK12" s="251"/>
      <c r="BL12" s="251"/>
      <c r="BM12" s="251"/>
      <c r="BN12" s="251"/>
      <c r="BO12" s="251"/>
      <c r="BP12" s="251"/>
      <c r="BQ12" s="260">
        <v>6</v>
      </c>
      <c r="BR12" s="261"/>
      <c r="BS12" s="798"/>
      <c r="BT12" s="799"/>
      <c r="BU12" s="799"/>
      <c r="BV12" s="799"/>
      <c r="BW12" s="799"/>
      <c r="BX12" s="799"/>
      <c r="BY12" s="799"/>
      <c r="BZ12" s="799"/>
      <c r="CA12" s="799"/>
      <c r="CB12" s="799"/>
      <c r="CC12" s="799"/>
      <c r="CD12" s="799"/>
      <c r="CE12" s="799"/>
      <c r="CF12" s="799"/>
      <c r="CG12" s="800"/>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2"/>
    </row>
    <row r="13" spans="1:131" s="253" customFormat="1" ht="26.25" customHeight="1" x14ac:dyDescent="0.15">
      <c r="A13" s="259">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0"/>
      <c r="BA13" s="250"/>
      <c r="BB13" s="250"/>
      <c r="BC13" s="250"/>
      <c r="BD13" s="250"/>
      <c r="BE13" s="251"/>
      <c r="BF13" s="251"/>
      <c r="BG13" s="251"/>
      <c r="BH13" s="251"/>
      <c r="BI13" s="251"/>
      <c r="BJ13" s="251"/>
      <c r="BK13" s="251"/>
      <c r="BL13" s="251"/>
      <c r="BM13" s="251"/>
      <c r="BN13" s="251"/>
      <c r="BO13" s="251"/>
      <c r="BP13" s="251"/>
      <c r="BQ13" s="260">
        <v>7</v>
      </c>
      <c r="BR13" s="261"/>
      <c r="BS13" s="798"/>
      <c r="BT13" s="799"/>
      <c r="BU13" s="799"/>
      <c r="BV13" s="799"/>
      <c r="BW13" s="799"/>
      <c r="BX13" s="799"/>
      <c r="BY13" s="799"/>
      <c r="BZ13" s="799"/>
      <c r="CA13" s="799"/>
      <c r="CB13" s="799"/>
      <c r="CC13" s="799"/>
      <c r="CD13" s="799"/>
      <c r="CE13" s="799"/>
      <c r="CF13" s="799"/>
      <c r="CG13" s="800"/>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2"/>
    </row>
    <row r="14" spans="1:131" s="253" customFormat="1" ht="26.25" customHeight="1" x14ac:dyDescent="0.15">
      <c r="A14" s="259">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0"/>
      <c r="BA14" s="250"/>
      <c r="BB14" s="250"/>
      <c r="BC14" s="250"/>
      <c r="BD14" s="250"/>
      <c r="BE14" s="251"/>
      <c r="BF14" s="251"/>
      <c r="BG14" s="251"/>
      <c r="BH14" s="251"/>
      <c r="BI14" s="251"/>
      <c r="BJ14" s="251"/>
      <c r="BK14" s="251"/>
      <c r="BL14" s="251"/>
      <c r="BM14" s="251"/>
      <c r="BN14" s="251"/>
      <c r="BO14" s="251"/>
      <c r="BP14" s="251"/>
      <c r="BQ14" s="260">
        <v>8</v>
      </c>
      <c r="BR14" s="261"/>
      <c r="BS14" s="798"/>
      <c r="BT14" s="799"/>
      <c r="BU14" s="799"/>
      <c r="BV14" s="799"/>
      <c r="BW14" s="799"/>
      <c r="BX14" s="799"/>
      <c r="BY14" s="799"/>
      <c r="BZ14" s="799"/>
      <c r="CA14" s="799"/>
      <c r="CB14" s="799"/>
      <c r="CC14" s="799"/>
      <c r="CD14" s="799"/>
      <c r="CE14" s="799"/>
      <c r="CF14" s="799"/>
      <c r="CG14" s="800"/>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2"/>
    </row>
    <row r="15" spans="1:131" s="253" customFormat="1" ht="26.25" customHeight="1" x14ac:dyDescent="0.15">
      <c r="A15" s="259">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0"/>
      <c r="BA15" s="250"/>
      <c r="BB15" s="250"/>
      <c r="BC15" s="250"/>
      <c r="BD15" s="250"/>
      <c r="BE15" s="251"/>
      <c r="BF15" s="251"/>
      <c r="BG15" s="251"/>
      <c r="BH15" s="251"/>
      <c r="BI15" s="251"/>
      <c r="BJ15" s="251"/>
      <c r="BK15" s="251"/>
      <c r="BL15" s="251"/>
      <c r="BM15" s="251"/>
      <c r="BN15" s="251"/>
      <c r="BO15" s="251"/>
      <c r="BP15" s="251"/>
      <c r="BQ15" s="260">
        <v>9</v>
      </c>
      <c r="BR15" s="261"/>
      <c r="BS15" s="798"/>
      <c r="BT15" s="799"/>
      <c r="BU15" s="799"/>
      <c r="BV15" s="799"/>
      <c r="BW15" s="799"/>
      <c r="BX15" s="799"/>
      <c r="BY15" s="799"/>
      <c r="BZ15" s="799"/>
      <c r="CA15" s="799"/>
      <c r="CB15" s="799"/>
      <c r="CC15" s="799"/>
      <c r="CD15" s="799"/>
      <c r="CE15" s="799"/>
      <c r="CF15" s="799"/>
      <c r="CG15" s="800"/>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2"/>
    </row>
    <row r="16" spans="1:131" s="253" customFormat="1" ht="26.25" customHeight="1" x14ac:dyDescent="0.15">
      <c r="A16" s="259">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0"/>
      <c r="BA16" s="250"/>
      <c r="BB16" s="250"/>
      <c r="BC16" s="250"/>
      <c r="BD16" s="250"/>
      <c r="BE16" s="251"/>
      <c r="BF16" s="251"/>
      <c r="BG16" s="251"/>
      <c r="BH16" s="251"/>
      <c r="BI16" s="251"/>
      <c r="BJ16" s="251"/>
      <c r="BK16" s="251"/>
      <c r="BL16" s="251"/>
      <c r="BM16" s="251"/>
      <c r="BN16" s="251"/>
      <c r="BO16" s="251"/>
      <c r="BP16" s="251"/>
      <c r="BQ16" s="260">
        <v>10</v>
      </c>
      <c r="BR16" s="261"/>
      <c r="BS16" s="798"/>
      <c r="BT16" s="799"/>
      <c r="BU16" s="799"/>
      <c r="BV16" s="799"/>
      <c r="BW16" s="799"/>
      <c r="BX16" s="799"/>
      <c r="BY16" s="799"/>
      <c r="BZ16" s="799"/>
      <c r="CA16" s="799"/>
      <c r="CB16" s="799"/>
      <c r="CC16" s="799"/>
      <c r="CD16" s="799"/>
      <c r="CE16" s="799"/>
      <c r="CF16" s="799"/>
      <c r="CG16" s="800"/>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2"/>
    </row>
    <row r="17" spans="1:131" s="253" customFormat="1" ht="26.25" customHeight="1" x14ac:dyDescent="0.15">
      <c r="A17" s="259">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0"/>
      <c r="BA17" s="250"/>
      <c r="BB17" s="250"/>
      <c r="BC17" s="250"/>
      <c r="BD17" s="250"/>
      <c r="BE17" s="251"/>
      <c r="BF17" s="251"/>
      <c r="BG17" s="251"/>
      <c r="BH17" s="251"/>
      <c r="BI17" s="251"/>
      <c r="BJ17" s="251"/>
      <c r="BK17" s="251"/>
      <c r="BL17" s="251"/>
      <c r="BM17" s="251"/>
      <c r="BN17" s="251"/>
      <c r="BO17" s="251"/>
      <c r="BP17" s="251"/>
      <c r="BQ17" s="260">
        <v>11</v>
      </c>
      <c r="BR17" s="261"/>
      <c r="BS17" s="798"/>
      <c r="BT17" s="799"/>
      <c r="BU17" s="799"/>
      <c r="BV17" s="799"/>
      <c r="BW17" s="799"/>
      <c r="BX17" s="799"/>
      <c r="BY17" s="799"/>
      <c r="BZ17" s="799"/>
      <c r="CA17" s="799"/>
      <c r="CB17" s="799"/>
      <c r="CC17" s="799"/>
      <c r="CD17" s="799"/>
      <c r="CE17" s="799"/>
      <c r="CF17" s="799"/>
      <c r="CG17" s="800"/>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2"/>
    </row>
    <row r="18" spans="1:131" s="253" customFormat="1" ht="26.25" customHeight="1" x14ac:dyDescent="0.15">
      <c r="A18" s="259">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0"/>
      <c r="BA18" s="250"/>
      <c r="BB18" s="250"/>
      <c r="BC18" s="250"/>
      <c r="BD18" s="250"/>
      <c r="BE18" s="251"/>
      <c r="BF18" s="251"/>
      <c r="BG18" s="251"/>
      <c r="BH18" s="251"/>
      <c r="BI18" s="251"/>
      <c r="BJ18" s="251"/>
      <c r="BK18" s="251"/>
      <c r="BL18" s="251"/>
      <c r="BM18" s="251"/>
      <c r="BN18" s="251"/>
      <c r="BO18" s="251"/>
      <c r="BP18" s="251"/>
      <c r="BQ18" s="260">
        <v>12</v>
      </c>
      <c r="BR18" s="261"/>
      <c r="BS18" s="798"/>
      <c r="BT18" s="799"/>
      <c r="BU18" s="799"/>
      <c r="BV18" s="799"/>
      <c r="BW18" s="799"/>
      <c r="BX18" s="799"/>
      <c r="BY18" s="799"/>
      <c r="BZ18" s="799"/>
      <c r="CA18" s="799"/>
      <c r="CB18" s="799"/>
      <c r="CC18" s="799"/>
      <c r="CD18" s="799"/>
      <c r="CE18" s="799"/>
      <c r="CF18" s="799"/>
      <c r="CG18" s="800"/>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2"/>
    </row>
    <row r="19" spans="1:131" s="253" customFormat="1" ht="26.25" customHeight="1" x14ac:dyDescent="0.15">
      <c r="A19" s="259">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0"/>
      <c r="BA19" s="250"/>
      <c r="BB19" s="250"/>
      <c r="BC19" s="250"/>
      <c r="BD19" s="250"/>
      <c r="BE19" s="251"/>
      <c r="BF19" s="251"/>
      <c r="BG19" s="251"/>
      <c r="BH19" s="251"/>
      <c r="BI19" s="251"/>
      <c r="BJ19" s="251"/>
      <c r="BK19" s="251"/>
      <c r="BL19" s="251"/>
      <c r="BM19" s="251"/>
      <c r="BN19" s="251"/>
      <c r="BO19" s="251"/>
      <c r="BP19" s="251"/>
      <c r="BQ19" s="260">
        <v>13</v>
      </c>
      <c r="BR19" s="261"/>
      <c r="BS19" s="798"/>
      <c r="BT19" s="799"/>
      <c r="BU19" s="799"/>
      <c r="BV19" s="799"/>
      <c r="BW19" s="799"/>
      <c r="BX19" s="799"/>
      <c r="BY19" s="799"/>
      <c r="BZ19" s="799"/>
      <c r="CA19" s="799"/>
      <c r="CB19" s="799"/>
      <c r="CC19" s="799"/>
      <c r="CD19" s="799"/>
      <c r="CE19" s="799"/>
      <c r="CF19" s="799"/>
      <c r="CG19" s="800"/>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2"/>
    </row>
    <row r="20" spans="1:131" s="253" customFormat="1" ht="26.25" customHeight="1" x14ac:dyDescent="0.15">
      <c r="A20" s="259">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0"/>
      <c r="BA20" s="250"/>
      <c r="BB20" s="250"/>
      <c r="BC20" s="250"/>
      <c r="BD20" s="250"/>
      <c r="BE20" s="251"/>
      <c r="BF20" s="251"/>
      <c r="BG20" s="251"/>
      <c r="BH20" s="251"/>
      <c r="BI20" s="251"/>
      <c r="BJ20" s="251"/>
      <c r="BK20" s="251"/>
      <c r="BL20" s="251"/>
      <c r="BM20" s="251"/>
      <c r="BN20" s="251"/>
      <c r="BO20" s="251"/>
      <c r="BP20" s="251"/>
      <c r="BQ20" s="260">
        <v>14</v>
      </c>
      <c r="BR20" s="261"/>
      <c r="BS20" s="798"/>
      <c r="BT20" s="799"/>
      <c r="BU20" s="799"/>
      <c r="BV20" s="799"/>
      <c r="BW20" s="799"/>
      <c r="BX20" s="799"/>
      <c r="BY20" s="799"/>
      <c r="BZ20" s="799"/>
      <c r="CA20" s="799"/>
      <c r="CB20" s="799"/>
      <c r="CC20" s="799"/>
      <c r="CD20" s="799"/>
      <c r="CE20" s="799"/>
      <c r="CF20" s="799"/>
      <c r="CG20" s="800"/>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2"/>
    </row>
    <row r="21" spans="1:131" s="253" customFormat="1" ht="26.25" customHeight="1" thickBot="1" x14ac:dyDescent="0.2">
      <c r="A21" s="259">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0"/>
      <c r="BA21" s="250"/>
      <c r="BB21" s="250"/>
      <c r="BC21" s="250"/>
      <c r="BD21" s="250"/>
      <c r="BE21" s="251"/>
      <c r="BF21" s="251"/>
      <c r="BG21" s="251"/>
      <c r="BH21" s="251"/>
      <c r="BI21" s="251"/>
      <c r="BJ21" s="251"/>
      <c r="BK21" s="251"/>
      <c r="BL21" s="251"/>
      <c r="BM21" s="251"/>
      <c r="BN21" s="251"/>
      <c r="BO21" s="251"/>
      <c r="BP21" s="251"/>
      <c r="BQ21" s="260">
        <v>15</v>
      </c>
      <c r="BR21" s="261"/>
      <c r="BS21" s="798"/>
      <c r="BT21" s="799"/>
      <c r="BU21" s="799"/>
      <c r="BV21" s="799"/>
      <c r="BW21" s="799"/>
      <c r="BX21" s="799"/>
      <c r="BY21" s="799"/>
      <c r="BZ21" s="799"/>
      <c r="CA21" s="799"/>
      <c r="CB21" s="799"/>
      <c r="CC21" s="799"/>
      <c r="CD21" s="799"/>
      <c r="CE21" s="799"/>
      <c r="CF21" s="799"/>
      <c r="CG21" s="800"/>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2"/>
    </row>
    <row r="22" spans="1:131" s="253" customFormat="1" ht="26.25" customHeight="1" x14ac:dyDescent="0.15">
      <c r="A22" s="259">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385</v>
      </c>
      <c r="BA22" s="1125"/>
      <c r="BB22" s="1125"/>
      <c r="BC22" s="1125"/>
      <c r="BD22" s="1126"/>
      <c r="BE22" s="251"/>
      <c r="BF22" s="251"/>
      <c r="BG22" s="251"/>
      <c r="BH22" s="251"/>
      <c r="BI22" s="251"/>
      <c r="BJ22" s="251"/>
      <c r="BK22" s="251"/>
      <c r="BL22" s="251"/>
      <c r="BM22" s="251"/>
      <c r="BN22" s="251"/>
      <c r="BO22" s="251"/>
      <c r="BP22" s="251"/>
      <c r="BQ22" s="260">
        <v>16</v>
      </c>
      <c r="BR22" s="261"/>
      <c r="BS22" s="798"/>
      <c r="BT22" s="799"/>
      <c r="BU22" s="799"/>
      <c r="BV22" s="799"/>
      <c r="BW22" s="799"/>
      <c r="BX22" s="799"/>
      <c r="BY22" s="799"/>
      <c r="BZ22" s="799"/>
      <c r="CA22" s="799"/>
      <c r="CB22" s="799"/>
      <c r="CC22" s="799"/>
      <c r="CD22" s="799"/>
      <c r="CE22" s="799"/>
      <c r="CF22" s="799"/>
      <c r="CG22" s="800"/>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2"/>
    </row>
    <row r="23" spans="1:131" s="253" customFormat="1" ht="26.25" customHeight="1" thickBot="1" x14ac:dyDescent="0.2">
      <c r="A23" s="262" t="s">
        <v>386</v>
      </c>
      <c r="B23" s="1040" t="s">
        <v>387</v>
      </c>
      <c r="C23" s="1041"/>
      <c r="D23" s="1041"/>
      <c r="E23" s="1041"/>
      <c r="F23" s="1041"/>
      <c r="G23" s="1041"/>
      <c r="H23" s="1041"/>
      <c r="I23" s="1041"/>
      <c r="J23" s="1041"/>
      <c r="K23" s="1041"/>
      <c r="L23" s="1041"/>
      <c r="M23" s="1041"/>
      <c r="N23" s="1041"/>
      <c r="O23" s="1041"/>
      <c r="P23" s="1042"/>
      <c r="Q23" s="1158"/>
      <c r="R23" s="1159"/>
      <c r="S23" s="1159"/>
      <c r="T23" s="1159"/>
      <c r="U23" s="1159"/>
      <c r="V23" s="1159"/>
      <c r="W23" s="1159"/>
      <c r="X23" s="1159"/>
      <c r="Y23" s="1159"/>
      <c r="Z23" s="1159"/>
      <c r="AA23" s="1159"/>
      <c r="AB23" s="1159"/>
      <c r="AC23" s="1159"/>
      <c r="AD23" s="1159"/>
      <c r="AE23" s="1160"/>
      <c r="AF23" s="1161">
        <v>343</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129</v>
      </c>
      <c r="BA23" s="1156"/>
      <c r="BB23" s="1156"/>
      <c r="BC23" s="1156"/>
      <c r="BD23" s="1157"/>
      <c r="BE23" s="251"/>
      <c r="BF23" s="251"/>
      <c r="BG23" s="251"/>
      <c r="BH23" s="251"/>
      <c r="BI23" s="251"/>
      <c r="BJ23" s="251"/>
      <c r="BK23" s="251"/>
      <c r="BL23" s="251"/>
      <c r="BM23" s="251"/>
      <c r="BN23" s="251"/>
      <c r="BO23" s="251"/>
      <c r="BP23" s="251"/>
      <c r="BQ23" s="260">
        <v>17</v>
      </c>
      <c r="BR23" s="261"/>
      <c r="BS23" s="798"/>
      <c r="BT23" s="799"/>
      <c r="BU23" s="799"/>
      <c r="BV23" s="799"/>
      <c r="BW23" s="799"/>
      <c r="BX23" s="799"/>
      <c r="BY23" s="799"/>
      <c r="BZ23" s="799"/>
      <c r="CA23" s="799"/>
      <c r="CB23" s="799"/>
      <c r="CC23" s="799"/>
      <c r="CD23" s="799"/>
      <c r="CE23" s="799"/>
      <c r="CF23" s="799"/>
      <c r="CG23" s="800"/>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2"/>
    </row>
    <row r="24" spans="1:131" s="253" customFormat="1" ht="26.25" customHeight="1" x14ac:dyDescent="0.15">
      <c r="A24" s="1154" t="s">
        <v>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0"/>
      <c r="BA24" s="250"/>
      <c r="BB24" s="250"/>
      <c r="BC24" s="250"/>
      <c r="BD24" s="250"/>
      <c r="BE24" s="251"/>
      <c r="BF24" s="251"/>
      <c r="BG24" s="251"/>
      <c r="BH24" s="251"/>
      <c r="BI24" s="251"/>
      <c r="BJ24" s="251"/>
      <c r="BK24" s="251"/>
      <c r="BL24" s="251"/>
      <c r="BM24" s="251"/>
      <c r="BN24" s="251"/>
      <c r="BO24" s="251"/>
      <c r="BP24" s="251"/>
      <c r="BQ24" s="260">
        <v>18</v>
      </c>
      <c r="BR24" s="261"/>
      <c r="BS24" s="798"/>
      <c r="BT24" s="799"/>
      <c r="BU24" s="799"/>
      <c r="BV24" s="799"/>
      <c r="BW24" s="799"/>
      <c r="BX24" s="799"/>
      <c r="BY24" s="799"/>
      <c r="BZ24" s="799"/>
      <c r="CA24" s="799"/>
      <c r="CB24" s="799"/>
      <c r="CC24" s="799"/>
      <c r="CD24" s="799"/>
      <c r="CE24" s="799"/>
      <c r="CF24" s="799"/>
      <c r="CG24" s="800"/>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2"/>
    </row>
    <row r="25" spans="1:131" s="245" customFormat="1" ht="26.25" customHeight="1" thickBot="1" x14ac:dyDescent="0.2">
      <c r="A25" s="1153" t="s">
        <v>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0"/>
      <c r="BK25" s="250"/>
      <c r="BL25" s="250"/>
      <c r="BM25" s="250"/>
      <c r="BN25" s="250"/>
      <c r="BO25" s="263"/>
      <c r="BP25" s="263"/>
      <c r="BQ25" s="260">
        <v>19</v>
      </c>
      <c r="BR25" s="261"/>
      <c r="BS25" s="798"/>
      <c r="BT25" s="799"/>
      <c r="BU25" s="799"/>
      <c r="BV25" s="799"/>
      <c r="BW25" s="799"/>
      <c r="BX25" s="799"/>
      <c r="BY25" s="799"/>
      <c r="BZ25" s="799"/>
      <c r="CA25" s="799"/>
      <c r="CB25" s="799"/>
      <c r="CC25" s="799"/>
      <c r="CD25" s="799"/>
      <c r="CE25" s="799"/>
      <c r="CF25" s="799"/>
      <c r="CG25" s="800"/>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4"/>
    </row>
    <row r="26" spans="1:131" s="245"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49" t="s">
        <v>393</v>
      </c>
      <c r="AG26" s="1101"/>
      <c r="AH26" s="1101"/>
      <c r="AI26" s="1101"/>
      <c r="AJ26" s="1150"/>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374</v>
      </c>
      <c r="BF26" s="1095"/>
      <c r="BG26" s="1095"/>
      <c r="BH26" s="1095"/>
      <c r="BI26" s="1107"/>
      <c r="BJ26" s="250"/>
      <c r="BK26" s="250"/>
      <c r="BL26" s="250"/>
      <c r="BM26" s="250"/>
      <c r="BN26" s="250"/>
      <c r="BO26" s="263"/>
      <c r="BP26" s="263"/>
      <c r="BQ26" s="260">
        <v>20</v>
      </c>
      <c r="BR26" s="261"/>
      <c r="BS26" s="798"/>
      <c r="BT26" s="799"/>
      <c r="BU26" s="799"/>
      <c r="BV26" s="799"/>
      <c r="BW26" s="799"/>
      <c r="BX26" s="799"/>
      <c r="BY26" s="799"/>
      <c r="BZ26" s="799"/>
      <c r="CA26" s="799"/>
      <c r="CB26" s="799"/>
      <c r="CC26" s="799"/>
      <c r="CD26" s="799"/>
      <c r="CE26" s="799"/>
      <c r="CF26" s="799"/>
      <c r="CG26" s="800"/>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4"/>
    </row>
    <row r="27" spans="1:131" s="245"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1"/>
      <c r="AG27" s="1104"/>
      <c r="AH27" s="1104"/>
      <c r="AI27" s="1104"/>
      <c r="AJ27" s="1152"/>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08"/>
      <c r="BJ27" s="250"/>
      <c r="BK27" s="250"/>
      <c r="BL27" s="250"/>
      <c r="BM27" s="250"/>
      <c r="BN27" s="250"/>
      <c r="BO27" s="263"/>
      <c r="BP27" s="263"/>
      <c r="BQ27" s="260">
        <v>21</v>
      </c>
      <c r="BR27" s="261"/>
      <c r="BS27" s="798"/>
      <c r="BT27" s="799"/>
      <c r="BU27" s="799"/>
      <c r="BV27" s="799"/>
      <c r="BW27" s="799"/>
      <c r="BX27" s="799"/>
      <c r="BY27" s="799"/>
      <c r="BZ27" s="799"/>
      <c r="CA27" s="799"/>
      <c r="CB27" s="799"/>
      <c r="CC27" s="799"/>
      <c r="CD27" s="799"/>
      <c r="CE27" s="799"/>
      <c r="CF27" s="799"/>
      <c r="CG27" s="800"/>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4"/>
    </row>
    <row r="28" spans="1:131" s="245" customFormat="1" ht="26.25" customHeight="1" thickTop="1" x14ac:dyDescent="0.15">
      <c r="A28" s="264">
        <v>1</v>
      </c>
      <c r="B28" s="1140" t="s">
        <v>398</v>
      </c>
      <c r="C28" s="1141"/>
      <c r="D28" s="1141"/>
      <c r="E28" s="1141"/>
      <c r="F28" s="1141"/>
      <c r="G28" s="1141"/>
      <c r="H28" s="1141"/>
      <c r="I28" s="1141"/>
      <c r="J28" s="1141"/>
      <c r="K28" s="1141"/>
      <c r="L28" s="1141"/>
      <c r="M28" s="1141"/>
      <c r="N28" s="1141"/>
      <c r="O28" s="1141"/>
      <c r="P28" s="1142"/>
      <c r="Q28" s="1143">
        <v>2985</v>
      </c>
      <c r="R28" s="1144"/>
      <c r="S28" s="1144"/>
      <c r="T28" s="1144"/>
      <c r="U28" s="1144"/>
      <c r="V28" s="1144">
        <v>2881</v>
      </c>
      <c r="W28" s="1144"/>
      <c r="X28" s="1144"/>
      <c r="Y28" s="1144"/>
      <c r="Z28" s="1144"/>
      <c r="AA28" s="1144">
        <v>104</v>
      </c>
      <c r="AB28" s="1144"/>
      <c r="AC28" s="1144"/>
      <c r="AD28" s="1144"/>
      <c r="AE28" s="1145"/>
      <c r="AF28" s="1146">
        <v>104</v>
      </c>
      <c r="AG28" s="1144"/>
      <c r="AH28" s="1144"/>
      <c r="AI28" s="1144"/>
      <c r="AJ28" s="1147"/>
      <c r="AK28" s="1148">
        <v>235</v>
      </c>
      <c r="AL28" s="1136"/>
      <c r="AM28" s="1136"/>
      <c r="AN28" s="1136"/>
      <c r="AO28" s="1136"/>
      <c r="AP28" s="1136" t="s">
        <v>565</v>
      </c>
      <c r="AQ28" s="1136"/>
      <c r="AR28" s="1136"/>
      <c r="AS28" s="1136"/>
      <c r="AT28" s="1136"/>
      <c r="AU28" s="1136" t="s">
        <v>566</v>
      </c>
      <c r="AV28" s="1136"/>
      <c r="AW28" s="1136"/>
      <c r="AX28" s="1136"/>
      <c r="AY28" s="1136"/>
      <c r="AZ28" s="1137" t="s">
        <v>566</v>
      </c>
      <c r="BA28" s="1137"/>
      <c r="BB28" s="1137"/>
      <c r="BC28" s="1137"/>
      <c r="BD28" s="1137"/>
      <c r="BE28" s="1138"/>
      <c r="BF28" s="1138"/>
      <c r="BG28" s="1138"/>
      <c r="BH28" s="1138"/>
      <c r="BI28" s="1139"/>
      <c r="BJ28" s="250"/>
      <c r="BK28" s="250"/>
      <c r="BL28" s="250"/>
      <c r="BM28" s="250"/>
      <c r="BN28" s="250"/>
      <c r="BO28" s="263"/>
      <c r="BP28" s="263"/>
      <c r="BQ28" s="260">
        <v>22</v>
      </c>
      <c r="BR28" s="261"/>
      <c r="BS28" s="798"/>
      <c r="BT28" s="799"/>
      <c r="BU28" s="799"/>
      <c r="BV28" s="799"/>
      <c r="BW28" s="799"/>
      <c r="BX28" s="799"/>
      <c r="BY28" s="799"/>
      <c r="BZ28" s="799"/>
      <c r="CA28" s="799"/>
      <c r="CB28" s="799"/>
      <c r="CC28" s="799"/>
      <c r="CD28" s="799"/>
      <c r="CE28" s="799"/>
      <c r="CF28" s="799"/>
      <c r="CG28" s="800"/>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4"/>
    </row>
    <row r="29" spans="1:131" s="245" customFormat="1" ht="26.25" customHeight="1" x14ac:dyDescent="0.15">
      <c r="A29" s="264">
        <v>2</v>
      </c>
      <c r="B29" s="1127" t="s">
        <v>399</v>
      </c>
      <c r="C29" s="1128"/>
      <c r="D29" s="1128"/>
      <c r="E29" s="1128"/>
      <c r="F29" s="1128"/>
      <c r="G29" s="1128"/>
      <c r="H29" s="1128"/>
      <c r="I29" s="1128"/>
      <c r="J29" s="1128"/>
      <c r="K29" s="1128"/>
      <c r="L29" s="1128"/>
      <c r="M29" s="1128"/>
      <c r="N29" s="1128"/>
      <c r="O29" s="1128"/>
      <c r="P29" s="1129"/>
      <c r="Q29" s="1133">
        <v>2810</v>
      </c>
      <c r="R29" s="1134"/>
      <c r="S29" s="1134"/>
      <c r="T29" s="1134"/>
      <c r="U29" s="1134"/>
      <c r="V29" s="1134">
        <v>2721</v>
      </c>
      <c r="W29" s="1134"/>
      <c r="X29" s="1134"/>
      <c r="Y29" s="1134"/>
      <c r="Z29" s="1134"/>
      <c r="AA29" s="1134">
        <v>89</v>
      </c>
      <c r="AB29" s="1134"/>
      <c r="AC29" s="1134"/>
      <c r="AD29" s="1134"/>
      <c r="AE29" s="1135"/>
      <c r="AF29" s="1109">
        <v>89</v>
      </c>
      <c r="AG29" s="1110"/>
      <c r="AH29" s="1110"/>
      <c r="AI29" s="1110"/>
      <c r="AJ29" s="1111"/>
      <c r="AK29" s="1073">
        <v>397</v>
      </c>
      <c r="AL29" s="1067"/>
      <c r="AM29" s="1067"/>
      <c r="AN29" s="1067"/>
      <c r="AO29" s="1067"/>
      <c r="AP29" s="1067">
        <v>16</v>
      </c>
      <c r="AQ29" s="1067"/>
      <c r="AR29" s="1067"/>
      <c r="AS29" s="1067"/>
      <c r="AT29" s="1067"/>
      <c r="AU29" s="1067" t="s">
        <v>566</v>
      </c>
      <c r="AV29" s="1067"/>
      <c r="AW29" s="1067"/>
      <c r="AX29" s="1067"/>
      <c r="AY29" s="1067"/>
      <c r="AZ29" s="1132" t="s">
        <v>566</v>
      </c>
      <c r="BA29" s="1132"/>
      <c r="BB29" s="1132"/>
      <c r="BC29" s="1132"/>
      <c r="BD29" s="1132"/>
      <c r="BE29" s="1122"/>
      <c r="BF29" s="1122"/>
      <c r="BG29" s="1122"/>
      <c r="BH29" s="1122"/>
      <c r="BI29" s="1123"/>
      <c r="BJ29" s="250"/>
      <c r="BK29" s="250"/>
      <c r="BL29" s="250"/>
      <c r="BM29" s="250"/>
      <c r="BN29" s="250"/>
      <c r="BO29" s="263"/>
      <c r="BP29" s="263"/>
      <c r="BQ29" s="260">
        <v>23</v>
      </c>
      <c r="BR29" s="261"/>
      <c r="BS29" s="798"/>
      <c r="BT29" s="799"/>
      <c r="BU29" s="799"/>
      <c r="BV29" s="799"/>
      <c r="BW29" s="799"/>
      <c r="BX29" s="799"/>
      <c r="BY29" s="799"/>
      <c r="BZ29" s="799"/>
      <c r="CA29" s="799"/>
      <c r="CB29" s="799"/>
      <c r="CC29" s="799"/>
      <c r="CD29" s="799"/>
      <c r="CE29" s="799"/>
      <c r="CF29" s="799"/>
      <c r="CG29" s="800"/>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4"/>
    </row>
    <row r="30" spans="1:131" s="245" customFormat="1" ht="26.25" customHeight="1" x14ac:dyDescent="0.15">
      <c r="A30" s="264">
        <v>3</v>
      </c>
      <c r="B30" s="1127" t="s">
        <v>400</v>
      </c>
      <c r="C30" s="1128"/>
      <c r="D30" s="1128"/>
      <c r="E30" s="1128"/>
      <c r="F30" s="1128"/>
      <c r="G30" s="1128"/>
      <c r="H30" s="1128"/>
      <c r="I30" s="1128"/>
      <c r="J30" s="1128"/>
      <c r="K30" s="1128"/>
      <c r="L30" s="1128"/>
      <c r="M30" s="1128"/>
      <c r="N30" s="1128"/>
      <c r="O30" s="1128"/>
      <c r="P30" s="1129"/>
      <c r="Q30" s="1133">
        <v>515</v>
      </c>
      <c r="R30" s="1134"/>
      <c r="S30" s="1134"/>
      <c r="T30" s="1134"/>
      <c r="U30" s="1134"/>
      <c r="V30" s="1134">
        <v>510</v>
      </c>
      <c r="W30" s="1134"/>
      <c r="X30" s="1134"/>
      <c r="Y30" s="1134"/>
      <c r="Z30" s="1134"/>
      <c r="AA30" s="1134">
        <v>5</v>
      </c>
      <c r="AB30" s="1134"/>
      <c r="AC30" s="1134"/>
      <c r="AD30" s="1134"/>
      <c r="AE30" s="1135"/>
      <c r="AF30" s="1109">
        <v>5</v>
      </c>
      <c r="AG30" s="1110"/>
      <c r="AH30" s="1110"/>
      <c r="AI30" s="1110"/>
      <c r="AJ30" s="1111"/>
      <c r="AK30" s="1073">
        <v>308</v>
      </c>
      <c r="AL30" s="1067"/>
      <c r="AM30" s="1067"/>
      <c r="AN30" s="1067"/>
      <c r="AO30" s="1067"/>
      <c r="AP30" s="1067" t="s">
        <v>566</v>
      </c>
      <c r="AQ30" s="1067"/>
      <c r="AR30" s="1067"/>
      <c r="AS30" s="1067"/>
      <c r="AT30" s="1067"/>
      <c r="AU30" s="1067" t="s">
        <v>566</v>
      </c>
      <c r="AV30" s="1067"/>
      <c r="AW30" s="1067"/>
      <c r="AX30" s="1067"/>
      <c r="AY30" s="1067"/>
      <c r="AZ30" s="1132" t="s">
        <v>566</v>
      </c>
      <c r="BA30" s="1132"/>
      <c r="BB30" s="1132"/>
      <c r="BC30" s="1132"/>
      <c r="BD30" s="1132"/>
      <c r="BE30" s="1122"/>
      <c r="BF30" s="1122"/>
      <c r="BG30" s="1122"/>
      <c r="BH30" s="1122"/>
      <c r="BI30" s="1123"/>
      <c r="BJ30" s="250"/>
      <c r="BK30" s="250"/>
      <c r="BL30" s="250"/>
      <c r="BM30" s="250"/>
      <c r="BN30" s="250"/>
      <c r="BO30" s="263"/>
      <c r="BP30" s="263"/>
      <c r="BQ30" s="260">
        <v>24</v>
      </c>
      <c r="BR30" s="261"/>
      <c r="BS30" s="798"/>
      <c r="BT30" s="799"/>
      <c r="BU30" s="799"/>
      <c r="BV30" s="799"/>
      <c r="BW30" s="799"/>
      <c r="BX30" s="799"/>
      <c r="BY30" s="799"/>
      <c r="BZ30" s="799"/>
      <c r="CA30" s="799"/>
      <c r="CB30" s="799"/>
      <c r="CC30" s="799"/>
      <c r="CD30" s="799"/>
      <c r="CE30" s="799"/>
      <c r="CF30" s="799"/>
      <c r="CG30" s="800"/>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4"/>
    </row>
    <row r="31" spans="1:131" s="245" customFormat="1" ht="26.25" customHeight="1" x14ac:dyDescent="0.15">
      <c r="A31" s="264">
        <v>4</v>
      </c>
      <c r="B31" s="1127" t="s">
        <v>401</v>
      </c>
      <c r="C31" s="1128"/>
      <c r="D31" s="1128"/>
      <c r="E31" s="1128"/>
      <c r="F31" s="1128"/>
      <c r="G31" s="1128"/>
      <c r="H31" s="1128"/>
      <c r="I31" s="1128"/>
      <c r="J31" s="1128"/>
      <c r="K31" s="1128"/>
      <c r="L31" s="1128"/>
      <c r="M31" s="1128"/>
      <c r="N31" s="1128"/>
      <c r="O31" s="1128"/>
      <c r="P31" s="1129"/>
      <c r="Q31" s="1133">
        <v>1192</v>
      </c>
      <c r="R31" s="1134"/>
      <c r="S31" s="1134"/>
      <c r="T31" s="1134"/>
      <c r="U31" s="1134"/>
      <c r="V31" s="1134">
        <v>944</v>
      </c>
      <c r="W31" s="1134"/>
      <c r="X31" s="1134"/>
      <c r="Y31" s="1134"/>
      <c r="Z31" s="1134"/>
      <c r="AA31" s="1134">
        <v>248</v>
      </c>
      <c r="AB31" s="1134"/>
      <c r="AC31" s="1134"/>
      <c r="AD31" s="1134"/>
      <c r="AE31" s="1135"/>
      <c r="AF31" s="1109">
        <v>2227</v>
      </c>
      <c r="AG31" s="1110"/>
      <c r="AH31" s="1110"/>
      <c r="AI31" s="1110"/>
      <c r="AJ31" s="1111"/>
      <c r="AK31" s="1073">
        <v>50</v>
      </c>
      <c r="AL31" s="1067"/>
      <c r="AM31" s="1067"/>
      <c r="AN31" s="1067"/>
      <c r="AO31" s="1067"/>
      <c r="AP31" s="1067">
        <v>1164</v>
      </c>
      <c r="AQ31" s="1067"/>
      <c r="AR31" s="1067"/>
      <c r="AS31" s="1067"/>
      <c r="AT31" s="1067"/>
      <c r="AU31" s="1067">
        <v>340</v>
      </c>
      <c r="AV31" s="1067"/>
      <c r="AW31" s="1067"/>
      <c r="AX31" s="1067"/>
      <c r="AY31" s="1067"/>
      <c r="AZ31" s="1132" t="s">
        <v>566</v>
      </c>
      <c r="BA31" s="1132"/>
      <c r="BB31" s="1132"/>
      <c r="BC31" s="1132"/>
      <c r="BD31" s="1132"/>
      <c r="BE31" s="1122" t="s">
        <v>402</v>
      </c>
      <c r="BF31" s="1122"/>
      <c r="BG31" s="1122"/>
      <c r="BH31" s="1122"/>
      <c r="BI31" s="1123"/>
      <c r="BJ31" s="250"/>
      <c r="BK31" s="250"/>
      <c r="BL31" s="250"/>
      <c r="BM31" s="250"/>
      <c r="BN31" s="250"/>
      <c r="BO31" s="263"/>
      <c r="BP31" s="263"/>
      <c r="BQ31" s="260">
        <v>25</v>
      </c>
      <c r="BR31" s="261"/>
      <c r="BS31" s="798"/>
      <c r="BT31" s="799"/>
      <c r="BU31" s="799"/>
      <c r="BV31" s="799"/>
      <c r="BW31" s="799"/>
      <c r="BX31" s="799"/>
      <c r="BY31" s="799"/>
      <c r="BZ31" s="799"/>
      <c r="CA31" s="799"/>
      <c r="CB31" s="799"/>
      <c r="CC31" s="799"/>
      <c r="CD31" s="799"/>
      <c r="CE31" s="799"/>
      <c r="CF31" s="799"/>
      <c r="CG31" s="800"/>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4"/>
    </row>
    <row r="32" spans="1:131" s="245" customFormat="1" ht="26.25" customHeight="1" x14ac:dyDescent="0.15">
      <c r="A32" s="264">
        <v>5</v>
      </c>
      <c r="B32" s="1127" t="s">
        <v>403</v>
      </c>
      <c r="C32" s="1128"/>
      <c r="D32" s="1128"/>
      <c r="E32" s="1128"/>
      <c r="F32" s="1128"/>
      <c r="G32" s="1128"/>
      <c r="H32" s="1128"/>
      <c r="I32" s="1128"/>
      <c r="J32" s="1128"/>
      <c r="K32" s="1128"/>
      <c r="L32" s="1128"/>
      <c r="M32" s="1128"/>
      <c r="N32" s="1128"/>
      <c r="O32" s="1128"/>
      <c r="P32" s="1129"/>
      <c r="Q32" s="1133">
        <v>600</v>
      </c>
      <c r="R32" s="1134"/>
      <c r="S32" s="1134"/>
      <c r="T32" s="1134"/>
      <c r="U32" s="1134"/>
      <c r="V32" s="1134">
        <v>600</v>
      </c>
      <c r="W32" s="1134"/>
      <c r="X32" s="1134"/>
      <c r="Y32" s="1134"/>
      <c r="Z32" s="1134"/>
      <c r="AA32" s="1134">
        <v>0</v>
      </c>
      <c r="AB32" s="1134"/>
      <c r="AC32" s="1134"/>
      <c r="AD32" s="1134"/>
      <c r="AE32" s="1135"/>
      <c r="AF32" s="1109">
        <v>0</v>
      </c>
      <c r="AG32" s="1110"/>
      <c r="AH32" s="1110"/>
      <c r="AI32" s="1110"/>
      <c r="AJ32" s="1111"/>
      <c r="AK32" s="1073">
        <v>110</v>
      </c>
      <c r="AL32" s="1067"/>
      <c r="AM32" s="1067"/>
      <c r="AN32" s="1067"/>
      <c r="AO32" s="1067"/>
      <c r="AP32" s="1067">
        <v>227</v>
      </c>
      <c r="AQ32" s="1067"/>
      <c r="AR32" s="1067"/>
      <c r="AS32" s="1067"/>
      <c r="AT32" s="1067"/>
      <c r="AU32" s="1067">
        <v>39</v>
      </c>
      <c r="AV32" s="1067"/>
      <c r="AW32" s="1067"/>
      <c r="AX32" s="1067"/>
      <c r="AY32" s="1067"/>
      <c r="AZ32" s="1132"/>
      <c r="BA32" s="1132"/>
      <c r="BB32" s="1132"/>
      <c r="BC32" s="1132"/>
      <c r="BD32" s="1132"/>
      <c r="BE32" s="1122" t="s">
        <v>404</v>
      </c>
      <c r="BF32" s="1122"/>
      <c r="BG32" s="1122"/>
      <c r="BH32" s="1122"/>
      <c r="BI32" s="1123"/>
      <c r="BJ32" s="250"/>
      <c r="BK32" s="250"/>
      <c r="BL32" s="250"/>
      <c r="BM32" s="250"/>
      <c r="BN32" s="250"/>
      <c r="BO32" s="263"/>
      <c r="BP32" s="263"/>
      <c r="BQ32" s="260">
        <v>26</v>
      </c>
      <c r="BR32" s="261"/>
      <c r="BS32" s="798"/>
      <c r="BT32" s="799"/>
      <c r="BU32" s="799"/>
      <c r="BV32" s="799"/>
      <c r="BW32" s="799"/>
      <c r="BX32" s="799"/>
      <c r="BY32" s="799"/>
      <c r="BZ32" s="799"/>
      <c r="CA32" s="799"/>
      <c r="CB32" s="799"/>
      <c r="CC32" s="799"/>
      <c r="CD32" s="799"/>
      <c r="CE32" s="799"/>
      <c r="CF32" s="799"/>
      <c r="CG32" s="800"/>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4"/>
    </row>
    <row r="33" spans="1:131" s="245" customFormat="1" ht="26.25" customHeight="1" x14ac:dyDescent="0.15">
      <c r="A33" s="264">
        <v>6</v>
      </c>
      <c r="B33" s="1127" t="s">
        <v>405</v>
      </c>
      <c r="C33" s="1128"/>
      <c r="D33" s="1128"/>
      <c r="E33" s="1128"/>
      <c r="F33" s="1128"/>
      <c r="G33" s="1128"/>
      <c r="H33" s="1128"/>
      <c r="I33" s="1128"/>
      <c r="J33" s="1128"/>
      <c r="K33" s="1128"/>
      <c r="L33" s="1128"/>
      <c r="M33" s="1128"/>
      <c r="N33" s="1128"/>
      <c r="O33" s="1128"/>
      <c r="P33" s="1129"/>
      <c r="Q33" s="1133">
        <v>155</v>
      </c>
      <c r="R33" s="1134"/>
      <c r="S33" s="1134"/>
      <c r="T33" s="1134"/>
      <c r="U33" s="1134"/>
      <c r="V33" s="1134">
        <v>155</v>
      </c>
      <c r="W33" s="1134"/>
      <c r="X33" s="1134"/>
      <c r="Y33" s="1134"/>
      <c r="Z33" s="1134"/>
      <c r="AA33" s="1134">
        <v>0</v>
      </c>
      <c r="AB33" s="1134"/>
      <c r="AC33" s="1134"/>
      <c r="AD33" s="1134"/>
      <c r="AE33" s="1135"/>
      <c r="AF33" s="1109" t="s">
        <v>129</v>
      </c>
      <c r="AG33" s="1110"/>
      <c r="AH33" s="1110"/>
      <c r="AI33" s="1110"/>
      <c r="AJ33" s="1111"/>
      <c r="AK33" s="1073">
        <v>105</v>
      </c>
      <c r="AL33" s="1067"/>
      <c r="AM33" s="1067"/>
      <c r="AN33" s="1067"/>
      <c r="AO33" s="1067"/>
      <c r="AP33" s="1067">
        <v>386</v>
      </c>
      <c r="AQ33" s="1067"/>
      <c r="AR33" s="1067"/>
      <c r="AS33" s="1067"/>
      <c r="AT33" s="1067"/>
      <c r="AU33" s="1067">
        <v>386</v>
      </c>
      <c r="AV33" s="1067"/>
      <c r="AW33" s="1067"/>
      <c r="AX33" s="1067"/>
      <c r="AY33" s="1067"/>
      <c r="AZ33" s="1132"/>
      <c r="BA33" s="1132"/>
      <c r="BB33" s="1132"/>
      <c r="BC33" s="1132"/>
      <c r="BD33" s="1132"/>
      <c r="BE33" s="1122" t="s">
        <v>406</v>
      </c>
      <c r="BF33" s="1122"/>
      <c r="BG33" s="1122"/>
      <c r="BH33" s="1122"/>
      <c r="BI33" s="1123"/>
      <c r="BJ33" s="250"/>
      <c r="BK33" s="250"/>
      <c r="BL33" s="250"/>
      <c r="BM33" s="250"/>
      <c r="BN33" s="250"/>
      <c r="BO33" s="263"/>
      <c r="BP33" s="263"/>
      <c r="BQ33" s="260">
        <v>27</v>
      </c>
      <c r="BR33" s="261"/>
      <c r="BS33" s="798"/>
      <c r="BT33" s="799"/>
      <c r="BU33" s="799"/>
      <c r="BV33" s="799"/>
      <c r="BW33" s="799"/>
      <c r="BX33" s="799"/>
      <c r="BY33" s="799"/>
      <c r="BZ33" s="799"/>
      <c r="CA33" s="799"/>
      <c r="CB33" s="799"/>
      <c r="CC33" s="799"/>
      <c r="CD33" s="799"/>
      <c r="CE33" s="799"/>
      <c r="CF33" s="799"/>
      <c r="CG33" s="800"/>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4"/>
    </row>
    <row r="34" spans="1:131" s="245" customFormat="1" ht="26.25" customHeight="1" x14ac:dyDescent="0.15">
      <c r="A34" s="264">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3"/>
      <c r="AL34" s="1067"/>
      <c r="AM34" s="1067"/>
      <c r="AN34" s="1067"/>
      <c r="AO34" s="1067"/>
      <c r="AP34" s="1067"/>
      <c r="AQ34" s="1067"/>
      <c r="AR34" s="1067"/>
      <c r="AS34" s="1067"/>
      <c r="AT34" s="1067"/>
      <c r="AU34" s="1067"/>
      <c r="AV34" s="1067"/>
      <c r="AW34" s="1067"/>
      <c r="AX34" s="1067"/>
      <c r="AY34" s="1067"/>
      <c r="AZ34" s="1132"/>
      <c r="BA34" s="1132"/>
      <c r="BB34" s="1132"/>
      <c r="BC34" s="1132"/>
      <c r="BD34" s="1132"/>
      <c r="BE34" s="1122"/>
      <c r="BF34" s="1122"/>
      <c r="BG34" s="1122"/>
      <c r="BH34" s="1122"/>
      <c r="BI34" s="1123"/>
      <c r="BJ34" s="250"/>
      <c r="BK34" s="250"/>
      <c r="BL34" s="250"/>
      <c r="BM34" s="250"/>
      <c r="BN34" s="250"/>
      <c r="BO34" s="263"/>
      <c r="BP34" s="263"/>
      <c r="BQ34" s="260">
        <v>28</v>
      </c>
      <c r="BR34" s="261"/>
      <c r="BS34" s="798"/>
      <c r="BT34" s="799"/>
      <c r="BU34" s="799"/>
      <c r="BV34" s="799"/>
      <c r="BW34" s="799"/>
      <c r="BX34" s="799"/>
      <c r="BY34" s="799"/>
      <c r="BZ34" s="799"/>
      <c r="CA34" s="799"/>
      <c r="CB34" s="799"/>
      <c r="CC34" s="799"/>
      <c r="CD34" s="799"/>
      <c r="CE34" s="799"/>
      <c r="CF34" s="799"/>
      <c r="CG34" s="800"/>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4"/>
    </row>
    <row r="35" spans="1:131" s="245" customFormat="1" ht="26.25" customHeight="1" x14ac:dyDescent="0.15">
      <c r="A35" s="264">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3"/>
      <c r="AL35" s="1067"/>
      <c r="AM35" s="1067"/>
      <c r="AN35" s="1067"/>
      <c r="AO35" s="1067"/>
      <c r="AP35" s="1067"/>
      <c r="AQ35" s="1067"/>
      <c r="AR35" s="1067"/>
      <c r="AS35" s="1067"/>
      <c r="AT35" s="1067"/>
      <c r="AU35" s="1067"/>
      <c r="AV35" s="1067"/>
      <c r="AW35" s="1067"/>
      <c r="AX35" s="1067"/>
      <c r="AY35" s="1067"/>
      <c r="AZ35" s="1132"/>
      <c r="BA35" s="1132"/>
      <c r="BB35" s="1132"/>
      <c r="BC35" s="1132"/>
      <c r="BD35" s="1132"/>
      <c r="BE35" s="1122"/>
      <c r="BF35" s="1122"/>
      <c r="BG35" s="1122"/>
      <c r="BH35" s="1122"/>
      <c r="BI35" s="1123"/>
      <c r="BJ35" s="250"/>
      <c r="BK35" s="250"/>
      <c r="BL35" s="250"/>
      <c r="BM35" s="250"/>
      <c r="BN35" s="250"/>
      <c r="BO35" s="263"/>
      <c r="BP35" s="263"/>
      <c r="BQ35" s="260">
        <v>29</v>
      </c>
      <c r="BR35" s="261"/>
      <c r="BS35" s="798"/>
      <c r="BT35" s="799"/>
      <c r="BU35" s="799"/>
      <c r="BV35" s="799"/>
      <c r="BW35" s="799"/>
      <c r="BX35" s="799"/>
      <c r="BY35" s="799"/>
      <c r="BZ35" s="799"/>
      <c r="CA35" s="799"/>
      <c r="CB35" s="799"/>
      <c r="CC35" s="799"/>
      <c r="CD35" s="799"/>
      <c r="CE35" s="799"/>
      <c r="CF35" s="799"/>
      <c r="CG35" s="800"/>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4"/>
    </row>
    <row r="36" spans="1:131" s="245" customFormat="1" ht="26.25" customHeight="1" x14ac:dyDescent="0.15">
      <c r="A36" s="264">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3"/>
      <c r="AL36" s="1067"/>
      <c r="AM36" s="1067"/>
      <c r="AN36" s="1067"/>
      <c r="AO36" s="1067"/>
      <c r="AP36" s="1067"/>
      <c r="AQ36" s="1067"/>
      <c r="AR36" s="1067"/>
      <c r="AS36" s="1067"/>
      <c r="AT36" s="1067"/>
      <c r="AU36" s="1067"/>
      <c r="AV36" s="1067"/>
      <c r="AW36" s="1067"/>
      <c r="AX36" s="1067"/>
      <c r="AY36" s="1067"/>
      <c r="AZ36" s="1132"/>
      <c r="BA36" s="1132"/>
      <c r="BB36" s="1132"/>
      <c r="BC36" s="1132"/>
      <c r="BD36" s="1132"/>
      <c r="BE36" s="1122"/>
      <c r="BF36" s="1122"/>
      <c r="BG36" s="1122"/>
      <c r="BH36" s="1122"/>
      <c r="BI36" s="1123"/>
      <c r="BJ36" s="250"/>
      <c r="BK36" s="250"/>
      <c r="BL36" s="250"/>
      <c r="BM36" s="250"/>
      <c r="BN36" s="250"/>
      <c r="BO36" s="263"/>
      <c r="BP36" s="263"/>
      <c r="BQ36" s="260">
        <v>30</v>
      </c>
      <c r="BR36" s="261"/>
      <c r="BS36" s="798"/>
      <c r="BT36" s="799"/>
      <c r="BU36" s="799"/>
      <c r="BV36" s="799"/>
      <c r="BW36" s="799"/>
      <c r="BX36" s="799"/>
      <c r="BY36" s="799"/>
      <c r="BZ36" s="799"/>
      <c r="CA36" s="799"/>
      <c r="CB36" s="799"/>
      <c r="CC36" s="799"/>
      <c r="CD36" s="799"/>
      <c r="CE36" s="799"/>
      <c r="CF36" s="799"/>
      <c r="CG36" s="800"/>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4"/>
    </row>
    <row r="37" spans="1:131" s="245" customFormat="1" ht="26.25" customHeight="1" x14ac:dyDescent="0.15">
      <c r="A37" s="264">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3"/>
      <c r="AL37" s="1067"/>
      <c r="AM37" s="1067"/>
      <c r="AN37" s="1067"/>
      <c r="AO37" s="1067"/>
      <c r="AP37" s="1067"/>
      <c r="AQ37" s="1067"/>
      <c r="AR37" s="1067"/>
      <c r="AS37" s="1067"/>
      <c r="AT37" s="1067"/>
      <c r="AU37" s="1067"/>
      <c r="AV37" s="1067"/>
      <c r="AW37" s="1067"/>
      <c r="AX37" s="1067"/>
      <c r="AY37" s="1067"/>
      <c r="AZ37" s="1132"/>
      <c r="BA37" s="1132"/>
      <c r="BB37" s="1132"/>
      <c r="BC37" s="1132"/>
      <c r="BD37" s="1132"/>
      <c r="BE37" s="1122"/>
      <c r="BF37" s="1122"/>
      <c r="BG37" s="1122"/>
      <c r="BH37" s="1122"/>
      <c r="BI37" s="1123"/>
      <c r="BJ37" s="250"/>
      <c r="BK37" s="250"/>
      <c r="BL37" s="250"/>
      <c r="BM37" s="250"/>
      <c r="BN37" s="250"/>
      <c r="BO37" s="263"/>
      <c r="BP37" s="263"/>
      <c r="BQ37" s="260">
        <v>31</v>
      </c>
      <c r="BR37" s="261"/>
      <c r="BS37" s="798"/>
      <c r="BT37" s="799"/>
      <c r="BU37" s="799"/>
      <c r="BV37" s="799"/>
      <c r="BW37" s="799"/>
      <c r="BX37" s="799"/>
      <c r="BY37" s="799"/>
      <c r="BZ37" s="799"/>
      <c r="CA37" s="799"/>
      <c r="CB37" s="799"/>
      <c r="CC37" s="799"/>
      <c r="CD37" s="799"/>
      <c r="CE37" s="799"/>
      <c r="CF37" s="799"/>
      <c r="CG37" s="800"/>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4"/>
    </row>
    <row r="38" spans="1:131" s="245" customFormat="1" ht="26.25" customHeight="1" x14ac:dyDescent="0.15">
      <c r="A38" s="264">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3"/>
      <c r="AL38" s="1067"/>
      <c r="AM38" s="1067"/>
      <c r="AN38" s="1067"/>
      <c r="AO38" s="1067"/>
      <c r="AP38" s="1067"/>
      <c r="AQ38" s="1067"/>
      <c r="AR38" s="1067"/>
      <c r="AS38" s="1067"/>
      <c r="AT38" s="1067"/>
      <c r="AU38" s="1067"/>
      <c r="AV38" s="1067"/>
      <c r="AW38" s="1067"/>
      <c r="AX38" s="1067"/>
      <c r="AY38" s="1067"/>
      <c r="AZ38" s="1132"/>
      <c r="BA38" s="1132"/>
      <c r="BB38" s="1132"/>
      <c r="BC38" s="1132"/>
      <c r="BD38" s="1132"/>
      <c r="BE38" s="1122"/>
      <c r="BF38" s="1122"/>
      <c r="BG38" s="1122"/>
      <c r="BH38" s="1122"/>
      <c r="BI38" s="1123"/>
      <c r="BJ38" s="250"/>
      <c r="BK38" s="250"/>
      <c r="BL38" s="250"/>
      <c r="BM38" s="250"/>
      <c r="BN38" s="250"/>
      <c r="BO38" s="263"/>
      <c r="BP38" s="263"/>
      <c r="BQ38" s="260">
        <v>32</v>
      </c>
      <c r="BR38" s="261"/>
      <c r="BS38" s="798"/>
      <c r="BT38" s="799"/>
      <c r="BU38" s="799"/>
      <c r="BV38" s="799"/>
      <c r="BW38" s="799"/>
      <c r="BX38" s="799"/>
      <c r="BY38" s="799"/>
      <c r="BZ38" s="799"/>
      <c r="CA38" s="799"/>
      <c r="CB38" s="799"/>
      <c r="CC38" s="799"/>
      <c r="CD38" s="799"/>
      <c r="CE38" s="799"/>
      <c r="CF38" s="799"/>
      <c r="CG38" s="800"/>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4"/>
    </row>
    <row r="39" spans="1:131" s="245" customFormat="1" ht="26.25" customHeight="1" x14ac:dyDescent="0.15">
      <c r="A39" s="264">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3"/>
      <c r="AL39" s="1067"/>
      <c r="AM39" s="1067"/>
      <c r="AN39" s="1067"/>
      <c r="AO39" s="1067"/>
      <c r="AP39" s="1067"/>
      <c r="AQ39" s="1067"/>
      <c r="AR39" s="1067"/>
      <c r="AS39" s="1067"/>
      <c r="AT39" s="1067"/>
      <c r="AU39" s="1067"/>
      <c r="AV39" s="1067"/>
      <c r="AW39" s="1067"/>
      <c r="AX39" s="1067"/>
      <c r="AY39" s="1067"/>
      <c r="AZ39" s="1132"/>
      <c r="BA39" s="1132"/>
      <c r="BB39" s="1132"/>
      <c r="BC39" s="1132"/>
      <c r="BD39" s="1132"/>
      <c r="BE39" s="1122"/>
      <c r="BF39" s="1122"/>
      <c r="BG39" s="1122"/>
      <c r="BH39" s="1122"/>
      <c r="BI39" s="1123"/>
      <c r="BJ39" s="250"/>
      <c r="BK39" s="250"/>
      <c r="BL39" s="250"/>
      <c r="BM39" s="250"/>
      <c r="BN39" s="250"/>
      <c r="BO39" s="263"/>
      <c r="BP39" s="263"/>
      <c r="BQ39" s="260">
        <v>33</v>
      </c>
      <c r="BR39" s="261"/>
      <c r="BS39" s="798"/>
      <c r="BT39" s="799"/>
      <c r="BU39" s="799"/>
      <c r="BV39" s="799"/>
      <c r="BW39" s="799"/>
      <c r="BX39" s="799"/>
      <c r="BY39" s="799"/>
      <c r="BZ39" s="799"/>
      <c r="CA39" s="799"/>
      <c r="CB39" s="799"/>
      <c r="CC39" s="799"/>
      <c r="CD39" s="799"/>
      <c r="CE39" s="799"/>
      <c r="CF39" s="799"/>
      <c r="CG39" s="800"/>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4"/>
    </row>
    <row r="40" spans="1:131" s="245" customFormat="1" ht="26.25" customHeight="1" x14ac:dyDescent="0.15">
      <c r="A40" s="259">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3"/>
      <c r="AL40" s="1067"/>
      <c r="AM40" s="1067"/>
      <c r="AN40" s="1067"/>
      <c r="AO40" s="1067"/>
      <c r="AP40" s="1067"/>
      <c r="AQ40" s="1067"/>
      <c r="AR40" s="1067"/>
      <c r="AS40" s="1067"/>
      <c r="AT40" s="1067"/>
      <c r="AU40" s="1067"/>
      <c r="AV40" s="1067"/>
      <c r="AW40" s="1067"/>
      <c r="AX40" s="1067"/>
      <c r="AY40" s="1067"/>
      <c r="AZ40" s="1132"/>
      <c r="BA40" s="1132"/>
      <c r="BB40" s="1132"/>
      <c r="BC40" s="1132"/>
      <c r="BD40" s="1132"/>
      <c r="BE40" s="1122"/>
      <c r="BF40" s="1122"/>
      <c r="BG40" s="1122"/>
      <c r="BH40" s="1122"/>
      <c r="BI40" s="1123"/>
      <c r="BJ40" s="250"/>
      <c r="BK40" s="250"/>
      <c r="BL40" s="250"/>
      <c r="BM40" s="250"/>
      <c r="BN40" s="250"/>
      <c r="BO40" s="263"/>
      <c r="BP40" s="263"/>
      <c r="BQ40" s="260">
        <v>34</v>
      </c>
      <c r="BR40" s="261"/>
      <c r="BS40" s="798"/>
      <c r="BT40" s="799"/>
      <c r="BU40" s="799"/>
      <c r="BV40" s="799"/>
      <c r="BW40" s="799"/>
      <c r="BX40" s="799"/>
      <c r="BY40" s="799"/>
      <c r="BZ40" s="799"/>
      <c r="CA40" s="799"/>
      <c r="CB40" s="799"/>
      <c r="CC40" s="799"/>
      <c r="CD40" s="799"/>
      <c r="CE40" s="799"/>
      <c r="CF40" s="799"/>
      <c r="CG40" s="800"/>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4"/>
    </row>
    <row r="41" spans="1:131" s="245" customFormat="1" ht="26.25" customHeight="1" x14ac:dyDescent="0.15">
      <c r="A41" s="259">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3"/>
      <c r="AL41" s="1067"/>
      <c r="AM41" s="1067"/>
      <c r="AN41" s="1067"/>
      <c r="AO41" s="1067"/>
      <c r="AP41" s="1067"/>
      <c r="AQ41" s="1067"/>
      <c r="AR41" s="1067"/>
      <c r="AS41" s="1067"/>
      <c r="AT41" s="1067"/>
      <c r="AU41" s="1067"/>
      <c r="AV41" s="1067"/>
      <c r="AW41" s="1067"/>
      <c r="AX41" s="1067"/>
      <c r="AY41" s="1067"/>
      <c r="AZ41" s="1132"/>
      <c r="BA41" s="1132"/>
      <c r="BB41" s="1132"/>
      <c r="BC41" s="1132"/>
      <c r="BD41" s="1132"/>
      <c r="BE41" s="1122"/>
      <c r="BF41" s="1122"/>
      <c r="BG41" s="1122"/>
      <c r="BH41" s="1122"/>
      <c r="BI41" s="1123"/>
      <c r="BJ41" s="250"/>
      <c r="BK41" s="250"/>
      <c r="BL41" s="250"/>
      <c r="BM41" s="250"/>
      <c r="BN41" s="250"/>
      <c r="BO41" s="263"/>
      <c r="BP41" s="263"/>
      <c r="BQ41" s="260">
        <v>35</v>
      </c>
      <c r="BR41" s="261"/>
      <c r="BS41" s="798"/>
      <c r="BT41" s="799"/>
      <c r="BU41" s="799"/>
      <c r="BV41" s="799"/>
      <c r="BW41" s="799"/>
      <c r="BX41" s="799"/>
      <c r="BY41" s="799"/>
      <c r="BZ41" s="799"/>
      <c r="CA41" s="799"/>
      <c r="CB41" s="799"/>
      <c r="CC41" s="799"/>
      <c r="CD41" s="799"/>
      <c r="CE41" s="799"/>
      <c r="CF41" s="799"/>
      <c r="CG41" s="800"/>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4"/>
    </row>
    <row r="42" spans="1:131" s="245" customFormat="1" ht="26.25" customHeight="1" x14ac:dyDescent="0.15">
      <c r="A42" s="259">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3"/>
      <c r="AL42" s="1067"/>
      <c r="AM42" s="1067"/>
      <c r="AN42" s="1067"/>
      <c r="AO42" s="1067"/>
      <c r="AP42" s="1067"/>
      <c r="AQ42" s="1067"/>
      <c r="AR42" s="1067"/>
      <c r="AS42" s="1067"/>
      <c r="AT42" s="1067"/>
      <c r="AU42" s="1067"/>
      <c r="AV42" s="1067"/>
      <c r="AW42" s="1067"/>
      <c r="AX42" s="1067"/>
      <c r="AY42" s="1067"/>
      <c r="AZ42" s="1132"/>
      <c r="BA42" s="1132"/>
      <c r="BB42" s="1132"/>
      <c r="BC42" s="1132"/>
      <c r="BD42" s="1132"/>
      <c r="BE42" s="1122"/>
      <c r="BF42" s="1122"/>
      <c r="BG42" s="1122"/>
      <c r="BH42" s="1122"/>
      <c r="BI42" s="1123"/>
      <c r="BJ42" s="250"/>
      <c r="BK42" s="250"/>
      <c r="BL42" s="250"/>
      <c r="BM42" s="250"/>
      <c r="BN42" s="250"/>
      <c r="BO42" s="263"/>
      <c r="BP42" s="263"/>
      <c r="BQ42" s="260">
        <v>36</v>
      </c>
      <c r="BR42" s="261"/>
      <c r="BS42" s="798"/>
      <c r="BT42" s="799"/>
      <c r="BU42" s="799"/>
      <c r="BV42" s="799"/>
      <c r="BW42" s="799"/>
      <c r="BX42" s="799"/>
      <c r="BY42" s="799"/>
      <c r="BZ42" s="799"/>
      <c r="CA42" s="799"/>
      <c r="CB42" s="799"/>
      <c r="CC42" s="799"/>
      <c r="CD42" s="799"/>
      <c r="CE42" s="799"/>
      <c r="CF42" s="799"/>
      <c r="CG42" s="800"/>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4"/>
    </row>
    <row r="43" spans="1:131" s="245" customFormat="1" ht="26.25" customHeight="1" x14ac:dyDescent="0.15">
      <c r="A43" s="259">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3"/>
      <c r="AL43" s="1067"/>
      <c r="AM43" s="1067"/>
      <c r="AN43" s="1067"/>
      <c r="AO43" s="1067"/>
      <c r="AP43" s="1067"/>
      <c r="AQ43" s="1067"/>
      <c r="AR43" s="1067"/>
      <c r="AS43" s="1067"/>
      <c r="AT43" s="1067"/>
      <c r="AU43" s="1067"/>
      <c r="AV43" s="1067"/>
      <c r="AW43" s="1067"/>
      <c r="AX43" s="1067"/>
      <c r="AY43" s="1067"/>
      <c r="AZ43" s="1132"/>
      <c r="BA43" s="1132"/>
      <c r="BB43" s="1132"/>
      <c r="BC43" s="1132"/>
      <c r="BD43" s="1132"/>
      <c r="BE43" s="1122"/>
      <c r="BF43" s="1122"/>
      <c r="BG43" s="1122"/>
      <c r="BH43" s="1122"/>
      <c r="BI43" s="1123"/>
      <c r="BJ43" s="250"/>
      <c r="BK43" s="250"/>
      <c r="BL43" s="250"/>
      <c r="BM43" s="250"/>
      <c r="BN43" s="250"/>
      <c r="BO43" s="263"/>
      <c r="BP43" s="263"/>
      <c r="BQ43" s="260">
        <v>37</v>
      </c>
      <c r="BR43" s="261"/>
      <c r="BS43" s="798"/>
      <c r="BT43" s="799"/>
      <c r="BU43" s="799"/>
      <c r="BV43" s="799"/>
      <c r="BW43" s="799"/>
      <c r="BX43" s="799"/>
      <c r="BY43" s="799"/>
      <c r="BZ43" s="799"/>
      <c r="CA43" s="799"/>
      <c r="CB43" s="799"/>
      <c r="CC43" s="799"/>
      <c r="CD43" s="799"/>
      <c r="CE43" s="799"/>
      <c r="CF43" s="799"/>
      <c r="CG43" s="800"/>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4"/>
    </row>
    <row r="44" spans="1:131" s="245" customFormat="1" ht="26.25" customHeight="1" x14ac:dyDescent="0.15">
      <c r="A44" s="259">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3"/>
      <c r="AL44" s="1067"/>
      <c r="AM44" s="1067"/>
      <c r="AN44" s="1067"/>
      <c r="AO44" s="1067"/>
      <c r="AP44" s="1067"/>
      <c r="AQ44" s="1067"/>
      <c r="AR44" s="1067"/>
      <c r="AS44" s="1067"/>
      <c r="AT44" s="1067"/>
      <c r="AU44" s="1067"/>
      <c r="AV44" s="1067"/>
      <c r="AW44" s="1067"/>
      <c r="AX44" s="1067"/>
      <c r="AY44" s="1067"/>
      <c r="AZ44" s="1132"/>
      <c r="BA44" s="1132"/>
      <c r="BB44" s="1132"/>
      <c r="BC44" s="1132"/>
      <c r="BD44" s="1132"/>
      <c r="BE44" s="1122"/>
      <c r="BF44" s="1122"/>
      <c r="BG44" s="1122"/>
      <c r="BH44" s="1122"/>
      <c r="BI44" s="1123"/>
      <c r="BJ44" s="250"/>
      <c r="BK44" s="250"/>
      <c r="BL44" s="250"/>
      <c r="BM44" s="250"/>
      <c r="BN44" s="250"/>
      <c r="BO44" s="263"/>
      <c r="BP44" s="263"/>
      <c r="BQ44" s="260">
        <v>38</v>
      </c>
      <c r="BR44" s="261"/>
      <c r="BS44" s="798"/>
      <c r="BT44" s="799"/>
      <c r="BU44" s="799"/>
      <c r="BV44" s="799"/>
      <c r="BW44" s="799"/>
      <c r="BX44" s="799"/>
      <c r="BY44" s="799"/>
      <c r="BZ44" s="799"/>
      <c r="CA44" s="799"/>
      <c r="CB44" s="799"/>
      <c r="CC44" s="799"/>
      <c r="CD44" s="799"/>
      <c r="CE44" s="799"/>
      <c r="CF44" s="799"/>
      <c r="CG44" s="800"/>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4"/>
    </row>
    <row r="45" spans="1:131" s="245" customFormat="1" ht="26.25" customHeight="1" x14ac:dyDescent="0.15">
      <c r="A45" s="259">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3"/>
      <c r="AL45" s="1067"/>
      <c r="AM45" s="1067"/>
      <c r="AN45" s="1067"/>
      <c r="AO45" s="1067"/>
      <c r="AP45" s="1067"/>
      <c r="AQ45" s="1067"/>
      <c r="AR45" s="1067"/>
      <c r="AS45" s="1067"/>
      <c r="AT45" s="1067"/>
      <c r="AU45" s="1067"/>
      <c r="AV45" s="1067"/>
      <c r="AW45" s="1067"/>
      <c r="AX45" s="1067"/>
      <c r="AY45" s="1067"/>
      <c r="AZ45" s="1132"/>
      <c r="BA45" s="1132"/>
      <c r="BB45" s="1132"/>
      <c r="BC45" s="1132"/>
      <c r="BD45" s="1132"/>
      <c r="BE45" s="1122"/>
      <c r="BF45" s="1122"/>
      <c r="BG45" s="1122"/>
      <c r="BH45" s="1122"/>
      <c r="BI45" s="1123"/>
      <c r="BJ45" s="250"/>
      <c r="BK45" s="250"/>
      <c r="BL45" s="250"/>
      <c r="BM45" s="250"/>
      <c r="BN45" s="250"/>
      <c r="BO45" s="263"/>
      <c r="BP45" s="263"/>
      <c r="BQ45" s="260">
        <v>39</v>
      </c>
      <c r="BR45" s="261"/>
      <c r="BS45" s="798"/>
      <c r="BT45" s="799"/>
      <c r="BU45" s="799"/>
      <c r="BV45" s="799"/>
      <c r="BW45" s="799"/>
      <c r="BX45" s="799"/>
      <c r="BY45" s="799"/>
      <c r="BZ45" s="799"/>
      <c r="CA45" s="799"/>
      <c r="CB45" s="799"/>
      <c r="CC45" s="799"/>
      <c r="CD45" s="799"/>
      <c r="CE45" s="799"/>
      <c r="CF45" s="799"/>
      <c r="CG45" s="800"/>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4"/>
    </row>
    <row r="46" spans="1:131" s="245" customFormat="1" ht="26.25" customHeight="1" x14ac:dyDescent="0.15">
      <c r="A46" s="259">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3"/>
      <c r="AL46" s="1067"/>
      <c r="AM46" s="1067"/>
      <c r="AN46" s="1067"/>
      <c r="AO46" s="1067"/>
      <c r="AP46" s="1067"/>
      <c r="AQ46" s="1067"/>
      <c r="AR46" s="1067"/>
      <c r="AS46" s="1067"/>
      <c r="AT46" s="1067"/>
      <c r="AU46" s="1067"/>
      <c r="AV46" s="1067"/>
      <c r="AW46" s="1067"/>
      <c r="AX46" s="1067"/>
      <c r="AY46" s="1067"/>
      <c r="AZ46" s="1132"/>
      <c r="BA46" s="1132"/>
      <c r="BB46" s="1132"/>
      <c r="BC46" s="1132"/>
      <c r="BD46" s="1132"/>
      <c r="BE46" s="1122"/>
      <c r="BF46" s="1122"/>
      <c r="BG46" s="1122"/>
      <c r="BH46" s="1122"/>
      <c r="BI46" s="1123"/>
      <c r="BJ46" s="250"/>
      <c r="BK46" s="250"/>
      <c r="BL46" s="250"/>
      <c r="BM46" s="250"/>
      <c r="BN46" s="250"/>
      <c r="BO46" s="263"/>
      <c r="BP46" s="263"/>
      <c r="BQ46" s="260">
        <v>40</v>
      </c>
      <c r="BR46" s="261"/>
      <c r="BS46" s="798"/>
      <c r="BT46" s="799"/>
      <c r="BU46" s="799"/>
      <c r="BV46" s="799"/>
      <c r="BW46" s="799"/>
      <c r="BX46" s="799"/>
      <c r="BY46" s="799"/>
      <c r="BZ46" s="799"/>
      <c r="CA46" s="799"/>
      <c r="CB46" s="799"/>
      <c r="CC46" s="799"/>
      <c r="CD46" s="799"/>
      <c r="CE46" s="799"/>
      <c r="CF46" s="799"/>
      <c r="CG46" s="800"/>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4"/>
    </row>
    <row r="47" spans="1:131" s="245" customFormat="1" ht="26.25" customHeight="1" x14ac:dyDescent="0.15">
      <c r="A47" s="259">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3"/>
      <c r="AL47" s="1067"/>
      <c r="AM47" s="1067"/>
      <c r="AN47" s="1067"/>
      <c r="AO47" s="1067"/>
      <c r="AP47" s="1067"/>
      <c r="AQ47" s="1067"/>
      <c r="AR47" s="1067"/>
      <c r="AS47" s="1067"/>
      <c r="AT47" s="1067"/>
      <c r="AU47" s="1067"/>
      <c r="AV47" s="1067"/>
      <c r="AW47" s="1067"/>
      <c r="AX47" s="1067"/>
      <c r="AY47" s="1067"/>
      <c r="AZ47" s="1132"/>
      <c r="BA47" s="1132"/>
      <c r="BB47" s="1132"/>
      <c r="BC47" s="1132"/>
      <c r="BD47" s="1132"/>
      <c r="BE47" s="1122"/>
      <c r="BF47" s="1122"/>
      <c r="BG47" s="1122"/>
      <c r="BH47" s="1122"/>
      <c r="BI47" s="1123"/>
      <c r="BJ47" s="250"/>
      <c r="BK47" s="250"/>
      <c r="BL47" s="250"/>
      <c r="BM47" s="250"/>
      <c r="BN47" s="250"/>
      <c r="BO47" s="263"/>
      <c r="BP47" s="263"/>
      <c r="BQ47" s="260">
        <v>41</v>
      </c>
      <c r="BR47" s="261"/>
      <c r="BS47" s="798"/>
      <c r="BT47" s="799"/>
      <c r="BU47" s="799"/>
      <c r="BV47" s="799"/>
      <c r="BW47" s="799"/>
      <c r="BX47" s="799"/>
      <c r="BY47" s="799"/>
      <c r="BZ47" s="799"/>
      <c r="CA47" s="799"/>
      <c r="CB47" s="799"/>
      <c r="CC47" s="799"/>
      <c r="CD47" s="799"/>
      <c r="CE47" s="799"/>
      <c r="CF47" s="799"/>
      <c r="CG47" s="800"/>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4"/>
    </row>
    <row r="48" spans="1:131" s="245" customFormat="1" ht="26.25" customHeight="1" x14ac:dyDescent="0.15">
      <c r="A48" s="259">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3"/>
      <c r="AL48" s="1067"/>
      <c r="AM48" s="1067"/>
      <c r="AN48" s="1067"/>
      <c r="AO48" s="1067"/>
      <c r="AP48" s="1067"/>
      <c r="AQ48" s="1067"/>
      <c r="AR48" s="1067"/>
      <c r="AS48" s="1067"/>
      <c r="AT48" s="1067"/>
      <c r="AU48" s="1067"/>
      <c r="AV48" s="1067"/>
      <c r="AW48" s="1067"/>
      <c r="AX48" s="1067"/>
      <c r="AY48" s="1067"/>
      <c r="AZ48" s="1132"/>
      <c r="BA48" s="1132"/>
      <c r="BB48" s="1132"/>
      <c r="BC48" s="1132"/>
      <c r="BD48" s="1132"/>
      <c r="BE48" s="1122"/>
      <c r="BF48" s="1122"/>
      <c r="BG48" s="1122"/>
      <c r="BH48" s="1122"/>
      <c r="BI48" s="1123"/>
      <c r="BJ48" s="250"/>
      <c r="BK48" s="250"/>
      <c r="BL48" s="250"/>
      <c r="BM48" s="250"/>
      <c r="BN48" s="250"/>
      <c r="BO48" s="263"/>
      <c r="BP48" s="263"/>
      <c r="BQ48" s="260">
        <v>42</v>
      </c>
      <c r="BR48" s="261"/>
      <c r="BS48" s="798"/>
      <c r="BT48" s="799"/>
      <c r="BU48" s="799"/>
      <c r="BV48" s="799"/>
      <c r="BW48" s="799"/>
      <c r="BX48" s="799"/>
      <c r="BY48" s="799"/>
      <c r="BZ48" s="799"/>
      <c r="CA48" s="799"/>
      <c r="CB48" s="799"/>
      <c r="CC48" s="799"/>
      <c r="CD48" s="799"/>
      <c r="CE48" s="799"/>
      <c r="CF48" s="799"/>
      <c r="CG48" s="800"/>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4"/>
    </row>
    <row r="49" spans="1:131" s="245" customFormat="1" ht="26.25" customHeight="1" x14ac:dyDescent="0.15">
      <c r="A49" s="259">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3"/>
      <c r="AL49" s="1067"/>
      <c r="AM49" s="1067"/>
      <c r="AN49" s="1067"/>
      <c r="AO49" s="1067"/>
      <c r="AP49" s="1067"/>
      <c r="AQ49" s="1067"/>
      <c r="AR49" s="1067"/>
      <c r="AS49" s="1067"/>
      <c r="AT49" s="1067"/>
      <c r="AU49" s="1067"/>
      <c r="AV49" s="1067"/>
      <c r="AW49" s="1067"/>
      <c r="AX49" s="1067"/>
      <c r="AY49" s="1067"/>
      <c r="AZ49" s="1132"/>
      <c r="BA49" s="1132"/>
      <c r="BB49" s="1132"/>
      <c r="BC49" s="1132"/>
      <c r="BD49" s="1132"/>
      <c r="BE49" s="1122"/>
      <c r="BF49" s="1122"/>
      <c r="BG49" s="1122"/>
      <c r="BH49" s="1122"/>
      <c r="BI49" s="1123"/>
      <c r="BJ49" s="250"/>
      <c r="BK49" s="250"/>
      <c r="BL49" s="250"/>
      <c r="BM49" s="250"/>
      <c r="BN49" s="250"/>
      <c r="BO49" s="263"/>
      <c r="BP49" s="263"/>
      <c r="BQ49" s="260">
        <v>43</v>
      </c>
      <c r="BR49" s="261"/>
      <c r="BS49" s="798"/>
      <c r="BT49" s="799"/>
      <c r="BU49" s="799"/>
      <c r="BV49" s="799"/>
      <c r="BW49" s="799"/>
      <c r="BX49" s="799"/>
      <c r="BY49" s="799"/>
      <c r="BZ49" s="799"/>
      <c r="CA49" s="799"/>
      <c r="CB49" s="799"/>
      <c r="CC49" s="799"/>
      <c r="CD49" s="799"/>
      <c r="CE49" s="799"/>
      <c r="CF49" s="799"/>
      <c r="CG49" s="800"/>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4"/>
    </row>
    <row r="50" spans="1:131" s="245" customFormat="1" ht="26.25" customHeight="1" x14ac:dyDescent="0.15">
      <c r="A50" s="259">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0"/>
      <c r="BK50" s="250"/>
      <c r="BL50" s="250"/>
      <c r="BM50" s="250"/>
      <c r="BN50" s="250"/>
      <c r="BO50" s="263"/>
      <c r="BP50" s="263"/>
      <c r="BQ50" s="260">
        <v>44</v>
      </c>
      <c r="BR50" s="261"/>
      <c r="BS50" s="798"/>
      <c r="BT50" s="799"/>
      <c r="BU50" s="799"/>
      <c r="BV50" s="799"/>
      <c r="BW50" s="799"/>
      <c r="BX50" s="799"/>
      <c r="BY50" s="799"/>
      <c r="BZ50" s="799"/>
      <c r="CA50" s="799"/>
      <c r="CB50" s="799"/>
      <c r="CC50" s="799"/>
      <c r="CD50" s="799"/>
      <c r="CE50" s="799"/>
      <c r="CF50" s="799"/>
      <c r="CG50" s="800"/>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4"/>
    </row>
    <row r="51" spans="1:131" s="245" customFormat="1" ht="26.25" customHeight="1" x14ac:dyDescent="0.15">
      <c r="A51" s="259">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0"/>
      <c r="BK51" s="250"/>
      <c r="BL51" s="250"/>
      <c r="BM51" s="250"/>
      <c r="BN51" s="250"/>
      <c r="BO51" s="263"/>
      <c r="BP51" s="263"/>
      <c r="BQ51" s="260">
        <v>45</v>
      </c>
      <c r="BR51" s="261"/>
      <c r="BS51" s="798"/>
      <c r="BT51" s="799"/>
      <c r="BU51" s="799"/>
      <c r="BV51" s="799"/>
      <c r="BW51" s="799"/>
      <c r="BX51" s="799"/>
      <c r="BY51" s="799"/>
      <c r="BZ51" s="799"/>
      <c r="CA51" s="799"/>
      <c r="CB51" s="799"/>
      <c r="CC51" s="799"/>
      <c r="CD51" s="799"/>
      <c r="CE51" s="799"/>
      <c r="CF51" s="799"/>
      <c r="CG51" s="800"/>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4"/>
    </row>
    <row r="52" spans="1:131" s="245" customFormat="1" ht="26.25" customHeight="1" x14ac:dyDescent="0.15">
      <c r="A52" s="259">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0"/>
      <c r="BK52" s="250"/>
      <c r="BL52" s="250"/>
      <c r="BM52" s="250"/>
      <c r="BN52" s="250"/>
      <c r="BO52" s="263"/>
      <c r="BP52" s="263"/>
      <c r="BQ52" s="260">
        <v>46</v>
      </c>
      <c r="BR52" s="261"/>
      <c r="BS52" s="798"/>
      <c r="BT52" s="799"/>
      <c r="BU52" s="799"/>
      <c r="BV52" s="799"/>
      <c r="BW52" s="799"/>
      <c r="BX52" s="799"/>
      <c r="BY52" s="799"/>
      <c r="BZ52" s="799"/>
      <c r="CA52" s="799"/>
      <c r="CB52" s="799"/>
      <c r="CC52" s="799"/>
      <c r="CD52" s="799"/>
      <c r="CE52" s="799"/>
      <c r="CF52" s="799"/>
      <c r="CG52" s="800"/>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4"/>
    </row>
    <row r="53" spans="1:131" s="245" customFormat="1" ht="26.25" customHeight="1" x14ac:dyDescent="0.15">
      <c r="A53" s="259">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0"/>
      <c r="BK53" s="250"/>
      <c r="BL53" s="250"/>
      <c r="BM53" s="250"/>
      <c r="BN53" s="250"/>
      <c r="BO53" s="263"/>
      <c r="BP53" s="263"/>
      <c r="BQ53" s="260">
        <v>47</v>
      </c>
      <c r="BR53" s="261"/>
      <c r="BS53" s="798"/>
      <c r="BT53" s="799"/>
      <c r="BU53" s="799"/>
      <c r="BV53" s="799"/>
      <c r="BW53" s="799"/>
      <c r="BX53" s="799"/>
      <c r="BY53" s="799"/>
      <c r="BZ53" s="799"/>
      <c r="CA53" s="799"/>
      <c r="CB53" s="799"/>
      <c r="CC53" s="799"/>
      <c r="CD53" s="799"/>
      <c r="CE53" s="799"/>
      <c r="CF53" s="799"/>
      <c r="CG53" s="800"/>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4"/>
    </row>
    <row r="54" spans="1:131" s="245" customFormat="1" ht="26.25" customHeight="1" x14ac:dyDescent="0.15">
      <c r="A54" s="259">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0"/>
      <c r="BK54" s="250"/>
      <c r="BL54" s="250"/>
      <c r="BM54" s="250"/>
      <c r="BN54" s="250"/>
      <c r="BO54" s="263"/>
      <c r="BP54" s="263"/>
      <c r="BQ54" s="260">
        <v>48</v>
      </c>
      <c r="BR54" s="261"/>
      <c r="BS54" s="798"/>
      <c r="BT54" s="799"/>
      <c r="BU54" s="799"/>
      <c r="BV54" s="799"/>
      <c r="BW54" s="799"/>
      <c r="BX54" s="799"/>
      <c r="BY54" s="799"/>
      <c r="BZ54" s="799"/>
      <c r="CA54" s="799"/>
      <c r="CB54" s="799"/>
      <c r="CC54" s="799"/>
      <c r="CD54" s="799"/>
      <c r="CE54" s="799"/>
      <c r="CF54" s="799"/>
      <c r="CG54" s="800"/>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4"/>
    </row>
    <row r="55" spans="1:131" s="245" customFormat="1" ht="26.25" customHeight="1" x14ac:dyDescent="0.15">
      <c r="A55" s="259">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0"/>
      <c r="BK55" s="250"/>
      <c r="BL55" s="250"/>
      <c r="BM55" s="250"/>
      <c r="BN55" s="250"/>
      <c r="BO55" s="263"/>
      <c r="BP55" s="263"/>
      <c r="BQ55" s="260">
        <v>49</v>
      </c>
      <c r="BR55" s="261"/>
      <c r="BS55" s="798"/>
      <c r="BT55" s="799"/>
      <c r="BU55" s="799"/>
      <c r="BV55" s="799"/>
      <c r="BW55" s="799"/>
      <c r="BX55" s="799"/>
      <c r="BY55" s="799"/>
      <c r="BZ55" s="799"/>
      <c r="CA55" s="799"/>
      <c r="CB55" s="799"/>
      <c r="CC55" s="799"/>
      <c r="CD55" s="799"/>
      <c r="CE55" s="799"/>
      <c r="CF55" s="799"/>
      <c r="CG55" s="800"/>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4"/>
    </row>
    <row r="56" spans="1:131" s="245" customFormat="1" ht="26.25" customHeight="1" x14ac:dyDescent="0.15">
      <c r="A56" s="259">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0"/>
      <c r="BK56" s="250"/>
      <c r="BL56" s="250"/>
      <c r="BM56" s="250"/>
      <c r="BN56" s="250"/>
      <c r="BO56" s="263"/>
      <c r="BP56" s="263"/>
      <c r="BQ56" s="260">
        <v>50</v>
      </c>
      <c r="BR56" s="261"/>
      <c r="BS56" s="798"/>
      <c r="BT56" s="799"/>
      <c r="BU56" s="799"/>
      <c r="BV56" s="799"/>
      <c r="BW56" s="799"/>
      <c r="BX56" s="799"/>
      <c r="BY56" s="799"/>
      <c r="BZ56" s="799"/>
      <c r="CA56" s="799"/>
      <c r="CB56" s="799"/>
      <c r="CC56" s="799"/>
      <c r="CD56" s="799"/>
      <c r="CE56" s="799"/>
      <c r="CF56" s="799"/>
      <c r="CG56" s="800"/>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4"/>
    </row>
    <row r="57" spans="1:131" s="245" customFormat="1" ht="26.25" customHeight="1" x14ac:dyDescent="0.15">
      <c r="A57" s="259">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0"/>
      <c r="BK57" s="250"/>
      <c r="BL57" s="250"/>
      <c r="BM57" s="250"/>
      <c r="BN57" s="250"/>
      <c r="BO57" s="263"/>
      <c r="BP57" s="263"/>
      <c r="BQ57" s="260">
        <v>51</v>
      </c>
      <c r="BR57" s="261"/>
      <c r="BS57" s="798"/>
      <c r="BT57" s="799"/>
      <c r="BU57" s="799"/>
      <c r="BV57" s="799"/>
      <c r="BW57" s="799"/>
      <c r="BX57" s="799"/>
      <c r="BY57" s="799"/>
      <c r="BZ57" s="799"/>
      <c r="CA57" s="799"/>
      <c r="CB57" s="799"/>
      <c r="CC57" s="799"/>
      <c r="CD57" s="799"/>
      <c r="CE57" s="799"/>
      <c r="CF57" s="799"/>
      <c r="CG57" s="800"/>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4"/>
    </row>
    <row r="58" spans="1:131" s="245" customFormat="1" ht="26.25" customHeight="1" x14ac:dyDescent="0.15">
      <c r="A58" s="259">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0"/>
      <c r="BK58" s="250"/>
      <c r="BL58" s="250"/>
      <c r="BM58" s="250"/>
      <c r="BN58" s="250"/>
      <c r="BO58" s="263"/>
      <c r="BP58" s="263"/>
      <c r="BQ58" s="260">
        <v>52</v>
      </c>
      <c r="BR58" s="261"/>
      <c r="BS58" s="798"/>
      <c r="BT58" s="799"/>
      <c r="BU58" s="799"/>
      <c r="BV58" s="799"/>
      <c r="BW58" s="799"/>
      <c r="BX58" s="799"/>
      <c r="BY58" s="799"/>
      <c r="BZ58" s="799"/>
      <c r="CA58" s="799"/>
      <c r="CB58" s="799"/>
      <c r="CC58" s="799"/>
      <c r="CD58" s="799"/>
      <c r="CE58" s="799"/>
      <c r="CF58" s="799"/>
      <c r="CG58" s="800"/>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4"/>
    </row>
    <row r="59" spans="1:131" s="245" customFormat="1" ht="26.25" customHeight="1" x14ac:dyDescent="0.15">
      <c r="A59" s="259">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0"/>
      <c r="BK59" s="250"/>
      <c r="BL59" s="250"/>
      <c r="BM59" s="250"/>
      <c r="BN59" s="250"/>
      <c r="BO59" s="263"/>
      <c r="BP59" s="263"/>
      <c r="BQ59" s="260">
        <v>53</v>
      </c>
      <c r="BR59" s="261"/>
      <c r="BS59" s="798"/>
      <c r="BT59" s="799"/>
      <c r="BU59" s="799"/>
      <c r="BV59" s="799"/>
      <c r="BW59" s="799"/>
      <c r="BX59" s="799"/>
      <c r="BY59" s="799"/>
      <c r="BZ59" s="799"/>
      <c r="CA59" s="799"/>
      <c r="CB59" s="799"/>
      <c r="CC59" s="799"/>
      <c r="CD59" s="799"/>
      <c r="CE59" s="799"/>
      <c r="CF59" s="799"/>
      <c r="CG59" s="800"/>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4"/>
    </row>
    <row r="60" spans="1:131" s="245" customFormat="1" ht="26.25" customHeight="1" x14ac:dyDescent="0.15">
      <c r="A60" s="259">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0"/>
      <c r="BK60" s="250"/>
      <c r="BL60" s="250"/>
      <c r="BM60" s="250"/>
      <c r="BN60" s="250"/>
      <c r="BO60" s="263"/>
      <c r="BP60" s="263"/>
      <c r="BQ60" s="260">
        <v>54</v>
      </c>
      <c r="BR60" s="261"/>
      <c r="BS60" s="798"/>
      <c r="BT60" s="799"/>
      <c r="BU60" s="799"/>
      <c r="BV60" s="799"/>
      <c r="BW60" s="799"/>
      <c r="BX60" s="799"/>
      <c r="BY60" s="799"/>
      <c r="BZ60" s="799"/>
      <c r="CA60" s="799"/>
      <c r="CB60" s="799"/>
      <c r="CC60" s="799"/>
      <c r="CD60" s="799"/>
      <c r="CE60" s="799"/>
      <c r="CF60" s="799"/>
      <c r="CG60" s="800"/>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4"/>
    </row>
    <row r="61" spans="1:131" s="245" customFormat="1" ht="26.25" customHeight="1" thickBot="1" x14ac:dyDescent="0.2">
      <c r="A61" s="259">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0"/>
      <c r="BK61" s="250"/>
      <c r="BL61" s="250"/>
      <c r="BM61" s="250"/>
      <c r="BN61" s="250"/>
      <c r="BO61" s="263"/>
      <c r="BP61" s="263"/>
      <c r="BQ61" s="260">
        <v>55</v>
      </c>
      <c r="BR61" s="261"/>
      <c r="BS61" s="798"/>
      <c r="BT61" s="799"/>
      <c r="BU61" s="799"/>
      <c r="BV61" s="799"/>
      <c r="BW61" s="799"/>
      <c r="BX61" s="799"/>
      <c r="BY61" s="799"/>
      <c r="BZ61" s="799"/>
      <c r="CA61" s="799"/>
      <c r="CB61" s="799"/>
      <c r="CC61" s="799"/>
      <c r="CD61" s="799"/>
      <c r="CE61" s="799"/>
      <c r="CF61" s="799"/>
      <c r="CG61" s="800"/>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4"/>
    </row>
    <row r="62" spans="1:131" s="245" customFormat="1" ht="26.25" customHeight="1" x14ac:dyDescent="0.15">
      <c r="A62" s="259">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407</v>
      </c>
      <c r="BK62" s="1125"/>
      <c r="BL62" s="1125"/>
      <c r="BM62" s="1125"/>
      <c r="BN62" s="1126"/>
      <c r="BO62" s="263"/>
      <c r="BP62" s="263"/>
      <c r="BQ62" s="260">
        <v>56</v>
      </c>
      <c r="BR62" s="261"/>
      <c r="BS62" s="798"/>
      <c r="BT62" s="799"/>
      <c r="BU62" s="799"/>
      <c r="BV62" s="799"/>
      <c r="BW62" s="799"/>
      <c r="BX62" s="799"/>
      <c r="BY62" s="799"/>
      <c r="BZ62" s="799"/>
      <c r="CA62" s="799"/>
      <c r="CB62" s="799"/>
      <c r="CC62" s="799"/>
      <c r="CD62" s="799"/>
      <c r="CE62" s="799"/>
      <c r="CF62" s="799"/>
      <c r="CG62" s="800"/>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4"/>
    </row>
    <row r="63" spans="1:131" s="245" customFormat="1" ht="26.25" customHeight="1" thickBot="1" x14ac:dyDescent="0.2">
      <c r="A63" s="262" t="s">
        <v>386</v>
      </c>
      <c r="B63" s="1040" t="s">
        <v>408</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18"/>
      <c r="AF63" s="1119">
        <v>2426</v>
      </c>
      <c r="AG63" s="1055"/>
      <c r="AH63" s="1055"/>
      <c r="AI63" s="1055"/>
      <c r="AJ63" s="1120"/>
      <c r="AK63" s="1121"/>
      <c r="AL63" s="1059"/>
      <c r="AM63" s="1059"/>
      <c r="AN63" s="1059"/>
      <c r="AO63" s="1059"/>
      <c r="AP63" s="1055"/>
      <c r="AQ63" s="1055"/>
      <c r="AR63" s="1055"/>
      <c r="AS63" s="1055"/>
      <c r="AT63" s="1055"/>
      <c r="AU63" s="1055"/>
      <c r="AV63" s="1055"/>
      <c r="AW63" s="1055"/>
      <c r="AX63" s="1055"/>
      <c r="AY63" s="1055"/>
      <c r="AZ63" s="1115"/>
      <c r="BA63" s="1115"/>
      <c r="BB63" s="1115"/>
      <c r="BC63" s="1115"/>
      <c r="BD63" s="1115"/>
      <c r="BE63" s="1056"/>
      <c r="BF63" s="1056"/>
      <c r="BG63" s="1056"/>
      <c r="BH63" s="1056"/>
      <c r="BI63" s="1057"/>
      <c r="BJ63" s="1116" t="s">
        <v>129</v>
      </c>
      <c r="BK63" s="1047"/>
      <c r="BL63" s="1047"/>
      <c r="BM63" s="1047"/>
      <c r="BN63" s="1117"/>
      <c r="BO63" s="263"/>
      <c r="BP63" s="263"/>
      <c r="BQ63" s="260">
        <v>57</v>
      </c>
      <c r="BR63" s="261"/>
      <c r="BS63" s="798"/>
      <c r="BT63" s="799"/>
      <c r="BU63" s="799"/>
      <c r="BV63" s="799"/>
      <c r="BW63" s="799"/>
      <c r="BX63" s="799"/>
      <c r="BY63" s="799"/>
      <c r="BZ63" s="799"/>
      <c r="CA63" s="799"/>
      <c r="CB63" s="799"/>
      <c r="CC63" s="799"/>
      <c r="CD63" s="799"/>
      <c r="CE63" s="799"/>
      <c r="CF63" s="799"/>
      <c r="CG63" s="800"/>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798"/>
      <c r="BT64" s="799"/>
      <c r="BU64" s="799"/>
      <c r="BV64" s="799"/>
      <c r="BW64" s="799"/>
      <c r="BX64" s="799"/>
      <c r="BY64" s="799"/>
      <c r="BZ64" s="799"/>
      <c r="CA64" s="799"/>
      <c r="CB64" s="799"/>
      <c r="CC64" s="799"/>
      <c r="CD64" s="799"/>
      <c r="CE64" s="799"/>
      <c r="CF64" s="799"/>
      <c r="CG64" s="800"/>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4"/>
    </row>
    <row r="65" spans="1:131" s="245" customFormat="1" ht="26.25" customHeight="1" thickBot="1" x14ac:dyDescent="0.2">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798"/>
      <c r="BT65" s="799"/>
      <c r="BU65" s="799"/>
      <c r="BV65" s="799"/>
      <c r="BW65" s="799"/>
      <c r="BX65" s="799"/>
      <c r="BY65" s="799"/>
      <c r="BZ65" s="799"/>
      <c r="CA65" s="799"/>
      <c r="CB65" s="799"/>
      <c r="CC65" s="799"/>
      <c r="CD65" s="799"/>
      <c r="CE65" s="799"/>
      <c r="CF65" s="799"/>
      <c r="CG65" s="800"/>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4"/>
    </row>
    <row r="66" spans="1:131" s="245"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390</v>
      </c>
      <c r="R66" s="1095"/>
      <c r="S66" s="1095"/>
      <c r="T66" s="1095"/>
      <c r="U66" s="1096"/>
      <c r="V66" s="1094" t="s">
        <v>391</v>
      </c>
      <c r="W66" s="1095"/>
      <c r="X66" s="1095"/>
      <c r="Y66" s="1095"/>
      <c r="Z66" s="1096"/>
      <c r="AA66" s="1094" t="s">
        <v>392</v>
      </c>
      <c r="AB66" s="1095"/>
      <c r="AC66" s="1095"/>
      <c r="AD66" s="1095"/>
      <c r="AE66" s="1096"/>
      <c r="AF66" s="1100" t="s">
        <v>411</v>
      </c>
      <c r="AG66" s="1101"/>
      <c r="AH66" s="1101"/>
      <c r="AI66" s="1101"/>
      <c r="AJ66" s="1102"/>
      <c r="AK66" s="1094" t="s">
        <v>412</v>
      </c>
      <c r="AL66" s="1089"/>
      <c r="AM66" s="1089"/>
      <c r="AN66" s="1089"/>
      <c r="AO66" s="1090"/>
      <c r="AP66" s="1094" t="s">
        <v>395</v>
      </c>
      <c r="AQ66" s="1095"/>
      <c r="AR66" s="1095"/>
      <c r="AS66" s="1095"/>
      <c r="AT66" s="1096"/>
      <c r="AU66" s="1094" t="s">
        <v>413</v>
      </c>
      <c r="AV66" s="1095"/>
      <c r="AW66" s="1095"/>
      <c r="AX66" s="1095"/>
      <c r="AY66" s="1096"/>
      <c r="AZ66" s="1094" t="s">
        <v>374</v>
      </c>
      <c r="BA66" s="1095"/>
      <c r="BB66" s="1095"/>
      <c r="BC66" s="1095"/>
      <c r="BD66" s="1107"/>
      <c r="BE66" s="263"/>
      <c r="BF66" s="263"/>
      <c r="BG66" s="263"/>
      <c r="BH66" s="263"/>
      <c r="BI66" s="263"/>
      <c r="BJ66" s="263"/>
      <c r="BK66" s="263"/>
      <c r="BL66" s="263"/>
      <c r="BM66" s="263"/>
      <c r="BN66" s="263"/>
      <c r="BO66" s="263"/>
      <c r="BP66" s="263"/>
      <c r="BQ66" s="260">
        <v>60</v>
      </c>
      <c r="BR66" s="265"/>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4"/>
    </row>
    <row r="67" spans="1:131" s="245"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08"/>
      <c r="BE67" s="263"/>
      <c r="BF67" s="263"/>
      <c r="BG67" s="263"/>
      <c r="BH67" s="263"/>
      <c r="BI67" s="263"/>
      <c r="BJ67" s="263"/>
      <c r="BK67" s="263"/>
      <c r="BL67" s="263"/>
      <c r="BM67" s="263"/>
      <c r="BN67" s="263"/>
      <c r="BO67" s="263"/>
      <c r="BP67" s="263"/>
      <c r="BQ67" s="260">
        <v>61</v>
      </c>
      <c r="BR67" s="265"/>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4"/>
    </row>
    <row r="68" spans="1:131" s="245" customFormat="1" ht="26.25" customHeight="1" thickTop="1" x14ac:dyDescent="0.15">
      <c r="A68" s="256">
        <v>1</v>
      </c>
      <c r="B68" s="1075" t="s">
        <v>567</v>
      </c>
      <c r="C68" s="1076"/>
      <c r="D68" s="1076"/>
      <c r="E68" s="1076"/>
      <c r="F68" s="1076"/>
      <c r="G68" s="1076"/>
      <c r="H68" s="1076"/>
      <c r="I68" s="1076"/>
      <c r="J68" s="1076"/>
      <c r="K68" s="1076"/>
      <c r="L68" s="1076"/>
      <c r="M68" s="1076"/>
      <c r="N68" s="1076"/>
      <c r="O68" s="1076"/>
      <c r="P68" s="1077"/>
      <c r="Q68" s="1081">
        <v>2202</v>
      </c>
      <c r="R68" s="1078"/>
      <c r="S68" s="1078"/>
      <c r="T68" s="1078"/>
      <c r="U68" s="1078"/>
      <c r="V68" s="1078">
        <v>2150</v>
      </c>
      <c r="W68" s="1078"/>
      <c r="X68" s="1078"/>
      <c r="Y68" s="1078"/>
      <c r="Z68" s="1078"/>
      <c r="AA68" s="1078">
        <v>52</v>
      </c>
      <c r="AB68" s="1078"/>
      <c r="AC68" s="1078"/>
      <c r="AD68" s="1078"/>
      <c r="AE68" s="1078"/>
      <c r="AF68" s="1078">
        <v>52</v>
      </c>
      <c r="AG68" s="1078"/>
      <c r="AH68" s="1078"/>
      <c r="AI68" s="1078"/>
      <c r="AJ68" s="1078"/>
      <c r="AK68" s="1078">
        <v>61</v>
      </c>
      <c r="AL68" s="1078"/>
      <c r="AM68" s="1078"/>
      <c r="AN68" s="1078"/>
      <c r="AO68" s="1078"/>
      <c r="AP68" s="1078">
        <v>1803</v>
      </c>
      <c r="AQ68" s="1078"/>
      <c r="AR68" s="1078"/>
      <c r="AS68" s="1078"/>
      <c r="AT68" s="1078"/>
      <c r="AU68" s="1078">
        <v>1232</v>
      </c>
      <c r="AV68" s="1078"/>
      <c r="AW68" s="1078"/>
      <c r="AX68" s="1078"/>
      <c r="AY68" s="1078"/>
      <c r="AZ68" s="1079"/>
      <c r="BA68" s="1079"/>
      <c r="BB68" s="1079"/>
      <c r="BC68" s="1079"/>
      <c r="BD68" s="1080"/>
      <c r="BE68" s="263"/>
      <c r="BF68" s="263"/>
      <c r="BG68" s="263"/>
      <c r="BH68" s="263"/>
      <c r="BI68" s="263"/>
      <c r="BJ68" s="263"/>
      <c r="BK68" s="263"/>
      <c r="BL68" s="263"/>
      <c r="BM68" s="263"/>
      <c r="BN68" s="263"/>
      <c r="BO68" s="263"/>
      <c r="BP68" s="263"/>
      <c r="BQ68" s="260">
        <v>62</v>
      </c>
      <c r="BR68" s="265"/>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4"/>
    </row>
    <row r="69" spans="1:131" s="245" customFormat="1" ht="26.25" customHeight="1" x14ac:dyDescent="0.15">
      <c r="A69" s="259">
        <v>2</v>
      </c>
      <c r="B69" s="795" t="s">
        <v>568</v>
      </c>
      <c r="C69" s="796"/>
      <c r="D69" s="796"/>
      <c r="E69" s="796"/>
      <c r="F69" s="796"/>
      <c r="G69" s="796"/>
      <c r="H69" s="796"/>
      <c r="I69" s="796"/>
      <c r="J69" s="796"/>
      <c r="K69" s="796"/>
      <c r="L69" s="796"/>
      <c r="M69" s="796"/>
      <c r="N69" s="796"/>
      <c r="O69" s="796"/>
      <c r="P69" s="797"/>
      <c r="Q69" s="1070">
        <v>248</v>
      </c>
      <c r="R69" s="1067"/>
      <c r="S69" s="1067"/>
      <c r="T69" s="1067"/>
      <c r="U69" s="1067"/>
      <c r="V69" s="1067">
        <v>239</v>
      </c>
      <c r="W69" s="1067"/>
      <c r="X69" s="1067"/>
      <c r="Y69" s="1067"/>
      <c r="Z69" s="1067"/>
      <c r="AA69" s="1067">
        <v>9</v>
      </c>
      <c r="AB69" s="1067"/>
      <c r="AC69" s="1067"/>
      <c r="AD69" s="1067"/>
      <c r="AE69" s="1067"/>
      <c r="AF69" s="1067">
        <v>9</v>
      </c>
      <c r="AG69" s="1067"/>
      <c r="AH69" s="1067"/>
      <c r="AI69" s="1067"/>
      <c r="AJ69" s="1067"/>
      <c r="AK69" s="1067">
        <v>19</v>
      </c>
      <c r="AL69" s="1067"/>
      <c r="AM69" s="1067"/>
      <c r="AN69" s="1067"/>
      <c r="AO69" s="1067"/>
      <c r="AP69" s="1067" t="s">
        <v>584</v>
      </c>
      <c r="AQ69" s="1067"/>
      <c r="AR69" s="1067"/>
      <c r="AS69" s="1067"/>
      <c r="AT69" s="1067"/>
      <c r="AU69" s="1067" t="s">
        <v>584</v>
      </c>
      <c r="AV69" s="1067"/>
      <c r="AW69" s="1067"/>
      <c r="AX69" s="1067"/>
      <c r="AY69" s="1067"/>
      <c r="AZ69" s="1068"/>
      <c r="BA69" s="1068"/>
      <c r="BB69" s="1068"/>
      <c r="BC69" s="1068"/>
      <c r="BD69" s="1069"/>
      <c r="BE69" s="263"/>
      <c r="BF69" s="263"/>
      <c r="BG69" s="263"/>
      <c r="BH69" s="263"/>
      <c r="BI69" s="263"/>
      <c r="BJ69" s="263"/>
      <c r="BK69" s="263"/>
      <c r="BL69" s="263"/>
      <c r="BM69" s="263"/>
      <c r="BN69" s="263"/>
      <c r="BO69" s="263"/>
      <c r="BP69" s="263"/>
      <c r="BQ69" s="260">
        <v>63</v>
      </c>
      <c r="BR69" s="265"/>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4"/>
    </row>
    <row r="70" spans="1:131" s="245" customFormat="1" ht="26.25" customHeight="1" x14ac:dyDescent="0.15">
      <c r="A70" s="259">
        <v>3</v>
      </c>
      <c r="B70" s="795" t="s">
        <v>569</v>
      </c>
      <c r="C70" s="796"/>
      <c r="D70" s="796"/>
      <c r="E70" s="796"/>
      <c r="F70" s="796"/>
      <c r="G70" s="796"/>
      <c r="H70" s="796"/>
      <c r="I70" s="796"/>
      <c r="J70" s="796"/>
      <c r="K70" s="796"/>
      <c r="L70" s="796"/>
      <c r="M70" s="796"/>
      <c r="N70" s="796"/>
      <c r="O70" s="796"/>
      <c r="P70" s="797"/>
      <c r="Q70" s="1070">
        <v>413</v>
      </c>
      <c r="R70" s="1067"/>
      <c r="S70" s="1067"/>
      <c r="T70" s="1067"/>
      <c r="U70" s="1067"/>
      <c r="V70" s="1067">
        <v>395</v>
      </c>
      <c r="W70" s="1067"/>
      <c r="X70" s="1067"/>
      <c r="Y70" s="1067"/>
      <c r="Z70" s="1067"/>
      <c r="AA70" s="1067">
        <v>18</v>
      </c>
      <c r="AB70" s="1067"/>
      <c r="AC70" s="1067"/>
      <c r="AD70" s="1067"/>
      <c r="AE70" s="1067"/>
      <c r="AF70" s="1067">
        <v>18</v>
      </c>
      <c r="AG70" s="1067"/>
      <c r="AH70" s="1067"/>
      <c r="AI70" s="1067"/>
      <c r="AJ70" s="1067"/>
      <c r="AK70" s="1067">
        <v>16</v>
      </c>
      <c r="AL70" s="1067"/>
      <c r="AM70" s="1067"/>
      <c r="AN70" s="1067"/>
      <c r="AO70" s="1067"/>
      <c r="AP70" s="1067" t="s">
        <v>584</v>
      </c>
      <c r="AQ70" s="1067"/>
      <c r="AR70" s="1067"/>
      <c r="AS70" s="1067"/>
      <c r="AT70" s="1067"/>
      <c r="AU70" s="1067" t="s">
        <v>584</v>
      </c>
      <c r="AV70" s="1067"/>
      <c r="AW70" s="1067"/>
      <c r="AX70" s="1067"/>
      <c r="AY70" s="1067"/>
      <c r="AZ70" s="1068"/>
      <c r="BA70" s="1068"/>
      <c r="BB70" s="1068"/>
      <c r="BC70" s="1068"/>
      <c r="BD70" s="1069"/>
      <c r="BE70" s="263"/>
      <c r="BF70" s="263"/>
      <c r="BG70" s="263"/>
      <c r="BH70" s="263"/>
      <c r="BI70" s="263"/>
      <c r="BJ70" s="263"/>
      <c r="BK70" s="263"/>
      <c r="BL70" s="263"/>
      <c r="BM70" s="263"/>
      <c r="BN70" s="263"/>
      <c r="BO70" s="263"/>
      <c r="BP70" s="263"/>
      <c r="BQ70" s="260">
        <v>64</v>
      </c>
      <c r="BR70" s="265"/>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4"/>
    </row>
    <row r="71" spans="1:131" s="245" customFormat="1" ht="26.25" customHeight="1" x14ac:dyDescent="0.15">
      <c r="A71" s="259">
        <v>4</v>
      </c>
      <c r="B71" s="795" t="s">
        <v>570</v>
      </c>
      <c r="C71" s="796"/>
      <c r="D71" s="796"/>
      <c r="E71" s="796"/>
      <c r="F71" s="796"/>
      <c r="G71" s="796"/>
      <c r="H71" s="796"/>
      <c r="I71" s="796"/>
      <c r="J71" s="796"/>
      <c r="K71" s="796"/>
      <c r="L71" s="796"/>
      <c r="M71" s="796"/>
      <c r="N71" s="796"/>
      <c r="O71" s="796"/>
      <c r="P71" s="797"/>
      <c r="Q71" s="1070">
        <v>393</v>
      </c>
      <c r="R71" s="1067"/>
      <c r="S71" s="1067"/>
      <c r="T71" s="1067"/>
      <c r="U71" s="1067"/>
      <c r="V71" s="1067">
        <v>378</v>
      </c>
      <c r="W71" s="1067"/>
      <c r="X71" s="1067"/>
      <c r="Y71" s="1067"/>
      <c r="Z71" s="1067"/>
      <c r="AA71" s="1067">
        <v>14</v>
      </c>
      <c r="AB71" s="1067"/>
      <c r="AC71" s="1067"/>
      <c r="AD71" s="1067"/>
      <c r="AE71" s="1067"/>
      <c r="AF71" s="1067">
        <v>14</v>
      </c>
      <c r="AG71" s="1067"/>
      <c r="AH71" s="1067"/>
      <c r="AI71" s="1067"/>
      <c r="AJ71" s="1067"/>
      <c r="AK71" s="1067">
        <v>14</v>
      </c>
      <c r="AL71" s="1067"/>
      <c r="AM71" s="1067"/>
      <c r="AN71" s="1067"/>
      <c r="AO71" s="1067"/>
      <c r="AP71" s="1067">
        <v>11</v>
      </c>
      <c r="AQ71" s="1067"/>
      <c r="AR71" s="1067"/>
      <c r="AS71" s="1067"/>
      <c r="AT71" s="1067"/>
      <c r="AU71" s="1067" t="s">
        <v>584</v>
      </c>
      <c r="AV71" s="1067"/>
      <c r="AW71" s="1067"/>
      <c r="AX71" s="1067"/>
      <c r="AY71" s="1067"/>
      <c r="AZ71" s="1068"/>
      <c r="BA71" s="1068"/>
      <c r="BB71" s="1068"/>
      <c r="BC71" s="1068"/>
      <c r="BD71" s="1069"/>
      <c r="BE71" s="263"/>
      <c r="BF71" s="263"/>
      <c r="BG71" s="263"/>
      <c r="BH71" s="263"/>
      <c r="BI71" s="263"/>
      <c r="BJ71" s="263"/>
      <c r="BK71" s="263"/>
      <c r="BL71" s="263"/>
      <c r="BM71" s="263"/>
      <c r="BN71" s="263"/>
      <c r="BO71" s="263"/>
      <c r="BP71" s="263"/>
      <c r="BQ71" s="260">
        <v>65</v>
      </c>
      <c r="BR71" s="265"/>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4"/>
    </row>
    <row r="72" spans="1:131" s="245" customFormat="1" ht="26.25" customHeight="1" x14ac:dyDescent="0.15">
      <c r="A72" s="259">
        <v>5</v>
      </c>
      <c r="B72" s="795" t="s">
        <v>571</v>
      </c>
      <c r="C72" s="796"/>
      <c r="D72" s="796"/>
      <c r="E72" s="796"/>
      <c r="F72" s="796"/>
      <c r="G72" s="796"/>
      <c r="H72" s="796"/>
      <c r="I72" s="796"/>
      <c r="J72" s="796"/>
      <c r="K72" s="796"/>
      <c r="L72" s="796"/>
      <c r="M72" s="796"/>
      <c r="N72" s="796"/>
      <c r="O72" s="796"/>
      <c r="P72" s="797"/>
      <c r="Q72" s="1070">
        <v>39</v>
      </c>
      <c r="R72" s="1067"/>
      <c r="S72" s="1067"/>
      <c r="T72" s="1067"/>
      <c r="U72" s="1067"/>
      <c r="V72" s="1067">
        <v>38</v>
      </c>
      <c r="W72" s="1067"/>
      <c r="X72" s="1067"/>
      <c r="Y72" s="1067"/>
      <c r="Z72" s="1067"/>
      <c r="AA72" s="1067">
        <v>2</v>
      </c>
      <c r="AB72" s="1067"/>
      <c r="AC72" s="1067"/>
      <c r="AD72" s="1067"/>
      <c r="AE72" s="1067"/>
      <c r="AF72" s="1067">
        <v>2</v>
      </c>
      <c r="AG72" s="1067"/>
      <c r="AH72" s="1067"/>
      <c r="AI72" s="1067"/>
      <c r="AJ72" s="1067"/>
      <c r="AK72" s="1067">
        <v>0</v>
      </c>
      <c r="AL72" s="1067"/>
      <c r="AM72" s="1067"/>
      <c r="AN72" s="1067"/>
      <c r="AO72" s="1067"/>
      <c r="AP72" s="1067" t="s">
        <v>584</v>
      </c>
      <c r="AQ72" s="1067"/>
      <c r="AR72" s="1067"/>
      <c r="AS72" s="1067"/>
      <c r="AT72" s="1067"/>
      <c r="AU72" s="1067" t="s">
        <v>584</v>
      </c>
      <c r="AV72" s="1067"/>
      <c r="AW72" s="1067"/>
      <c r="AX72" s="1067"/>
      <c r="AY72" s="1067"/>
      <c r="AZ72" s="1068"/>
      <c r="BA72" s="1068"/>
      <c r="BB72" s="1068"/>
      <c r="BC72" s="1068"/>
      <c r="BD72" s="1069"/>
      <c r="BE72" s="263"/>
      <c r="BF72" s="263"/>
      <c r="BG72" s="263"/>
      <c r="BH72" s="263"/>
      <c r="BI72" s="263"/>
      <c r="BJ72" s="263"/>
      <c r="BK72" s="263"/>
      <c r="BL72" s="263"/>
      <c r="BM72" s="263"/>
      <c r="BN72" s="263"/>
      <c r="BO72" s="263"/>
      <c r="BP72" s="263"/>
      <c r="BQ72" s="260">
        <v>66</v>
      </c>
      <c r="BR72" s="265"/>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4"/>
    </row>
    <row r="73" spans="1:131" s="245" customFormat="1" ht="26.25" customHeight="1" x14ac:dyDescent="0.15">
      <c r="A73" s="259">
        <v>6</v>
      </c>
      <c r="B73" s="795" t="s">
        <v>572</v>
      </c>
      <c r="C73" s="796"/>
      <c r="D73" s="796"/>
      <c r="E73" s="796"/>
      <c r="F73" s="796"/>
      <c r="G73" s="796"/>
      <c r="H73" s="796"/>
      <c r="I73" s="796"/>
      <c r="J73" s="796"/>
      <c r="K73" s="796"/>
      <c r="L73" s="796"/>
      <c r="M73" s="796"/>
      <c r="N73" s="796"/>
      <c r="O73" s="796"/>
      <c r="P73" s="797"/>
      <c r="Q73" s="1070">
        <v>194</v>
      </c>
      <c r="R73" s="1067"/>
      <c r="S73" s="1067"/>
      <c r="T73" s="1067"/>
      <c r="U73" s="1067"/>
      <c r="V73" s="1067">
        <v>191</v>
      </c>
      <c r="W73" s="1067"/>
      <c r="X73" s="1067"/>
      <c r="Y73" s="1067"/>
      <c r="Z73" s="1067"/>
      <c r="AA73" s="1067">
        <v>3</v>
      </c>
      <c r="AB73" s="1067"/>
      <c r="AC73" s="1067"/>
      <c r="AD73" s="1067"/>
      <c r="AE73" s="1067"/>
      <c r="AF73" s="1067">
        <v>3</v>
      </c>
      <c r="AG73" s="1067"/>
      <c r="AH73" s="1067"/>
      <c r="AI73" s="1067"/>
      <c r="AJ73" s="1067"/>
      <c r="AK73" s="1067" t="s">
        <v>584</v>
      </c>
      <c r="AL73" s="1067"/>
      <c r="AM73" s="1067"/>
      <c r="AN73" s="1067"/>
      <c r="AO73" s="1067"/>
      <c r="AP73" s="1067" t="s">
        <v>584</v>
      </c>
      <c r="AQ73" s="1067"/>
      <c r="AR73" s="1067"/>
      <c r="AS73" s="1067"/>
      <c r="AT73" s="1067"/>
      <c r="AU73" s="1067" t="s">
        <v>584</v>
      </c>
      <c r="AV73" s="1067"/>
      <c r="AW73" s="1067"/>
      <c r="AX73" s="1067"/>
      <c r="AY73" s="1067"/>
      <c r="AZ73" s="1068"/>
      <c r="BA73" s="1068"/>
      <c r="BB73" s="1068"/>
      <c r="BC73" s="1068"/>
      <c r="BD73" s="1069"/>
      <c r="BE73" s="263"/>
      <c r="BF73" s="263"/>
      <c r="BG73" s="263"/>
      <c r="BH73" s="263"/>
      <c r="BI73" s="263"/>
      <c r="BJ73" s="263"/>
      <c r="BK73" s="263"/>
      <c r="BL73" s="263"/>
      <c r="BM73" s="263"/>
      <c r="BN73" s="263"/>
      <c r="BO73" s="263"/>
      <c r="BP73" s="263"/>
      <c r="BQ73" s="260">
        <v>67</v>
      </c>
      <c r="BR73" s="265"/>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4"/>
    </row>
    <row r="74" spans="1:131" s="245" customFormat="1" ht="26.25" customHeight="1" x14ac:dyDescent="0.15">
      <c r="A74" s="259">
        <v>7</v>
      </c>
      <c r="B74" s="795" t="s">
        <v>573</v>
      </c>
      <c r="C74" s="796"/>
      <c r="D74" s="796"/>
      <c r="E74" s="796"/>
      <c r="F74" s="796"/>
      <c r="G74" s="796"/>
      <c r="H74" s="796"/>
      <c r="I74" s="796"/>
      <c r="J74" s="796"/>
      <c r="K74" s="796"/>
      <c r="L74" s="796"/>
      <c r="M74" s="796"/>
      <c r="N74" s="796"/>
      <c r="O74" s="796"/>
      <c r="P74" s="797"/>
      <c r="Q74" s="1070">
        <v>222382</v>
      </c>
      <c r="R74" s="1067"/>
      <c r="S74" s="1067"/>
      <c r="T74" s="1067"/>
      <c r="U74" s="1067"/>
      <c r="V74" s="1067">
        <v>212552</v>
      </c>
      <c r="W74" s="1067"/>
      <c r="X74" s="1067"/>
      <c r="Y74" s="1067"/>
      <c r="Z74" s="1067"/>
      <c r="AA74" s="1067">
        <v>9831</v>
      </c>
      <c r="AB74" s="1067"/>
      <c r="AC74" s="1067"/>
      <c r="AD74" s="1067"/>
      <c r="AE74" s="1067"/>
      <c r="AF74" s="1067">
        <v>9831</v>
      </c>
      <c r="AG74" s="1067"/>
      <c r="AH74" s="1067"/>
      <c r="AI74" s="1067"/>
      <c r="AJ74" s="1067"/>
      <c r="AK74" s="1067">
        <v>127</v>
      </c>
      <c r="AL74" s="1067"/>
      <c r="AM74" s="1067"/>
      <c r="AN74" s="1067"/>
      <c r="AO74" s="1067"/>
      <c r="AP74" s="1067" t="s">
        <v>584</v>
      </c>
      <c r="AQ74" s="1067"/>
      <c r="AR74" s="1067"/>
      <c r="AS74" s="1067"/>
      <c r="AT74" s="1067"/>
      <c r="AU74" s="1067" t="s">
        <v>584</v>
      </c>
      <c r="AV74" s="1067"/>
      <c r="AW74" s="1067"/>
      <c r="AX74" s="1067"/>
      <c r="AY74" s="1067"/>
      <c r="AZ74" s="1068"/>
      <c r="BA74" s="1068"/>
      <c r="BB74" s="1068"/>
      <c r="BC74" s="1068"/>
      <c r="BD74" s="1069"/>
      <c r="BE74" s="263"/>
      <c r="BF74" s="263"/>
      <c r="BG74" s="263"/>
      <c r="BH74" s="263"/>
      <c r="BI74" s="263"/>
      <c r="BJ74" s="263"/>
      <c r="BK74" s="263"/>
      <c r="BL74" s="263"/>
      <c r="BM74" s="263"/>
      <c r="BN74" s="263"/>
      <c r="BO74" s="263"/>
      <c r="BP74" s="263"/>
      <c r="BQ74" s="260">
        <v>68</v>
      </c>
      <c r="BR74" s="265"/>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4"/>
    </row>
    <row r="75" spans="1:131" s="245" customFormat="1" ht="26.25" customHeight="1" x14ac:dyDescent="0.15">
      <c r="A75" s="259">
        <v>8</v>
      </c>
      <c r="B75" s="795" t="s">
        <v>574</v>
      </c>
      <c r="C75" s="796"/>
      <c r="D75" s="796"/>
      <c r="E75" s="796"/>
      <c r="F75" s="796"/>
      <c r="G75" s="796"/>
      <c r="H75" s="796"/>
      <c r="I75" s="796"/>
      <c r="J75" s="796"/>
      <c r="K75" s="796"/>
      <c r="L75" s="796"/>
      <c r="M75" s="796"/>
      <c r="N75" s="796"/>
      <c r="O75" s="796"/>
      <c r="P75" s="797"/>
      <c r="Q75" s="1071">
        <v>298</v>
      </c>
      <c r="R75" s="1072"/>
      <c r="S75" s="1072"/>
      <c r="T75" s="1072"/>
      <c r="U75" s="1073"/>
      <c r="V75" s="1074">
        <v>227</v>
      </c>
      <c r="W75" s="1072"/>
      <c r="X75" s="1072"/>
      <c r="Y75" s="1072"/>
      <c r="Z75" s="1073"/>
      <c r="AA75" s="1074">
        <v>71</v>
      </c>
      <c r="AB75" s="1072"/>
      <c r="AC75" s="1072"/>
      <c r="AD75" s="1072"/>
      <c r="AE75" s="1073"/>
      <c r="AF75" s="1074">
        <v>71</v>
      </c>
      <c r="AG75" s="1072"/>
      <c r="AH75" s="1072"/>
      <c r="AI75" s="1072"/>
      <c r="AJ75" s="1073"/>
      <c r="AK75" s="1074">
        <v>23</v>
      </c>
      <c r="AL75" s="1072"/>
      <c r="AM75" s="1072"/>
      <c r="AN75" s="1072"/>
      <c r="AO75" s="1073"/>
      <c r="AP75" s="1074" t="s">
        <v>585</v>
      </c>
      <c r="AQ75" s="1072"/>
      <c r="AR75" s="1072"/>
      <c r="AS75" s="1072"/>
      <c r="AT75" s="1073"/>
      <c r="AU75" s="1074" t="s">
        <v>584</v>
      </c>
      <c r="AV75" s="1072"/>
      <c r="AW75" s="1072"/>
      <c r="AX75" s="1072"/>
      <c r="AY75" s="1073"/>
      <c r="AZ75" s="1068"/>
      <c r="BA75" s="1068"/>
      <c r="BB75" s="1068"/>
      <c r="BC75" s="1068"/>
      <c r="BD75" s="1069"/>
      <c r="BE75" s="263"/>
      <c r="BF75" s="263"/>
      <c r="BG75" s="263"/>
      <c r="BH75" s="263"/>
      <c r="BI75" s="263"/>
      <c r="BJ75" s="263"/>
      <c r="BK75" s="263"/>
      <c r="BL75" s="263"/>
      <c r="BM75" s="263"/>
      <c r="BN75" s="263"/>
      <c r="BO75" s="263"/>
      <c r="BP75" s="263"/>
      <c r="BQ75" s="260">
        <v>69</v>
      </c>
      <c r="BR75" s="265"/>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4"/>
    </row>
    <row r="76" spans="1:131" s="245" customFormat="1" ht="26.25" customHeight="1" x14ac:dyDescent="0.15">
      <c r="A76" s="259">
        <v>9</v>
      </c>
      <c r="B76" s="795" t="s">
        <v>575</v>
      </c>
      <c r="C76" s="796"/>
      <c r="D76" s="796"/>
      <c r="E76" s="796"/>
      <c r="F76" s="796"/>
      <c r="G76" s="796"/>
      <c r="H76" s="796"/>
      <c r="I76" s="796"/>
      <c r="J76" s="796"/>
      <c r="K76" s="796"/>
      <c r="L76" s="796"/>
      <c r="M76" s="796"/>
      <c r="N76" s="796"/>
      <c r="O76" s="796"/>
      <c r="P76" s="797"/>
      <c r="Q76" s="1071">
        <v>57</v>
      </c>
      <c r="R76" s="1072"/>
      <c r="S76" s="1072"/>
      <c r="T76" s="1072"/>
      <c r="U76" s="1073"/>
      <c r="V76" s="1074">
        <v>51</v>
      </c>
      <c r="W76" s="1072"/>
      <c r="X76" s="1072"/>
      <c r="Y76" s="1072"/>
      <c r="Z76" s="1073"/>
      <c r="AA76" s="1074">
        <v>5</v>
      </c>
      <c r="AB76" s="1072"/>
      <c r="AC76" s="1072"/>
      <c r="AD76" s="1072"/>
      <c r="AE76" s="1073"/>
      <c r="AF76" s="1074">
        <v>5</v>
      </c>
      <c r="AG76" s="1072"/>
      <c r="AH76" s="1072"/>
      <c r="AI76" s="1072"/>
      <c r="AJ76" s="1073"/>
      <c r="AK76" s="1074" t="s">
        <v>584</v>
      </c>
      <c r="AL76" s="1072"/>
      <c r="AM76" s="1072"/>
      <c r="AN76" s="1072"/>
      <c r="AO76" s="1073"/>
      <c r="AP76" s="1074" t="s">
        <v>584</v>
      </c>
      <c r="AQ76" s="1072"/>
      <c r="AR76" s="1072"/>
      <c r="AS76" s="1072"/>
      <c r="AT76" s="1073"/>
      <c r="AU76" s="1074" t="s">
        <v>584</v>
      </c>
      <c r="AV76" s="1072"/>
      <c r="AW76" s="1072"/>
      <c r="AX76" s="1072"/>
      <c r="AY76" s="1073"/>
      <c r="AZ76" s="1068"/>
      <c r="BA76" s="1068"/>
      <c r="BB76" s="1068"/>
      <c r="BC76" s="1068"/>
      <c r="BD76" s="1069"/>
      <c r="BE76" s="263"/>
      <c r="BF76" s="263"/>
      <c r="BG76" s="263"/>
      <c r="BH76" s="263"/>
      <c r="BI76" s="263"/>
      <c r="BJ76" s="263"/>
      <c r="BK76" s="263"/>
      <c r="BL76" s="263"/>
      <c r="BM76" s="263"/>
      <c r="BN76" s="263"/>
      <c r="BO76" s="263"/>
      <c r="BP76" s="263"/>
      <c r="BQ76" s="260">
        <v>70</v>
      </c>
      <c r="BR76" s="265"/>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4"/>
    </row>
    <row r="77" spans="1:131" s="245" customFormat="1" ht="26.25" customHeight="1" x14ac:dyDescent="0.15">
      <c r="A77" s="259">
        <v>10</v>
      </c>
      <c r="B77" s="795" t="s">
        <v>576</v>
      </c>
      <c r="C77" s="796"/>
      <c r="D77" s="796"/>
      <c r="E77" s="796"/>
      <c r="F77" s="796"/>
      <c r="G77" s="796"/>
      <c r="H77" s="796"/>
      <c r="I77" s="796"/>
      <c r="J77" s="796"/>
      <c r="K77" s="796"/>
      <c r="L77" s="796"/>
      <c r="M77" s="796"/>
      <c r="N77" s="796"/>
      <c r="O77" s="796"/>
      <c r="P77" s="797"/>
      <c r="Q77" s="1071">
        <v>296</v>
      </c>
      <c r="R77" s="1072"/>
      <c r="S77" s="1072"/>
      <c r="T77" s="1072"/>
      <c r="U77" s="1073"/>
      <c r="V77" s="1074">
        <v>278</v>
      </c>
      <c r="W77" s="1072"/>
      <c r="X77" s="1072"/>
      <c r="Y77" s="1072"/>
      <c r="Z77" s="1073"/>
      <c r="AA77" s="1074">
        <v>18</v>
      </c>
      <c r="AB77" s="1072"/>
      <c r="AC77" s="1072"/>
      <c r="AD77" s="1072"/>
      <c r="AE77" s="1073"/>
      <c r="AF77" s="1074">
        <v>18</v>
      </c>
      <c r="AG77" s="1072"/>
      <c r="AH77" s="1072"/>
      <c r="AI77" s="1072"/>
      <c r="AJ77" s="1073"/>
      <c r="AK77" s="1074">
        <v>85</v>
      </c>
      <c r="AL77" s="1072"/>
      <c r="AM77" s="1072"/>
      <c r="AN77" s="1072"/>
      <c r="AO77" s="1073"/>
      <c r="AP77" s="1074" t="s">
        <v>584</v>
      </c>
      <c r="AQ77" s="1072"/>
      <c r="AR77" s="1072"/>
      <c r="AS77" s="1072"/>
      <c r="AT77" s="1073"/>
      <c r="AU77" s="1074" t="s">
        <v>584</v>
      </c>
      <c r="AV77" s="1072"/>
      <c r="AW77" s="1072"/>
      <c r="AX77" s="1072"/>
      <c r="AY77" s="1073"/>
      <c r="AZ77" s="1068"/>
      <c r="BA77" s="1068"/>
      <c r="BB77" s="1068"/>
      <c r="BC77" s="1068"/>
      <c r="BD77" s="1069"/>
      <c r="BE77" s="263"/>
      <c r="BF77" s="263"/>
      <c r="BG77" s="263"/>
      <c r="BH77" s="263"/>
      <c r="BI77" s="263"/>
      <c r="BJ77" s="263"/>
      <c r="BK77" s="263"/>
      <c r="BL77" s="263"/>
      <c r="BM77" s="263"/>
      <c r="BN77" s="263"/>
      <c r="BO77" s="263"/>
      <c r="BP77" s="263"/>
      <c r="BQ77" s="260">
        <v>71</v>
      </c>
      <c r="BR77" s="265"/>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4"/>
    </row>
    <row r="78" spans="1:131" s="245" customFormat="1" ht="26.25" customHeight="1" x14ac:dyDescent="0.15">
      <c r="A78" s="259">
        <v>11</v>
      </c>
      <c r="B78" s="795" t="s">
        <v>577</v>
      </c>
      <c r="C78" s="796"/>
      <c r="D78" s="796"/>
      <c r="E78" s="796"/>
      <c r="F78" s="796"/>
      <c r="G78" s="796"/>
      <c r="H78" s="796"/>
      <c r="I78" s="796"/>
      <c r="J78" s="796"/>
      <c r="K78" s="796"/>
      <c r="L78" s="796"/>
      <c r="M78" s="796"/>
      <c r="N78" s="796"/>
      <c r="O78" s="796"/>
      <c r="P78" s="797"/>
      <c r="Q78" s="1070">
        <v>6602</v>
      </c>
      <c r="R78" s="1067"/>
      <c r="S78" s="1067"/>
      <c r="T78" s="1067"/>
      <c r="U78" s="1067"/>
      <c r="V78" s="1067">
        <v>5976</v>
      </c>
      <c r="W78" s="1067"/>
      <c r="X78" s="1067"/>
      <c r="Y78" s="1067"/>
      <c r="Z78" s="1067"/>
      <c r="AA78" s="1067">
        <v>625</v>
      </c>
      <c r="AB78" s="1067"/>
      <c r="AC78" s="1067"/>
      <c r="AD78" s="1067"/>
      <c r="AE78" s="1067"/>
      <c r="AF78" s="1067">
        <v>625</v>
      </c>
      <c r="AG78" s="1067"/>
      <c r="AH78" s="1067"/>
      <c r="AI78" s="1067"/>
      <c r="AJ78" s="1067"/>
      <c r="AK78" s="1067">
        <v>16</v>
      </c>
      <c r="AL78" s="1067"/>
      <c r="AM78" s="1067"/>
      <c r="AN78" s="1067"/>
      <c r="AO78" s="1067"/>
      <c r="AP78" s="1067" t="s">
        <v>584</v>
      </c>
      <c r="AQ78" s="1067"/>
      <c r="AR78" s="1067"/>
      <c r="AS78" s="1067"/>
      <c r="AT78" s="1067"/>
      <c r="AU78" s="1067" t="s">
        <v>584</v>
      </c>
      <c r="AV78" s="1067"/>
      <c r="AW78" s="1067"/>
      <c r="AX78" s="1067"/>
      <c r="AY78" s="1067"/>
      <c r="AZ78" s="1068"/>
      <c r="BA78" s="1068"/>
      <c r="BB78" s="1068"/>
      <c r="BC78" s="1068"/>
      <c r="BD78" s="1069"/>
      <c r="BE78" s="263"/>
      <c r="BF78" s="263"/>
      <c r="BG78" s="263"/>
      <c r="BH78" s="263"/>
      <c r="BI78" s="263"/>
      <c r="BJ78" s="266"/>
      <c r="BK78" s="266"/>
      <c r="BL78" s="266"/>
      <c r="BM78" s="266"/>
      <c r="BN78" s="266"/>
      <c r="BO78" s="263"/>
      <c r="BP78" s="263"/>
      <c r="BQ78" s="260">
        <v>72</v>
      </c>
      <c r="BR78" s="265"/>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4"/>
    </row>
    <row r="79" spans="1:131" s="245" customFormat="1" ht="26.25" customHeight="1" x14ac:dyDescent="0.15">
      <c r="A79" s="259">
        <v>12</v>
      </c>
      <c r="B79" s="795" t="s">
        <v>578</v>
      </c>
      <c r="C79" s="796"/>
      <c r="D79" s="796"/>
      <c r="E79" s="796"/>
      <c r="F79" s="796"/>
      <c r="G79" s="796"/>
      <c r="H79" s="796"/>
      <c r="I79" s="796"/>
      <c r="J79" s="796"/>
      <c r="K79" s="796"/>
      <c r="L79" s="796"/>
      <c r="M79" s="796"/>
      <c r="N79" s="796"/>
      <c r="O79" s="796"/>
      <c r="P79" s="797"/>
      <c r="Q79" s="1070">
        <v>139</v>
      </c>
      <c r="R79" s="1067"/>
      <c r="S79" s="1067"/>
      <c r="T79" s="1067"/>
      <c r="U79" s="1067"/>
      <c r="V79" s="1067">
        <v>138</v>
      </c>
      <c r="W79" s="1067"/>
      <c r="X79" s="1067"/>
      <c r="Y79" s="1067"/>
      <c r="Z79" s="1067"/>
      <c r="AA79" s="1067">
        <v>2</v>
      </c>
      <c r="AB79" s="1067"/>
      <c r="AC79" s="1067"/>
      <c r="AD79" s="1067"/>
      <c r="AE79" s="1067"/>
      <c r="AF79" s="1067">
        <v>2</v>
      </c>
      <c r="AG79" s="1067"/>
      <c r="AH79" s="1067"/>
      <c r="AI79" s="1067"/>
      <c r="AJ79" s="1067"/>
      <c r="AK79" s="1067" t="s">
        <v>584</v>
      </c>
      <c r="AL79" s="1067"/>
      <c r="AM79" s="1067"/>
      <c r="AN79" s="1067"/>
      <c r="AO79" s="1067"/>
      <c r="AP79" s="1067" t="s">
        <v>584</v>
      </c>
      <c r="AQ79" s="1067"/>
      <c r="AR79" s="1067"/>
      <c r="AS79" s="1067"/>
      <c r="AT79" s="1067"/>
      <c r="AU79" s="1067" t="s">
        <v>584</v>
      </c>
      <c r="AV79" s="1067"/>
      <c r="AW79" s="1067"/>
      <c r="AX79" s="1067"/>
      <c r="AY79" s="1067"/>
      <c r="AZ79" s="1068"/>
      <c r="BA79" s="1068"/>
      <c r="BB79" s="1068"/>
      <c r="BC79" s="1068"/>
      <c r="BD79" s="1069"/>
      <c r="BE79" s="263"/>
      <c r="BF79" s="263"/>
      <c r="BG79" s="263"/>
      <c r="BH79" s="263"/>
      <c r="BI79" s="263"/>
      <c r="BJ79" s="266"/>
      <c r="BK79" s="266"/>
      <c r="BL79" s="266"/>
      <c r="BM79" s="266"/>
      <c r="BN79" s="266"/>
      <c r="BO79" s="263"/>
      <c r="BP79" s="263"/>
      <c r="BQ79" s="260">
        <v>73</v>
      </c>
      <c r="BR79" s="265"/>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4"/>
    </row>
    <row r="80" spans="1:131" s="245" customFormat="1" ht="26.25" customHeight="1" x14ac:dyDescent="0.15">
      <c r="A80" s="259">
        <v>13</v>
      </c>
      <c r="B80" s="795" t="s">
        <v>579</v>
      </c>
      <c r="C80" s="796"/>
      <c r="D80" s="796"/>
      <c r="E80" s="796"/>
      <c r="F80" s="796"/>
      <c r="G80" s="796"/>
      <c r="H80" s="796"/>
      <c r="I80" s="796"/>
      <c r="J80" s="796"/>
      <c r="K80" s="796"/>
      <c r="L80" s="796"/>
      <c r="M80" s="796"/>
      <c r="N80" s="796"/>
      <c r="O80" s="796"/>
      <c r="P80" s="797"/>
      <c r="Q80" s="1070">
        <v>64</v>
      </c>
      <c r="R80" s="1067"/>
      <c r="S80" s="1067"/>
      <c r="T80" s="1067"/>
      <c r="U80" s="1067"/>
      <c r="V80" s="1067">
        <v>63</v>
      </c>
      <c r="W80" s="1067"/>
      <c r="X80" s="1067"/>
      <c r="Y80" s="1067"/>
      <c r="Z80" s="1067"/>
      <c r="AA80" s="1067">
        <v>1</v>
      </c>
      <c r="AB80" s="1067"/>
      <c r="AC80" s="1067"/>
      <c r="AD80" s="1067"/>
      <c r="AE80" s="1067"/>
      <c r="AF80" s="1067">
        <v>1</v>
      </c>
      <c r="AG80" s="1067"/>
      <c r="AH80" s="1067"/>
      <c r="AI80" s="1067"/>
      <c r="AJ80" s="1067"/>
      <c r="AK80" s="1067" t="s">
        <v>586</v>
      </c>
      <c r="AL80" s="1067"/>
      <c r="AM80" s="1067"/>
      <c r="AN80" s="1067"/>
      <c r="AO80" s="1067"/>
      <c r="AP80" s="1067" t="s">
        <v>585</v>
      </c>
      <c r="AQ80" s="1067"/>
      <c r="AR80" s="1067"/>
      <c r="AS80" s="1067"/>
      <c r="AT80" s="1067"/>
      <c r="AU80" s="1067" t="s">
        <v>584</v>
      </c>
      <c r="AV80" s="1067"/>
      <c r="AW80" s="1067"/>
      <c r="AX80" s="1067"/>
      <c r="AY80" s="1067"/>
      <c r="AZ80" s="1068"/>
      <c r="BA80" s="1068"/>
      <c r="BB80" s="1068"/>
      <c r="BC80" s="1068"/>
      <c r="BD80" s="1069"/>
      <c r="BE80" s="263"/>
      <c r="BF80" s="263"/>
      <c r="BG80" s="263"/>
      <c r="BH80" s="263"/>
      <c r="BI80" s="263"/>
      <c r="BJ80" s="263"/>
      <c r="BK80" s="263"/>
      <c r="BL80" s="263"/>
      <c r="BM80" s="263"/>
      <c r="BN80" s="263"/>
      <c r="BO80" s="263"/>
      <c r="BP80" s="263"/>
      <c r="BQ80" s="260">
        <v>74</v>
      </c>
      <c r="BR80" s="265"/>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4"/>
    </row>
    <row r="81" spans="1:131" s="245" customFormat="1" ht="26.25" customHeight="1" x14ac:dyDescent="0.15">
      <c r="A81" s="259">
        <v>14</v>
      </c>
      <c r="B81" s="795" t="s">
        <v>580</v>
      </c>
      <c r="C81" s="796"/>
      <c r="D81" s="796"/>
      <c r="E81" s="796"/>
      <c r="F81" s="796"/>
      <c r="G81" s="796"/>
      <c r="H81" s="796"/>
      <c r="I81" s="796"/>
      <c r="J81" s="796"/>
      <c r="K81" s="796"/>
      <c r="L81" s="796"/>
      <c r="M81" s="796"/>
      <c r="N81" s="796"/>
      <c r="O81" s="796"/>
      <c r="P81" s="797"/>
      <c r="Q81" s="1070">
        <v>6</v>
      </c>
      <c r="R81" s="1067"/>
      <c r="S81" s="1067"/>
      <c r="T81" s="1067"/>
      <c r="U81" s="1067"/>
      <c r="V81" s="1067">
        <v>4</v>
      </c>
      <c r="W81" s="1067"/>
      <c r="X81" s="1067"/>
      <c r="Y81" s="1067"/>
      <c r="Z81" s="1067"/>
      <c r="AA81" s="1067">
        <v>2</v>
      </c>
      <c r="AB81" s="1067"/>
      <c r="AC81" s="1067"/>
      <c r="AD81" s="1067"/>
      <c r="AE81" s="1067"/>
      <c r="AF81" s="1067">
        <v>2</v>
      </c>
      <c r="AG81" s="1067"/>
      <c r="AH81" s="1067"/>
      <c r="AI81" s="1067"/>
      <c r="AJ81" s="1067"/>
      <c r="AK81" s="1067" t="s">
        <v>584</v>
      </c>
      <c r="AL81" s="1067"/>
      <c r="AM81" s="1067"/>
      <c r="AN81" s="1067"/>
      <c r="AO81" s="1067"/>
      <c r="AP81" s="1067" t="s">
        <v>584</v>
      </c>
      <c r="AQ81" s="1067"/>
      <c r="AR81" s="1067"/>
      <c r="AS81" s="1067"/>
      <c r="AT81" s="1067"/>
      <c r="AU81" s="1067" t="s">
        <v>584</v>
      </c>
      <c r="AV81" s="1067"/>
      <c r="AW81" s="1067"/>
      <c r="AX81" s="1067"/>
      <c r="AY81" s="1067"/>
      <c r="AZ81" s="1068"/>
      <c r="BA81" s="1068"/>
      <c r="BB81" s="1068"/>
      <c r="BC81" s="1068"/>
      <c r="BD81" s="1069"/>
      <c r="BE81" s="263"/>
      <c r="BF81" s="263"/>
      <c r="BG81" s="263"/>
      <c r="BH81" s="263"/>
      <c r="BI81" s="263"/>
      <c r="BJ81" s="263"/>
      <c r="BK81" s="263"/>
      <c r="BL81" s="263"/>
      <c r="BM81" s="263"/>
      <c r="BN81" s="263"/>
      <c r="BO81" s="263"/>
      <c r="BP81" s="263"/>
      <c r="BQ81" s="260">
        <v>75</v>
      </c>
      <c r="BR81" s="265"/>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4"/>
    </row>
    <row r="82" spans="1:131" s="245" customFormat="1" ht="26.25" customHeight="1" x14ac:dyDescent="0.15">
      <c r="A82" s="259">
        <v>15</v>
      </c>
      <c r="B82" s="795" t="s">
        <v>581</v>
      </c>
      <c r="C82" s="796"/>
      <c r="D82" s="796"/>
      <c r="E82" s="796"/>
      <c r="F82" s="796"/>
      <c r="G82" s="796"/>
      <c r="H82" s="796"/>
      <c r="I82" s="796"/>
      <c r="J82" s="796"/>
      <c r="K82" s="796"/>
      <c r="L82" s="796"/>
      <c r="M82" s="796"/>
      <c r="N82" s="796"/>
      <c r="O82" s="796"/>
      <c r="P82" s="797"/>
      <c r="Q82" s="1070">
        <v>3</v>
      </c>
      <c r="R82" s="1067"/>
      <c r="S82" s="1067"/>
      <c r="T82" s="1067"/>
      <c r="U82" s="1067"/>
      <c r="V82" s="1067">
        <v>2</v>
      </c>
      <c r="W82" s="1067"/>
      <c r="X82" s="1067"/>
      <c r="Y82" s="1067"/>
      <c r="Z82" s="1067"/>
      <c r="AA82" s="1067">
        <v>1</v>
      </c>
      <c r="AB82" s="1067"/>
      <c r="AC82" s="1067"/>
      <c r="AD82" s="1067"/>
      <c r="AE82" s="1067"/>
      <c r="AF82" s="1067">
        <v>1</v>
      </c>
      <c r="AG82" s="1067"/>
      <c r="AH82" s="1067"/>
      <c r="AI82" s="1067"/>
      <c r="AJ82" s="1067"/>
      <c r="AK82" s="1067">
        <v>0</v>
      </c>
      <c r="AL82" s="1067"/>
      <c r="AM82" s="1067"/>
      <c r="AN82" s="1067"/>
      <c r="AO82" s="1067"/>
      <c r="AP82" s="1067" t="s">
        <v>584</v>
      </c>
      <c r="AQ82" s="1067"/>
      <c r="AR82" s="1067"/>
      <c r="AS82" s="1067"/>
      <c r="AT82" s="1067"/>
      <c r="AU82" s="1067" t="s">
        <v>584</v>
      </c>
      <c r="AV82" s="1067"/>
      <c r="AW82" s="1067"/>
      <c r="AX82" s="1067"/>
      <c r="AY82" s="1067"/>
      <c r="AZ82" s="1068"/>
      <c r="BA82" s="1068"/>
      <c r="BB82" s="1068"/>
      <c r="BC82" s="1068"/>
      <c r="BD82" s="1069"/>
      <c r="BE82" s="263"/>
      <c r="BF82" s="263"/>
      <c r="BG82" s="263"/>
      <c r="BH82" s="263"/>
      <c r="BI82" s="263"/>
      <c r="BJ82" s="263"/>
      <c r="BK82" s="263"/>
      <c r="BL82" s="263"/>
      <c r="BM82" s="263"/>
      <c r="BN82" s="263"/>
      <c r="BO82" s="263"/>
      <c r="BP82" s="263"/>
      <c r="BQ82" s="260">
        <v>76</v>
      </c>
      <c r="BR82" s="265"/>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4"/>
    </row>
    <row r="83" spans="1:131" s="245" customFormat="1" ht="26.25" customHeight="1" x14ac:dyDescent="0.15">
      <c r="A83" s="259">
        <v>16</v>
      </c>
      <c r="B83" s="795" t="s">
        <v>582</v>
      </c>
      <c r="C83" s="796"/>
      <c r="D83" s="796"/>
      <c r="E83" s="796"/>
      <c r="F83" s="796"/>
      <c r="G83" s="796"/>
      <c r="H83" s="796"/>
      <c r="I83" s="796"/>
      <c r="J83" s="796"/>
      <c r="K83" s="796"/>
      <c r="L83" s="796"/>
      <c r="M83" s="796"/>
      <c r="N83" s="796"/>
      <c r="O83" s="796"/>
      <c r="P83" s="797"/>
      <c r="Q83" s="1070">
        <v>285</v>
      </c>
      <c r="R83" s="1067"/>
      <c r="S83" s="1067"/>
      <c r="T83" s="1067"/>
      <c r="U83" s="1067"/>
      <c r="V83" s="1067">
        <v>276</v>
      </c>
      <c r="W83" s="1067"/>
      <c r="X83" s="1067"/>
      <c r="Y83" s="1067"/>
      <c r="Z83" s="1067"/>
      <c r="AA83" s="1067">
        <v>9</v>
      </c>
      <c r="AB83" s="1067"/>
      <c r="AC83" s="1067"/>
      <c r="AD83" s="1067"/>
      <c r="AE83" s="1067"/>
      <c r="AF83" s="1067">
        <v>9</v>
      </c>
      <c r="AG83" s="1067"/>
      <c r="AH83" s="1067"/>
      <c r="AI83" s="1067"/>
      <c r="AJ83" s="1067"/>
      <c r="AK83" s="1067" t="s">
        <v>584</v>
      </c>
      <c r="AL83" s="1067"/>
      <c r="AM83" s="1067"/>
      <c r="AN83" s="1067"/>
      <c r="AO83" s="1067"/>
      <c r="AP83" s="1067">
        <v>1164</v>
      </c>
      <c r="AQ83" s="1067"/>
      <c r="AR83" s="1067"/>
      <c r="AS83" s="1067"/>
      <c r="AT83" s="1067"/>
      <c r="AU83" s="1067">
        <v>44</v>
      </c>
      <c r="AV83" s="1067"/>
      <c r="AW83" s="1067"/>
      <c r="AX83" s="1067"/>
      <c r="AY83" s="1067"/>
      <c r="AZ83" s="1068"/>
      <c r="BA83" s="1068"/>
      <c r="BB83" s="1068"/>
      <c r="BC83" s="1068"/>
      <c r="BD83" s="1069"/>
      <c r="BE83" s="263"/>
      <c r="BF83" s="263"/>
      <c r="BG83" s="263"/>
      <c r="BH83" s="263"/>
      <c r="BI83" s="263"/>
      <c r="BJ83" s="263"/>
      <c r="BK83" s="263"/>
      <c r="BL83" s="263"/>
      <c r="BM83" s="263"/>
      <c r="BN83" s="263"/>
      <c r="BO83" s="263"/>
      <c r="BP83" s="263"/>
      <c r="BQ83" s="260">
        <v>77</v>
      </c>
      <c r="BR83" s="265"/>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4"/>
    </row>
    <row r="84" spans="1:131" s="245" customFormat="1" ht="26.25" customHeight="1" x14ac:dyDescent="0.15">
      <c r="A84" s="259">
        <v>17</v>
      </c>
      <c r="B84" s="795"/>
      <c r="C84" s="796"/>
      <c r="D84" s="796"/>
      <c r="E84" s="796"/>
      <c r="F84" s="796"/>
      <c r="G84" s="796"/>
      <c r="H84" s="796"/>
      <c r="I84" s="796"/>
      <c r="J84" s="796"/>
      <c r="K84" s="796"/>
      <c r="L84" s="796"/>
      <c r="M84" s="796"/>
      <c r="N84" s="796"/>
      <c r="O84" s="796"/>
      <c r="P84" s="797"/>
      <c r="Q84" s="1070"/>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3"/>
      <c r="BF84" s="263"/>
      <c r="BG84" s="263"/>
      <c r="BH84" s="263"/>
      <c r="BI84" s="263"/>
      <c r="BJ84" s="263"/>
      <c r="BK84" s="263"/>
      <c r="BL84" s="263"/>
      <c r="BM84" s="263"/>
      <c r="BN84" s="263"/>
      <c r="BO84" s="263"/>
      <c r="BP84" s="263"/>
      <c r="BQ84" s="260">
        <v>78</v>
      </c>
      <c r="BR84" s="265"/>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4"/>
    </row>
    <row r="85" spans="1:131" s="245" customFormat="1" ht="26.25" customHeight="1" x14ac:dyDescent="0.15">
      <c r="A85" s="259">
        <v>18</v>
      </c>
      <c r="B85" s="795"/>
      <c r="C85" s="796"/>
      <c r="D85" s="796"/>
      <c r="E85" s="796"/>
      <c r="F85" s="796"/>
      <c r="G85" s="796"/>
      <c r="H85" s="796"/>
      <c r="I85" s="796"/>
      <c r="J85" s="796"/>
      <c r="K85" s="796"/>
      <c r="L85" s="796"/>
      <c r="M85" s="796"/>
      <c r="N85" s="796"/>
      <c r="O85" s="796"/>
      <c r="P85" s="797"/>
      <c r="Q85" s="1070"/>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3"/>
      <c r="BF85" s="263"/>
      <c r="BG85" s="263"/>
      <c r="BH85" s="263"/>
      <c r="BI85" s="263"/>
      <c r="BJ85" s="263"/>
      <c r="BK85" s="263"/>
      <c r="BL85" s="263"/>
      <c r="BM85" s="263"/>
      <c r="BN85" s="263"/>
      <c r="BO85" s="263"/>
      <c r="BP85" s="263"/>
      <c r="BQ85" s="260">
        <v>79</v>
      </c>
      <c r="BR85" s="265"/>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4"/>
    </row>
    <row r="86" spans="1:131" s="245" customFormat="1" ht="26.25" customHeight="1" x14ac:dyDescent="0.15">
      <c r="A86" s="259">
        <v>19</v>
      </c>
      <c r="B86" s="795"/>
      <c r="C86" s="796"/>
      <c r="D86" s="796"/>
      <c r="E86" s="796"/>
      <c r="F86" s="796"/>
      <c r="G86" s="796"/>
      <c r="H86" s="796"/>
      <c r="I86" s="796"/>
      <c r="J86" s="796"/>
      <c r="K86" s="796"/>
      <c r="L86" s="796"/>
      <c r="M86" s="796"/>
      <c r="N86" s="796"/>
      <c r="O86" s="796"/>
      <c r="P86" s="797"/>
      <c r="Q86" s="1070"/>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3"/>
      <c r="BF86" s="263"/>
      <c r="BG86" s="263"/>
      <c r="BH86" s="263"/>
      <c r="BI86" s="263"/>
      <c r="BJ86" s="263"/>
      <c r="BK86" s="263"/>
      <c r="BL86" s="263"/>
      <c r="BM86" s="263"/>
      <c r="BN86" s="263"/>
      <c r="BO86" s="263"/>
      <c r="BP86" s="263"/>
      <c r="BQ86" s="260">
        <v>80</v>
      </c>
      <c r="BR86" s="265"/>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4"/>
    </row>
    <row r="87" spans="1:131" s="245" customFormat="1" ht="26.25" customHeight="1" x14ac:dyDescent="0.15">
      <c r="A87" s="267">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3"/>
      <c r="BF87" s="263"/>
      <c r="BG87" s="263"/>
      <c r="BH87" s="263"/>
      <c r="BI87" s="263"/>
      <c r="BJ87" s="263"/>
      <c r="BK87" s="263"/>
      <c r="BL87" s="263"/>
      <c r="BM87" s="263"/>
      <c r="BN87" s="263"/>
      <c r="BO87" s="263"/>
      <c r="BP87" s="263"/>
      <c r="BQ87" s="260">
        <v>81</v>
      </c>
      <c r="BR87" s="265"/>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4"/>
    </row>
    <row r="88" spans="1:131" s="245" customFormat="1" ht="26.25" customHeight="1" thickBot="1" x14ac:dyDescent="0.2">
      <c r="A88" s="262" t="s">
        <v>386</v>
      </c>
      <c r="B88" s="1040" t="s">
        <v>414</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c r="AG88" s="1055"/>
      <c r="AH88" s="1055"/>
      <c r="AI88" s="1055"/>
      <c r="AJ88" s="1055"/>
      <c r="AK88" s="1059"/>
      <c r="AL88" s="1059"/>
      <c r="AM88" s="1059"/>
      <c r="AN88" s="1059"/>
      <c r="AO88" s="1059"/>
      <c r="AP88" s="1055"/>
      <c r="AQ88" s="1055"/>
      <c r="AR88" s="1055"/>
      <c r="AS88" s="1055"/>
      <c r="AT88" s="1055"/>
      <c r="AU88" s="1055"/>
      <c r="AV88" s="1055"/>
      <c r="AW88" s="1055"/>
      <c r="AX88" s="1055"/>
      <c r="AY88" s="1055"/>
      <c r="AZ88" s="1056"/>
      <c r="BA88" s="1056"/>
      <c r="BB88" s="1056"/>
      <c r="BC88" s="1056"/>
      <c r="BD88" s="1057"/>
      <c r="BE88" s="263"/>
      <c r="BF88" s="263"/>
      <c r="BG88" s="263"/>
      <c r="BH88" s="263"/>
      <c r="BI88" s="263"/>
      <c r="BJ88" s="263"/>
      <c r="BK88" s="263"/>
      <c r="BL88" s="263"/>
      <c r="BM88" s="263"/>
      <c r="BN88" s="263"/>
      <c r="BO88" s="263"/>
      <c r="BP88" s="263"/>
      <c r="BQ88" s="260">
        <v>82</v>
      </c>
      <c r="BR88" s="265"/>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1040" t="s">
        <v>415</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c r="CS102" s="1047"/>
      <c r="CT102" s="1047"/>
      <c r="CU102" s="1047"/>
      <c r="CV102" s="1048"/>
      <c r="CW102" s="1046"/>
      <c r="CX102" s="1047"/>
      <c r="CY102" s="1047"/>
      <c r="CZ102" s="1047"/>
      <c r="DA102" s="1048"/>
      <c r="DB102" s="1046"/>
      <c r="DC102" s="1047"/>
      <c r="DD102" s="1047"/>
      <c r="DE102" s="1047"/>
      <c r="DF102" s="1048"/>
      <c r="DG102" s="1046"/>
      <c r="DH102" s="1047"/>
      <c r="DI102" s="1047"/>
      <c r="DJ102" s="1047"/>
      <c r="DK102" s="1048"/>
      <c r="DL102" s="1046"/>
      <c r="DM102" s="1047"/>
      <c r="DN102" s="1047"/>
      <c r="DO102" s="1047"/>
      <c r="DP102" s="1048"/>
      <c r="DQ102" s="1046"/>
      <c r="DR102" s="1047"/>
      <c r="DS102" s="1047"/>
      <c r="DT102" s="1047"/>
      <c r="DU102" s="1048"/>
      <c r="DV102" s="1029"/>
      <c r="DW102" s="1030"/>
      <c r="DX102" s="1030"/>
      <c r="DY102" s="1030"/>
      <c r="DZ102" s="1031"/>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2" t="s">
        <v>416</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3" t="s">
        <v>417</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4" t="s">
        <v>420</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421</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4" customFormat="1" ht="26.25" customHeight="1" x14ac:dyDescent="0.15">
      <c r="A109" s="989" t="s">
        <v>422</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423</v>
      </c>
      <c r="AB109" s="990"/>
      <c r="AC109" s="990"/>
      <c r="AD109" s="990"/>
      <c r="AE109" s="991"/>
      <c r="AF109" s="992" t="s">
        <v>305</v>
      </c>
      <c r="AG109" s="990"/>
      <c r="AH109" s="990"/>
      <c r="AI109" s="990"/>
      <c r="AJ109" s="991"/>
      <c r="AK109" s="992" t="s">
        <v>304</v>
      </c>
      <c r="AL109" s="990"/>
      <c r="AM109" s="990"/>
      <c r="AN109" s="990"/>
      <c r="AO109" s="991"/>
      <c r="AP109" s="992" t="s">
        <v>424</v>
      </c>
      <c r="AQ109" s="990"/>
      <c r="AR109" s="990"/>
      <c r="AS109" s="990"/>
      <c r="AT109" s="1021"/>
      <c r="AU109" s="989" t="s">
        <v>422</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423</v>
      </c>
      <c r="BR109" s="990"/>
      <c r="BS109" s="990"/>
      <c r="BT109" s="990"/>
      <c r="BU109" s="991"/>
      <c r="BV109" s="992" t="s">
        <v>305</v>
      </c>
      <c r="BW109" s="990"/>
      <c r="BX109" s="990"/>
      <c r="BY109" s="990"/>
      <c r="BZ109" s="991"/>
      <c r="CA109" s="992" t="s">
        <v>304</v>
      </c>
      <c r="CB109" s="990"/>
      <c r="CC109" s="990"/>
      <c r="CD109" s="990"/>
      <c r="CE109" s="991"/>
      <c r="CF109" s="1028" t="s">
        <v>424</v>
      </c>
      <c r="CG109" s="1028"/>
      <c r="CH109" s="1028"/>
      <c r="CI109" s="1028"/>
      <c r="CJ109" s="1028"/>
      <c r="CK109" s="992" t="s">
        <v>425</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423</v>
      </c>
      <c r="DH109" s="990"/>
      <c r="DI109" s="990"/>
      <c r="DJ109" s="990"/>
      <c r="DK109" s="991"/>
      <c r="DL109" s="992" t="s">
        <v>305</v>
      </c>
      <c r="DM109" s="990"/>
      <c r="DN109" s="990"/>
      <c r="DO109" s="990"/>
      <c r="DP109" s="991"/>
      <c r="DQ109" s="992" t="s">
        <v>304</v>
      </c>
      <c r="DR109" s="990"/>
      <c r="DS109" s="990"/>
      <c r="DT109" s="990"/>
      <c r="DU109" s="991"/>
      <c r="DV109" s="992" t="s">
        <v>424</v>
      </c>
      <c r="DW109" s="990"/>
      <c r="DX109" s="990"/>
      <c r="DY109" s="990"/>
      <c r="DZ109" s="1021"/>
    </row>
    <row r="110" spans="1:131" s="244" customFormat="1" ht="26.25" customHeight="1" x14ac:dyDescent="0.15">
      <c r="A110" s="894" t="s">
        <v>426</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982">
        <v>1319431</v>
      </c>
      <c r="AB110" s="983"/>
      <c r="AC110" s="983"/>
      <c r="AD110" s="983"/>
      <c r="AE110" s="984"/>
      <c r="AF110" s="985">
        <v>1363352</v>
      </c>
      <c r="AG110" s="983"/>
      <c r="AH110" s="983"/>
      <c r="AI110" s="983"/>
      <c r="AJ110" s="984"/>
      <c r="AK110" s="985">
        <v>1365970</v>
      </c>
      <c r="AL110" s="983"/>
      <c r="AM110" s="983"/>
      <c r="AN110" s="983"/>
      <c r="AO110" s="984"/>
      <c r="AP110" s="986">
        <v>25.4</v>
      </c>
      <c r="AQ110" s="987"/>
      <c r="AR110" s="987"/>
      <c r="AS110" s="987"/>
      <c r="AT110" s="988"/>
      <c r="AU110" s="1022" t="s">
        <v>73</v>
      </c>
      <c r="AV110" s="1023"/>
      <c r="AW110" s="1023"/>
      <c r="AX110" s="1023"/>
      <c r="AY110" s="1023"/>
      <c r="AZ110" s="948" t="s">
        <v>427</v>
      </c>
      <c r="BA110" s="895"/>
      <c r="BB110" s="895"/>
      <c r="BC110" s="895"/>
      <c r="BD110" s="895"/>
      <c r="BE110" s="895"/>
      <c r="BF110" s="895"/>
      <c r="BG110" s="895"/>
      <c r="BH110" s="895"/>
      <c r="BI110" s="895"/>
      <c r="BJ110" s="895"/>
      <c r="BK110" s="895"/>
      <c r="BL110" s="895"/>
      <c r="BM110" s="895"/>
      <c r="BN110" s="895"/>
      <c r="BO110" s="895"/>
      <c r="BP110" s="896"/>
      <c r="BQ110" s="949">
        <v>12652066</v>
      </c>
      <c r="BR110" s="930"/>
      <c r="BS110" s="930"/>
      <c r="BT110" s="930"/>
      <c r="BU110" s="930"/>
      <c r="BV110" s="930">
        <v>12291191</v>
      </c>
      <c r="BW110" s="930"/>
      <c r="BX110" s="930"/>
      <c r="BY110" s="930"/>
      <c r="BZ110" s="930"/>
      <c r="CA110" s="930">
        <v>12026853</v>
      </c>
      <c r="CB110" s="930"/>
      <c r="CC110" s="930"/>
      <c r="CD110" s="930"/>
      <c r="CE110" s="930"/>
      <c r="CF110" s="954">
        <v>224</v>
      </c>
      <c r="CG110" s="955"/>
      <c r="CH110" s="955"/>
      <c r="CI110" s="955"/>
      <c r="CJ110" s="955"/>
      <c r="CK110" s="1018" t="s">
        <v>428</v>
      </c>
      <c r="CL110" s="904"/>
      <c r="CM110" s="979" t="s">
        <v>429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129</v>
      </c>
      <c r="DH110" s="930"/>
      <c r="DI110" s="930"/>
      <c r="DJ110" s="930"/>
      <c r="DK110" s="930"/>
      <c r="DL110" s="930" t="s">
        <v>129</v>
      </c>
      <c r="DM110" s="930"/>
      <c r="DN110" s="930"/>
      <c r="DO110" s="930"/>
      <c r="DP110" s="930"/>
      <c r="DQ110" s="930" t="s">
        <v>129</v>
      </c>
      <c r="DR110" s="930"/>
      <c r="DS110" s="930"/>
      <c r="DT110" s="930"/>
      <c r="DU110" s="930"/>
      <c r="DV110" s="931" t="s">
        <v>129</v>
      </c>
      <c r="DW110" s="931"/>
      <c r="DX110" s="931"/>
      <c r="DY110" s="931"/>
      <c r="DZ110" s="932"/>
    </row>
    <row r="111" spans="1:131" s="244" customFormat="1" ht="26.25" customHeight="1" x14ac:dyDescent="0.15">
      <c r="A111" s="859" t="s">
        <v>430</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129</v>
      </c>
      <c r="AB111" s="1011"/>
      <c r="AC111" s="1011"/>
      <c r="AD111" s="1011"/>
      <c r="AE111" s="1012"/>
      <c r="AF111" s="1013" t="s">
        <v>129</v>
      </c>
      <c r="AG111" s="1011"/>
      <c r="AH111" s="1011"/>
      <c r="AI111" s="1011"/>
      <c r="AJ111" s="1012"/>
      <c r="AK111" s="1013" t="s">
        <v>129</v>
      </c>
      <c r="AL111" s="1011"/>
      <c r="AM111" s="1011"/>
      <c r="AN111" s="1011"/>
      <c r="AO111" s="1012"/>
      <c r="AP111" s="1014" t="s">
        <v>129</v>
      </c>
      <c r="AQ111" s="1015"/>
      <c r="AR111" s="1015"/>
      <c r="AS111" s="1015"/>
      <c r="AT111" s="1016"/>
      <c r="AU111" s="1024"/>
      <c r="AV111" s="1025"/>
      <c r="AW111" s="1025"/>
      <c r="AX111" s="1025"/>
      <c r="AY111" s="1025"/>
      <c r="AZ111" s="902" t="s">
        <v>431</v>
      </c>
      <c r="BA111" s="835"/>
      <c r="BB111" s="835"/>
      <c r="BC111" s="835"/>
      <c r="BD111" s="835"/>
      <c r="BE111" s="835"/>
      <c r="BF111" s="835"/>
      <c r="BG111" s="835"/>
      <c r="BH111" s="835"/>
      <c r="BI111" s="835"/>
      <c r="BJ111" s="835"/>
      <c r="BK111" s="835"/>
      <c r="BL111" s="835"/>
      <c r="BM111" s="835"/>
      <c r="BN111" s="835"/>
      <c r="BO111" s="835"/>
      <c r="BP111" s="836"/>
      <c r="BQ111" s="874" t="s">
        <v>129</v>
      </c>
      <c r="BR111" s="875"/>
      <c r="BS111" s="875"/>
      <c r="BT111" s="875"/>
      <c r="BU111" s="875"/>
      <c r="BV111" s="875" t="s">
        <v>129</v>
      </c>
      <c r="BW111" s="875"/>
      <c r="BX111" s="875"/>
      <c r="BY111" s="875"/>
      <c r="BZ111" s="875"/>
      <c r="CA111" s="875" t="s">
        <v>129</v>
      </c>
      <c r="CB111" s="875"/>
      <c r="CC111" s="875"/>
      <c r="CD111" s="875"/>
      <c r="CE111" s="875"/>
      <c r="CF111" s="963" t="s">
        <v>129</v>
      </c>
      <c r="CG111" s="964"/>
      <c r="CH111" s="964"/>
      <c r="CI111" s="964"/>
      <c r="CJ111" s="964"/>
      <c r="CK111" s="1019"/>
      <c r="CL111" s="906"/>
      <c r="CM111" s="909" t="s">
        <v>432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874" t="s">
        <v>129</v>
      </c>
      <c r="DH111" s="875"/>
      <c r="DI111" s="875"/>
      <c r="DJ111" s="875"/>
      <c r="DK111" s="875"/>
      <c r="DL111" s="875" t="s">
        <v>129</v>
      </c>
      <c r="DM111" s="875"/>
      <c r="DN111" s="875"/>
      <c r="DO111" s="875"/>
      <c r="DP111" s="875"/>
      <c r="DQ111" s="875" t="s">
        <v>129</v>
      </c>
      <c r="DR111" s="875"/>
      <c r="DS111" s="875"/>
      <c r="DT111" s="875"/>
      <c r="DU111" s="875"/>
      <c r="DV111" s="881" t="s">
        <v>129</v>
      </c>
      <c r="DW111" s="881"/>
      <c r="DX111" s="881"/>
      <c r="DY111" s="881"/>
      <c r="DZ111" s="882"/>
    </row>
    <row r="112" spans="1:131" s="244" customFormat="1" ht="26.25" customHeight="1" x14ac:dyDescent="0.15">
      <c r="A112" s="1004" t="s">
        <v>433</v>
      </c>
      <c r="B112" s="1005"/>
      <c r="C112" s="835" t="s">
        <v>434</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129</v>
      </c>
      <c r="AB112" s="865"/>
      <c r="AC112" s="865"/>
      <c r="AD112" s="865"/>
      <c r="AE112" s="866"/>
      <c r="AF112" s="867" t="s">
        <v>129</v>
      </c>
      <c r="AG112" s="865"/>
      <c r="AH112" s="865"/>
      <c r="AI112" s="865"/>
      <c r="AJ112" s="866"/>
      <c r="AK112" s="867" t="s">
        <v>129</v>
      </c>
      <c r="AL112" s="865"/>
      <c r="AM112" s="865"/>
      <c r="AN112" s="865"/>
      <c r="AO112" s="866"/>
      <c r="AP112" s="912" t="s">
        <v>129</v>
      </c>
      <c r="AQ112" s="913"/>
      <c r="AR112" s="913"/>
      <c r="AS112" s="913"/>
      <c r="AT112" s="914"/>
      <c r="AU112" s="1024"/>
      <c r="AV112" s="1025"/>
      <c r="AW112" s="1025"/>
      <c r="AX112" s="1025"/>
      <c r="AY112" s="1025"/>
      <c r="AZ112" s="902" t="s">
        <v>435</v>
      </c>
      <c r="BA112" s="835"/>
      <c r="BB112" s="835"/>
      <c r="BC112" s="835"/>
      <c r="BD112" s="835"/>
      <c r="BE112" s="835"/>
      <c r="BF112" s="835"/>
      <c r="BG112" s="835"/>
      <c r="BH112" s="835"/>
      <c r="BI112" s="835"/>
      <c r="BJ112" s="835"/>
      <c r="BK112" s="835"/>
      <c r="BL112" s="835"/>
      <c r="BM112" s="835"/>
      <c r="BN112" s="835"/>
      <c r="BO112" s="835"/>
      <c r="BP112" s="836"/>
      <c r="BQ112" s="874">
        <v>751834</v>
      </c>
      <c r="BR112" s="875"/>
      <c r="BS112" s="875"/>
      <c r="BT112" s="875"/>
      <c r="BU112" s="875"/>
      <c r="BV112" s="875">
        <v>770228</v>
      </c>
      <c r="BW112" s="875"/>
      <c r="BX112" s="875"/>
      <c r="BY112" s="875"/>
      <c r="BZ112" s="875"/>
      <c r="CA112" s="875">
        <v>765766</v>
      </c>
      <c r="CB112" s="875"/>
      <c r="CC112" s="875"/>
      <c r="CD112" s="875"/>
      <c r="CE112" s="875"/>
      <c r="CF112" s="963">
        <v>14.3</v>
      </c>
      <c r="CG112" s="964"/>
      <c r="CH112" s="964"/>
      <c r="CI112" s="964"/>
      <c r="CJ112" s="964"/>
      <c r="CK112" s="1019"/>
      <c r="CL112" s="906"/>
      <c r="CM112" s="909" t="s">
        <v>436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874" t="s">
        <v>129</v>
      </c>
      <c r="DH112" s="875"/>
      <c r="DI112" s="875"/>
      <c r="DJ112" s="875"/>
      <c r="DK112" s="875"/>
      <c r="DL112" s="875" t="s">
        <v>129</v>
      </c>
      <c r="DM112" s="875"/>
      <c r="DN112" s="875"/>
      <c r="DO112" s="875"/>
      <c r="DP112" s="875"/>
      <c r="DQ112" s="875" t="s">
        <v>129</v>
      </c>
      <c r="DR112" s="875"/>
      <c r="DS112" s="875"/>
      <c r="DT112" s="875"/>
      <c r="DU112" s="875"/>
      <c r="DV112" s="881" t="s">
        <v>129</v>
      </c>
      <c r="DW112" s="881"/>
      <c r="DX112" s="881"/>
      <c r="DY112" s="881"/>
      <c r="DZ112" s="882"/>
    </row>
    <row r="113" spans="1:130" s="244" customFormat="1" ht="26.25" customHeight="1" x14ac:dyDescent="0.15">
      <c r="A113" s="1006"/>
      <c r="B113" s="1007"/>
      <c r="C113" s="835" t="s">
        <v>437</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122908</v>
      </c>
      <c r="AB113" s="1011"/>
      <c r="AC113" s="1011"/>
      <c r="AD113" s="1011"/>
      <c r="AE113" s="1012"/>
      <c r="AF113" s="1013">
        <v>124881</v>
      </c>
      <c r="AG113" s="1011"/>
      <c r="AH113" s="1011"/>
      <c r="AI113" s="1011"/>
      <c r="AJ113" s="1012"/>
      <c r="AK113" s="1013">
        <v>125296</v>
      </c>
      <c r="AL113" s="1011"/>
      <c r="AM113" s="1011"/>
      <c r="AN113" s="1011"/>
      <c r="AO113" s="1012"/>
      <c r="AP113" s="1014">
        <v>2.2999999999999998</v>
      </c>
      <c r="AQ113" s="1015"/>
      <c r="AR113" s="1015"/>
      <c r="AS113" s="1015"/>
      <c r="AT113" s="1016"/>
      <c r="AU113" s="1024"/>
      <c r="AV113" s="1025"/>
      <c r="AW113" s="1025"/>
      <c r="AX113" s="1025"/>
      <c r="AY113" s="1025"/>
      <c r="AZ113" s="902" t="s">
        <v>438</v>
      </c>
      <c r="BA113" s="835"/>
      <c r="BB113" s="835"/>
      <c r="BC113" s="835"/>
      <c r="BD113" s="835"/>
      <c r="BE113" s="835"/>
      <c r="BF113" s="835"/>
      <c r="BG113" s="835"/>
      <c r="BH113" s="835"/>
      <c r="BI113" s="835"/>
      <c r="BJ113" s="835"/>
      <c r="BK113" s="835"/>
      <c r="BL113" s="835"/>
      <c r="BM113" s="835"/>
      <c r="BN113" s="835"/>
      <c r="BO113" s="835"/>
      <c r="BP113" s="836"/>
      <c r="BQ113" s="874">
        <v>1636336</v>
      </c>
      <c r="BR113" s="875"/>
      <c r="BS113" s="875"/>
      <c r="BT113" s="875"/>
      <c r="BU113" s="875"/>
      <c r="BV113" s="875">
        <v>1457123</v>
      </c>
      <c r="BW113" s="875"/>
      <c r="BX113" s="875"/>
      <c r="BY113" s="875"/>
      <c r="BZ113" s="875"/>
      <c r="CA113" s="875">
        <v>1276141</v>
      </c>
      <c r="CB113" s="875"/>
      <c r="CC113" s="875"/>
      <c r="CD113" s="875"/>
      <c r="CE113" s="875"/>
      <c r="CF113" s="963">
        <v>23.8</v>
      </c>
      <c r="CG113" s="964"/>
      <c r="CH113" s="964"/>
      <c r="CI113" s="964"/>
      <c r="CJ113" s="964"/>
      <c r="CK113" s="1019"/>
      <c r="CL113" s="906"/>
      <c r="CM113" s="909" t="s">
        <v>439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129</v>
      </c>
      <c r="DH113" s="865"/>
      <c r="DI113" s="865"/>
      <c r="DJ113" s="865"/>
      <c r="DK113" s="866"/>
      <c r="DL113" s="867" t="s">
        <v>129</v>
      </c>
      <c r="DM113" s="865"/>
      <c r="DN113" s="865"/>
      <c r="DO113" s="865"/>
      <c r="DP113" s="866"/>
      <c r="DQ113" s="867" t="s">
        <v>129</v>
      </c>
      <c r="DR113" s="865"/>
      <c r="DS113" s="865"/>
      <c r="DT113" s="865"/>
      <c r="DU113" s="866"/>
      <c r="DV113" s="912" t="s">
        <v>129</v>
      </c>
      <c r="DW113" s="913"/>
      <c r="DX113" s="913"/>
      <c r="DY113" s="913"/>
      <c r="DZ113" s="914"/>
    </row>
    <row r="114" spans="1:130" s="244" customFormat="1" ht="26.25" customHeight="1" x14ac:dyDescent="0.15">
      <c r="A114" s="1006"/>
      <c r="B114" s="1007"/>
      <c r="C114" s="835" t="s">
        <v>440</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95581</v>
      </c>
      <c r="AB114" s="865"/>
      <c r="AC114" s="865"/>
      <c r="AD114" s="865"/>
      <c r="AE114" s="866"/>
      <c r="AF114" s="867">
        <v>191040</v>
      </c>
      <c r="AG114" s="865"/>
      <c r="AH114" s="865"/>
      <c r="AI114" s="865"/>
      <c r="AJ114" s="866"/>
      <c r="AK114" s="867">
        <v>190694</v>
      </c>
      <c r="AL114" s="865"/>
      <c r="AM114" s="865"/>
      <c r="AN114" s="865"/>
      <c r="AO114" s="866"/>
      <c r="AP114" s="912">
        <v>3.6</v>
      </c>
      <c r="AQ114" s="913"/>
      <c r="AR114" s="913"/>
      <c r="AS114" s="913"/>
      <c r="AT114" s="914"/>
      <c r="AU114" s="1024"/>
      <c r="AV114" s="1025"/>
      <c r="AW114" s="1025"/>
      <c r="AX114" s="1025"/>
      <c r="AY114" s="1025"/>
      <c r="AZ114" s="902" t="s">
        <v>441</v>
      </c>
      <c r="BA114" s="835"/>
      <c r="BB114" s="835"/>
      <c r="BC114" s="835"/>
      <c r="BD114" s="835"/>
      <c r="BE114" s="835"/>
      <c r="BF114" s="835"/>
      <c r="BG114" s="835"/>
      <c r="BH114" s="835"/>
      <c r="BI114" s="835"/>
      <c r="BJ114" s="835"/>
      <c r="BK114" s="835"/>
      <c r="BL114" s="835"/>
      <c r="BM114" s="835"/>
      <c r="BN114" s="835"/>
      <c r="BO114" s="835"/>
      <c r="BP114" s="836"/>
      <c r="BQ114" s="874">
        <v>2267368</v>
      </c>
      <c r="BR114" s="875"/>
      <c r="BS114" s="875"/>
      <c r="BT114" s="875"/>
      <c r="BU114" s="875"/>
      <c r="BV114" s="875">
        <v>2186799</v>
      </c>
      <c r="BW114" s="875"/>
      <c r="BX114" s="875"/>
      <c r="BY114" s="875"/>
      <c r="BZ114" s="875"/>
      <c r="CA114" s="875">
        <v>1952063</v>
      </c>
      <c r="CB114" s="875"/>
      <c r="CC114" s="875"/>
      <c r="CD114" s="875"/>
      <c r="CE114" s="875"/>
      <c r="CF114" s="963">
        <v>36.4</v>
      </c>
      <c r="CG114" s="964"/>
      <c r="CH114" s="964"/>
      <c r="CI114" s="964"/>
      <c r="CJ114" s="964"/>
      <c r="CK114" s="1019"/>
      <c r="CL114" s="906"/>
      <c r="CM114" s="909" t="s">
        <v>442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129</v>
      </c>
      <c r="DH114" s="865"/>
      <c r="DI114" s="865"/>
      <c r="DJ114" s="865"/>
      <c r="DK114" s="866"/>
      <c r="DL114" s="867" t="s">
        <v>129</v>
      </c>
      <c r="DM114" s="865"/>
      <c r="DN114" s="865"/>
      <c r="DO114" s="865"/>
      <c r="DP114" s="866"/>
      <c r="DQ114" s="867" t="s">
        <v>129</v>
      </c>
      <c r="DR114" s="865"/>
      <c r="DS114" s="865"/>
      <c r="DT114" s="865"/>
      <c r="DU114" s="866"/>
      <c r="DV114" s="912" t="s">
        <v>129</v>
      </c>
      <c r="DW114" s="913"/>
      <c r="DX114" s="913"/>
      <c r="DY114" s="913"/>
      <c r="DZ114" s="914"/>
    </row>
    <row r="115" spans="1:130" s="244" customFormat="1" ht="26.25" customHeight="1" x14ac:dyDescent="0.15">
      <c r="A115" s="1006"/>
      <c r="B115" s="1007"/>
      <c r="C115" s="835" t="s">
        <v>443</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t="s">
        <v>129</v>
      </c>
      <c r="AB115" s="1011"/>
      <c r="AC115" s="1011"/>
      <c r="AD115" s="1011"/>
      <c r="AE115" s="1012"/>
      <c r="AF115" s="1013" t="s">
        <v>129</v>
      </c>
      <c r="AG115" s="1011"/>
      <c r="AH115" s="1011"/>
      <c r="AI115" s="1011"/>
      <c r="AJ115" s="1012"/>
      <c r="AK115" s="1013" t="s">
        <v>129</v>
      </c>
      <c r="AL115" s="1011"/>
      <c r="AM115" s="1011"/>
      <c r="AN115" s="1011"/>
      <c r="AO115" s="1012"/>
      <c r="AP115" s="1014" t="s">
        <v>129</v>
      </c>
      <c r="AQ115" s="1015"/>
      <c r="AR115" s="1015"/>
      <c r="AS115" s="1015"/>
      <c r="AT115" s="1016"/>
      <c r="AU115" s="1024"/>
      <c r="AV115" s="1025"/>
      <c r="AW115" s="1025"/>
      <c r="AX115" s="1025"/>
      <c r="AY115" s="1025"/>
      <c r="AZ115" s="902" t="s">
        <v>444</v>
      </c>
      <c r="BA115" s="835"/>
      <c r="BB115" s="835"/>
      <c r="BC115" s="835"/>
      <c r="BD115" s="835"/>
      <c r="BE115" s="835"/>
      <c r="BF115" s="835"/>
      <c r="BG115" s="835"/>
      <c r="BH115" s="835"/>
      <c r="BI115" s="835"/>
      <c r="BJ115" s="835"/>
      <c r="BK115" s="835"/>
      <c r="BL115" s="835"/>
      <c r="BM115" s="835"/>
      <c r="BN115" s="835"/>
      <c r="BO115" s="835"/>
      <c r="BP115" s="836"/>
      <c r="BQ115" s="874">
        <v>21000</v>
      </c>
      <c r="BR115" s="875"/>
      <c r="BS115" s="875"/>
      <c r="BT115" s="875"/>
      <c r="BU115" s="875"/>
      <c r="BV115" s="875">
        <v>18000</v>
      </c>
      <c r="BW115" s="875"/>
      <c r="BX115" s="875"/>
      <c r="BY115" s="875"/>
      <c r="BZ115" s="875"/>
      <c r="CA115" s="875">
        <v>15000</v>
      </c>
      <c r="CB115" s="875"/>
      <c r="CC115" s="875"/>
      <c r="CD115" s="875"/>
      <c r="CE115" s="875"/>
      <c r="CF115" s="963">
        <v>0.3</v>
      </c>
      <c r="CG115" s="964"/>
      <c r="CH115" s="964"/>
      <c r="CI115" s="964"/>
      <c r="CJ115" s="964"/>
      <c r="CK115" s="1019"/>
      <c r="CL115" s="906"/>
      <c r="CM115" s="902" t="s">
        <v>445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129</v>
      </c>
      <c r="DH115" s="865"/>
      <c r="DI115" s="865"/>
      <c r="DJ115" s="865"/>
      <c r="DK115" s="866"/>
      <c r="DL115" s="867" t="s">
        <v>129</v>
      </c>
      <c r="DM115" s="865"/>
      <c r="DN115" s="865"/>
      <c r="DO115" s="865"/>
      <c r="DP115" s="866"/>
      <c r="DQ115" s="867" t="s">
        <v>129</v>
      </c>
      <c r="DR115" s="865"/>
      <c r="DS115" s="865"/>
      <c r="DT115" s="865"/>
      <c r="DU115" s="866"/>
      <c r="DV115" s="912" t="s">
        <v>129</v>
      </c>
      <c r="DW115" s="913"/>
      <c r="DX115" s="913"/>
      <c r="DY115" s="913"/>
      <c r="DZ115" s="914"/>
    </row>
    <row r="116" spans="1:130" s="244" customFormat="1" ht="26.25" customHeight="1" x14ac:dyDescent="0.15">
      <c r="A116" s="1008"/>
      <c r="B116" s="1009"/>
      <c r="C116" s="968" t="s">
        <v>446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t="s">
        <v>129</v>
      </c>
      <c r="AB116" s="865"/>
      <c r="AC116" s="865"/>
      <c r="AD116" s="865"/>
      <c r="AE116" s="866"/>
      <c r="AF116" s="867" t="s">
        <v>129</v>
      </c>
      <c r="AG116" s="865"/>
      <c r="AH116" s="865"/>
      <c r="AI116" s="865"/>
      <c r="AJ116" s="866"/>
      <c r="AK116" s="867" t="s">
        <v>129</v>
      </c>
      <c r="AL116" s="865"/>
      <c r="AM116" s="865"/>
      <c r="AN116" s="865"/>
      <c r="AO116" s="866"/>
      <c r="AP116" s="912" t="s">
        <v>129</v>
      </c>
      <c r="AQ116" s="913"/>
      <c r="AR116" s="913"/>
      <c r="AS116" s="913"/>
      <c r="AT116" s="914"/>
      <c r="AU116" s="1024"/>
      <c r="AV116" s="1025"/>
      <c r="AW116" s="1025"/>
      <c r="AX116" s="1025"/>
      <c r="AY116" s="1025"/>
      <c r="AZ116" s="951" t="s">
        <v>447</v>
      </c>
      <c r="BA116" s="952"/>
      <c r="BB116" s="952"/>
      <c r="BC116" s="952"/>
      <c r="BD116" s="952"/>
      <c r="BE116" s="952"/>
      <c r="BF116" s="952"/>
      <c r="BG116" s="952"/>
      <c r="BH116" s="952"/>
      <c r="BI116" s="952"/>
      <c r="BJ116" s="952"/>
      <c r="BK116" s="952"/>
      <c r="BL116" s="952"/>
      <c r="BM116" s="952"/>
      <c r="BN116" s="952"/>
      <c r="BO116" s="952"/>
      <c r="BP116" s="953"/>
      <c r="BQ116" s="874" t="s">
        <v>129</v>
      </c>
      <c r="BR116" s="875"/>
      <c r="BS116" s="875"/>
      <c r="BT116" s="875"/>
      <c r="BU116" s="875"/>
      <c r="BV116" s="875" t="s">
        <v>129</v>
      </c>
      <c r="BW116" s="875"/>
      <c r="BX116" s="875"/>
      <c r="BY116" s="875"/>
      <c r="BZ116" s="875"/>
      <c r="CA116" s="875" t="s">
        <v>129</v>
      </c>
      <c r="CB116" s="875"/>
      <c r="CC116" s="875"/>
      <c r="CD116" s="875"/>
      <c r="CE116" s="875"/>
      <c r="CF116" s="963" t="s">
        <v>129</v>
      </c>
      <c r="CG116" s="964"/>
      <c r="CH116" s="964"/>
      <c r="CI116" s="964"/>
      <c r="CJ116" s="964"/>
      <c r="CK116" s="1019"/>
      <c r="CL116" s="906"/>
      <c r="CM116" s="909" t="s">
        <v>448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129</v>
      </c>
      <c r="DH116" s="865"/>
      <c r="DI116" s="865"/>
      <c r="DJ116" s="865"/>
      <c r="DK116" s="866"/>
      <c r="DL116" s="867" t="s">
        <v>129</v>
      </c>
      <c r="DM116" s="865"/>
      <c r="DN116" s="865"/>
      <c r="DO116" s="865"/>
      <c r="DP116" s="866"/>
      <c r="DQ116" s="867" t="s">
        <v>129</v>
      </c>
      <c r="DR116" s="865"/>
      <c r="DS116" s="865"/>
      <c r="DT116" s="865"/>
      <c r="DU116" s="866"/>
      <c r="DV116" s="912" t="s">
        <v>129</v>
      </c>
      <c r="DW116" s="913"/>
      <c r="DX116" s="913"/>
      <c r="DY116" s="913"/>
      <c r="DZ116" s="914"/>
    </row>
    <row r="117" spans="1:130" s="244" customFormat="1" ht="26.25" customHeight="1" x14ac:dyDescent="0.15">
      <c r="A117" s="989" t="s">
        <v>187</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449</v>
      </c>
      <c r="Z117" s="991"/>
      <c r="AA117" s="996">
        <v>1537920</v>
      </c>
      <c r="AB117" s="997"/>
      <c r="AC117" s="997"/>
      <c r="AD117" s="997"/>
      <c r="AE117" s="998"/>
      <c r="AF117" s="999">
        <v>1679273</v>
      </c>
      <c r="AG117" s="997"/>
      <c r="AH117" s="997"/>
      <c r="AI117" s="997"/>
      <c r="AJ117" s="998"/>
      <c r="AK117" s="999">
        <v>1681960</v>
      </c>
      <c r="AL117" s="997"/>
      <c r="AM117" s="997"/>
      <c r="AN117" s="997"/>
      <c r="AO117" s="998"/>
      <c r="AP117" s="1000"/>
      <c r="AQ117" s="1001"/>
      <c r="AR117" s="1001"/>
      <c r="AS117" s="1001"/>
      <c r="AT117" s="1002"/>
      <c r="AU117" s="1024"/>
      <c r="AV117" s="1025"/>
      <c r="AW117" s="1025"/>
      <c r="AX117" s="1025"/>
      <c r="AY117" s="1025"/>
      <c r="AZ117" s="951" t="s">
        <v>450</v>
      </c>
      <c r="BA117" s="952"/>
      <c r="BB117" s="952"/>
      <c r="BC117" s="952"/>
      <c r="BD117" s="952"/>
      <c r="BE117" s="952"/>
      <c r="BF117" s="952"/>
      <c r="BG117" s="952"/>
      <c r="BH117" s="952"/>
      <c r="BI117" s="952"/>
      <c r="BJ117" s="952"/>
      <c r="BK117" s="952"/>
      <c r="BL117" s="952"/>
      <c r="BM117" s="952"/>
      <c r="BN117" s="952"/>
      <c r="BO117" s="952"/>
      <c r="BP117" s="953"/>
      <c r="BQ117" s="874" t="s">
        <v>129</v>
      </c>
      <c r="BR117" s="875"/>
      <c r="BS117" s="875"/>
      <c r="BT117" s="875"/>
      <c r="BU117" s="875"/>
      <c r="BV117" s="875" t="s">
        <v>129</v>
      </c>
      <c r="BW117" s="875"/>
      <c r="BX117" s="875"/>
      <c r="BY117" s="875"/>
      <c r="BZ117" s="875"/>
      <c r="CA117" s="875" t="s">
        <v>129</v>
      </c>
      <c r="CB117" s="875"/>
      <c r="CC117" s="875"/>
      <c r="CD117" s="875"/>
      <c r="CE117" s="875"/>
      <c r="CF117" s="963" t="s">
        <v>129</v>
      </c>
      <c r="CG117" s="964"/>
      <c r="CH117" s="964"/>
      <c r="CI117" s="964"/>
      <c r="CJ117" s="964"/>
      <c r="CK117" s="1019"/>
      <c r="CL117" s="906"/>
      <c r="CM117" s="909" t="s">
        <v>451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129</v>
      </c>
      <c r="DH117" s="865"/>
      <c r="DI117" s="865"/>
      <c r="DJ117" s="865"/>
      <c r="DK117" s="866"/>
      <c r="DL117" s="867" t="s">
        <v>129</v>
      </c>
      <c r="DM117" s="865"/>
      <c r="DN117" s="865"/>
      <c r="DO117" s="865"/>
      <c r="DP117" s="866"/>
      <c r="DQ117" s="867" t="s">
        <v>129</v>
      </c>
      <c r="DR117" s="865"/>
      <c r="DS117" s="865"/>
      <c r="DT117" s="865"/>
      <c r="DU117" s="866"/>
      <c r="DV117" s="912" t="s">
        <v>129</v>
      </c>
      <c r="DW117" s="913"/>
      <c r="DX117" s="913"/>
      <c r="DY117" s="913"/>
      <c r="DZ117" s="914"/>
    </row>
    <row r="118" spans="1:130" s="244" customFormat="1" ht="26.25" customHeight="1" x14ac:dyDescent="0.15">
      <c r="A118" s="989" t="s">
        <v>425</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423</v>
      </c>
      <c r="AB118" s="990"/>
      <c r="AC118" s="990"/>
      <c r="AD118" s="990"/>
      <c r="AE118" s="991"/>
      <c r="AF118" s="992" t="s">
        <v>305</v>
      </c>
      <c r="AG118" s="990"/>
      <c r="AH118" s="990"/>
      <c r="AI118" s="990"/>
      <c r="AJ118" s="991"/>
      <c r="AK118" s="992" t="s">
        <v>304</v>
      </c>
      <c r="AL118" s="990"/>
      <c r="AM118" s="990"/>
      <c r="AN118" s="990"/>
      <c r="AO118" s="991"/>
      <c r="AP118" s="993" t="s">
        <v>424</v>
      </c>
      <c r="AQ118" s="994"/>
      <c r="AR118" s="994"/>
      <c r="AS118" s="994"/>
      <c r="AT118" s="995"/>
      <c r="AU118" s="1024"/>
      <c r="AV118" s="1025"/>
      <c r="AW118" s="1025"/>
      <c r="AX118" s="1025"/>
      <c r="AY118" s="1025"/>
      <c r="AZ118" s="967" t="s">
        <v>452</v>
      </c>
      <c r="BA118" s="968"/>
      <c r="BB118" s="968"/>
      <c r="BC118" s="968"/>
      <c r="BD118" s="968"/>
      <c r="BE118" s="968"/>
      <c r="BF118" s="968"/>
      <c r="BG118" s="968"/>
      <c r="BH118" s="968"/>
      <c r="BI118" s="968"/>
      <c r="BJ118" s="968"/>
      <c r="BK118" s="968"/>
      <c r="BL118" s="968"/>
      <c r="BM118" s="968"/>
      <c r="BN118" s="968"/>
      <c r="BO118" s="968"/>
      <c r="BP118" s="969"/>
      <c r="BQ118" s="970" t="s">
        <v>129</v>
      </c>
      <c r="BR118" s="933"/>
      <c r="BS118" s="933"/>
      <c r="BT118" s="933"/>
      <c r="BU118" s="933"/>
      <c r="BV118" s="933" t="s">
        <v>129</v>
      </c>
      <c r="BW118" s="933"/>
      <c r="BX118" s="933"/>
      <c r="BY118" s="933"/>
      <c r="BZ118" s="933"/>
      <c r="CA118" s="933" t="s">
        <v>129</v>
      </c>
      <c r="CB118" s="933"/>
      <c r="CC118" s="933"/>
      <c r="CD118" s="933"/>
      <c r="CE118" s="933"/>
      <c r="CF118" s="963" t="s">
        <v>129</v>
      </c>
      <c r="CG118" s="964"/>
      <c r="CH118" s="964"/>
      <c r="CI118" s="964"/>
      <c r="CJ118" s="964"/>
      <c r="CK118" s="1019"/>
      <c r="CL118" s="906"/>
      <c r="CM118" s="909" t="s">
        <v>453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129</v>
      </c>
      <c r="DH118" s="865"/>
      <c r="DI118" s="865"/>
      <c r="DJ118" s="865"/>
      <c r="DK118" s="866"/>
      <c r="DL118" s="867" t="s">
        <v>129</v>
      </c>
      <c r="DM118" s="865"/>
      <c r="DN118" s="865"/>
      <c r="DO118" s="865"/>
      <c r="DP118" s="866"/>
      <c r="DQ118" s="867" t="s">
        <v>129</v>
      </c>
      <c r="DR118" s="865"/>
      <c r="DS118" s="865"/>
      <c r="DT118" s="865"/>
      <c r="DU118" s="866"/>
      <c r="DV118" s="912" t="s">
        <v>129</v>
      </c>
      <c r="DW118" s="913"/>
      <c r="DX118" s="913"/>
      <c r="DY118" s="913"/>
      <c r="DZ118" s="914"/>
    </row>
    <row r="119" spans="1:130" s="244" customFormat="1" ht="26.25" customHeight="1" x14ac:dyDescent="0.15">
      <c r="A119" s="903" t="s">
        <v>428</v>
      </c>
      <c r="B119" s="904"/>
      <c r="C119" s="979" t="s">
        <v>429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129</v>
      </c>
      <c r="AB119" s="983"/>
      <c r="AC119" s="983"/>
      <c r="AD119" s="983"/>
      <c r="AE119" s="984"/>
      <c r="AF119" s="985" t="s">
        <v>129</v>
      </c>
      <c r="AG119" s="983"/>
      <c r="AH119" s="983"/>
      <c r="AI119" s="983"/>
      <c r="AJ119" s="984"/>
      <c r="AK119" s="985" t="s">
        <v>129</v>
      </c>
      <c r="AL119" s="983"/>
      <c r="AM119" s="983"/>
      <c r="AN119" s="983"/>
      <c r="AO119" s="984"/>
      <c r="AP119" s="986" t="s">
        <v>129</v>
      </c>
      <c r="AQ119" s="987"/>
      <c r="AR119" s="987"/>
      <c r="AS119" s="987"/>
      <c r="AT119" s="988"/>
      <c r="AU119" s="1026"/>
      <c r="AV119" s="1027"/>
      <c r="AW119" s="1027"/>
      <c r="AX119" s="1027"/>
      <c r="AY119" s="1027"/>
      <c r="AZ119" s="275" t="s">
        <v>187</v>
      </c>
      <c r="BA119" s="275"/>
      <c r="BB119" s="275"/>
      <c r="BC119" s="275"/>
      <c r="BD119" s="275"/>
      <c r="BE119" s="275"/>
      <c r="BF119" s="275"/>
      <c r="BG119" s="275"/>
      <c r="BH119" s="275"/>
      <c r="BI119" s="275"/>
      <c r="BJ119" s="275"/>
      <c r="BK119" s="275"/>
      <c r="BL119" s="275"/>
      <c r="BM119" s="275"/>
      <c r="BN119" s="275"/>
      <c r="BO119" s="965" t="s">
        <v>454</v>
      </c>
      <c r="BP119" s="966"/>
      <c r="BQ119" s="970">
        <v>17328604</v>
      </c>
      <c r="BR119" s="933"/>
      <c r="BS119" s="933"/>
      <c r="BT119" s="933"/>
      <c r="BU119" s="933"/>
      <c r="BV119" s="933">
        <v>16723341</v>
      </c>
      <c r="BW119" s="933"/>
      <c r="BX119" s="933"/>
      <c r="BY119" s="933"/>
      <c r="BZ119" s="933"/>
      <c r="CA119" s="933">
        <v>16035823</v>
      </c>
      <c r="CB119" s="933"/>
      <c r="CC119" s="933"/>
      <c r="CD119" s="933"/>
      <c r="CE119" s="933"/>
      <c r="CF119" s="831"/>
      <c r="CG119" s="832"/>
      <c r="CH119" s="832"/>
      <c r="CI119" s="832"/>
      <c r="CJ119" s="922"/>
      <c r="CK119" s="1020"/>
      <c r="CL119" s="908"/>
      <c r="CM119" s="926" t="s">
        <v>455</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t="s">
        <v>129</v>
      </c>
      <c r="DH119" s="848"/>
      <c r="DI119" s="848"/>
      <c r="DJ119" s="848"/>
      <c r="DK119" s="849"/>
      <c r="DL119" s="850" t="s">
        <v>129</v>
      </c>
      <c r="DM119" s="848"/>
      <c r="DN119" s="848"/>
      <c r="DO119" s="848"/>
      <c r="DP119" s="849"/>
      <c r="DQ119" s="850" t="s">
        <v>129</v>
      </c>
      <c r="DR119" s="848"/>
      <c r="DS119" s="848"/>
      <c r="DT119" s="848"/>
      <c r="DU119" s="849"/>
      <c r="DV119" s="936" t="s">
        <v>129</v>
      </c>
      <c r="DW119" s="937"/>
      <c r="DX119" s="937"/>
      <c r="DY119" s="937"/>
      <c r="DZ119" s="938"/>
    </row>
    <row r="120" spans="1:130" s="244" customFormat="1" ht="26.25" customHeight="1" x14ac:dyDescent="0.15">
      <c r="A120" s="905"/>
      <c r="B120" s="906"/>
      <c r="C120" s="909" t="s">
        <v>432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129</v>
      </c>
      <c r="AB120" s="865"/>
      <c r="AC120" s="865"/>
      <c r="AD120" s="865"/>
      <c r="AE120" s="866"/>
      <c r="AF120" s="867" t="s">
        <v>129</v>
      </c>
      <c r="AG120" s="865"/>
      <c r="AH120" s="865"/>
      <c r="AI120" s="865"/>
      <c r="AJ120" s="866"/>
      <c r="AK120" s="867" t="s">
        <v>129</v>
      </c>
      <c r="AL120" s="865"/>
      <c r="AM120" s="865"/>
      <c r="AN120" s="865"/>
      <c r="AO120" s="866"/>
      <c r="AP120" s="912" t="s">
        <v>129</v>
      </c>
      <c r="AQ120" s="913"/>
      <c r="AR120" s="913"/>
      <c r="AS120" s="913"/>
      <c r="AT120" s="914"/>
      <c r="AU120" s="971" t="s">
        <v>456</v>
      </c>
      <c r="AV120" s="972"/>
      <c r="AW120" s="972"/>
      <c r="AX120" s="972"/>
      <c r="AY120" s="973"/>
      <c r="AZ120" s="948" t="s">
        <v>457</v>
      </c>
      <c r="BA120" s="895"/>
      <c r="BB120" s="895"/>
      <c r="BC120" s="895"/>
      <c r="BD120" s="895"/>
      <c r="BE120" s="895"/>
      <c r="BF120" s="895"/>
      <c r="BG120" s="895"/>
      <c r="BH120" s="895"/>
      <c r="BI120" s="895"/>
      <c r="BJ120" s="895"/>
      <c r="BK120" s="895"/>
      <c r="BL120" s="895"/>
      <c r="BM120" s="895"/>
      <c r="BN120" s="895"/>
      <c r="BO120" s="895"/>
      <c r="BP120" s="896"/>
      <c r="BQ120" s="949">
        <v>2164179</v>
      </c>
      <c r="BR120" s="930"/>
      <c r="BS120" s="930"/>
      <c r="BT120" s="930"/>
      <c r="BU120" s="930"/>
      <c r="BV120" s="930">
        <v>2166878</v>
      </c>
      <c r="BW120" s="930"/>
      <c r="BX120" s="930"/>
      <c r="BY120" s="930"/>
      <c r="BZ120" s="930"/>
      <c r="CA120" s="930">
        <v>1874372</v>
      </c>
      <c r="CB120" s="930"/>
      <c r="CC120" s="930"/>
      <c r="CD120" s="930"/>
      <c r="CE120" s="930"/>
      <c r="CF120" s="954">
        <v>34.9</v>
      </c>
      <c r="CG120" s="955"/>
      <c r="CH120" s="955"/>
      <c r="CI120" s="955"/>
      <c r="CJ120" s="955"/>
      <c r="CK120" s="956" t="s">
        <v>458</v>
      </c>
      <c r="CL120" s="940"/>
      <c r="CM120" s="940"/>
      <c r="CN120" s="940"/>
      <c r="CO120" s="941"/>
      <c r="CP120" s="960" t="s">
        <v>459</v>
      </c>
      <c r="CQ120" s="961"/>
      <c r="CR120" s="961"/>
      <c r="CS120" s="961"/>
      <c r="CT120" s="961"/>
      <c r="CU120" s="961"/>
      <c r="CV120" s="961"/>
      <c r="CW120" s="961"/>
      <c r="CX120" s="961"/>
      <c r="CY120" s="961"/>
      <c r="CZ120" s="961"/>
      <c r="DA120" s="961"/>
      <c r="DB120" s="961"/>
      <c r="DC120" s="961"/>
      <c r="DD120" s="961"/>
      <c r="DE120" s="961"/>
      <c r="DF120" s="962"/>
      <c r="DG120" s="949">
        <v>509524</v>
      </c>
      <c r="DH120" s="930"/>
      <c r="DI120" s="930"/>
      <c r="DJ120" s="930"/>
      <c r="DK120" s="930"/>
      <c r="DL120" s="930">
        <v>449067</v>
      </c>
      <c r="DM120" s="930"/>
      <c r="DN120" s="930"/>
      <c r="DO120" s="930"/>
      <c r="DP120" s="930"/>
      <c r="DQ120" s="930">
        <v>386301</v>
      </c>
      <c r="DR120" s="930"/>
      <c r="DS120" s="930"/>
      <c r="DT120" s="930"/>
      <c r="DU120" s="930"/>
      <c r="DV120" s="931">
        <v>7.2</v>
      </c>
      <c r="DW120" s="931"/>
      <c r="DX120" s="931"/>
      <c r="DY120" s="931"/>
      <c r="DZ120" s="932"/>
    </row>
    <row r="121" spans="1:130" s="244" customFormat="1" ht="26.25" customHeight="1" x14ac:dyDescent="0.15">
      <c r="A121" s="905"/>
      <c r="B121" s="906"/>
      <c r="C121" s="951" t="s">
        <v>460</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129</v>
      </c>
      <c r="AB121" s="865"/>
      <c r="AC121" s="865"/>
      <c r="AD121" s="865"/>
      <c r="AE121" s="866"/>
      <c r="AF121" s="867" t="s">
        <v>129</v>
      </c>
      <c r="AG121" s="865"/>
      <c r="AH121" s="865"/>
      <c r="AI121" s="865"/>
      <c r="AJ121" s="866"/>
      <c r="AK121" s="867" t="s">
        <v>129</v>
      </c>
      <c r="AL121" s="865"/>
      <c r="AM121" s="865"/>
      <c r="AN121" s="865"/>
      <c r="AO121" s="866"/>
      <c r="AP121" s="912" t="s">
        <v>129</v>
      </c>
      <c r="AQ121" s="913"/>
      <c r="AR121" s="913"/>
      <c r="AS121" s="913"/>
      <c r="AT121" s="914"/>
      <c r="AU121" s="974"/>
      <c r="AV121" s="975"/>
      <c r="AW121" s="975"/>
      <c r="AX121" s="975"/>
      <c r="AY121" s="976"/>
      <c r="AZ121" s="902" t="s">
        <v>461</v>
      </c>
      <c r="BA121" s="835"/>
      <c r="BB121" s="835"/>
      <c r="BC121" s="835"/>
      <c r="BD121" s="835"/>
      <c r="BE121" s="835"/>
      <c r="BF121" s="835"/>
      <c r="BG121" s="835"/>
      <c r="BH121" s="835"/>
      <c r="BI121" s="835"/>
      <c r="BJ121" s="835"/>
      <c r="BK121" s="835"/>
      <c r="BL121" s="835"/>
      <c r="BM121" s="835"/>
      <c r="BN121" s="835"/>
      <c r="BO121" s="835"/>
      <c r="BP121" s="836"/>
      <c r="BQ121" s="874">
        <v>1003285</v>
      </c>
      <c r="BR121" s="875"/>
      <c r="BS121" s="875"/>
      <c r="BT121" s="875"/>
      <c r="BU121" s="875"/>
      <c r="BV121" s="875">
        <v>908809</v>
      </c>
      <c r="BW121" s="875"/>
      <c r="BX121" s="875"/>
      <c r="BY121" s="875"/>
      <c r="BZ121" s="875"/>
      <c r="CA121" s="875">
        <v>793244</v>
      </c>
      <c r="CB121" s="875"/>
      <c r="CC121" s="875"/>
      <c r="CD121" s="875"/>
      <c r="CE121" s="875"/>
      <c r="CF121" s="963">
        <v>14.8</v>
      </c>
      <c r="CG121" s="964"/>
      <c r="CH121" s="964"/>
      <c r="CI121" s="964"/>
      <c r="CJ121" s="964"/>
      <c r="CK121" s="957"/>
      <c r="CL121" s="943"/>
      <c r="CM121" s="943"/>
      <c r="CN121" s="943"/>
      <c r="CO121" s="944"/>
      <c r="CP121" s="923" t="s">
        <v>401</v>
      </c>
      <c r="CQ121" s="924"/>
      <c r="CR121" s="924"/>
      <c r="CS121" s="924"/>
      <c r="CT121" s="924"/>
      <c r="CU121" s="924"/>
      <c r="CV121" s="924"/>
      <c r="CW121" s="924"/>
      <c r="CX121" s="924"/>
      <c r="CY121" s="924"/>
      <c r="CZ121" s="924"/>
      <c r="DA121" s="924"/>
      <c r="DB121" s="924"/>
      <c r="DC121" s="924"/>
      <c r="DD121" s="924"/>
      <c r="DE121" s="924"/>
      <c r="DF121" s="925"/>
      <c r="DG121" s="874">
        <v>208074</v>
      </c>
      <c r="DH121" s="875"/>
      <c r="DI121" s="875"/>
      <c r="DJ121" s="875"/>
      <c r="DK121" s="875"/>
      <c r="DL121" s="875">
        <v>282137</v>
      </c>
      <c r="DM121" s="875"/>
      <c r="DN121" s="875"/>
      <c r="DO121" s="875"/>
      <c r="DP121" s="875"/>
      <c r="DQ121" s="875">
        <v>339981</v>
      </c>
      <c r="DR121" s="875"/>
      <c r="DS121" s="875"/>
      <c r="DT121" s="875"/>
      <c r="DU121" s="875"/>
      <c r="DV121" s="881">
        <v>6.3</v>
      </c>
      <c r="DW121" s="881"/>
      <c r="DX121" s="881"/>
      <c r="DY121" s="881"/>
      <c r="DZ121" s="882"/>
    </row>
    <row r="122" spans="1:130" s="244" customFormat="1" ht="26.25" customHeight="1" x14ac:dyDescent="0.15">
      <c r="A122" s="905"/>
      <c r="B122" s="906"/>
      <c r="C122" s="909" t="s">
        <v>442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129</v>
      </c>
      <c r="AB122" s="865"/>
      <c r="AC122" s="865"/>
      <c r="AD122" s="865"/>
      <c r="AE122" s="866"/>
      <c r="AF122" s="867" t="s">
        <v>129</v>
      </c>
      <c r="AG122" s="865"/>
      <c r="AH122" s="865"/>
      <c r="AI122" s="865"/>
      <c r="AJ122" s="866"/>
      <c r="AK122" s="867" t="s">
        <v>129</v>
      </c>
      <c r="AL122" s="865"/>
      <c r="AM122" s="865"/>
      <c r="AN122" s="865"/>
      <c r="AO122" s="866"/>
      <c r="AP122" s="912" t="s">
        <v>129</v>
      </c>
      <c r="AQ122" s="913"/>
      <c r="AR122" s="913"/>
      <c r="AS122" s="913"/>
      <c r="AT122" s="914"/>
      <c r="AU122" s="974"/>
      <c r="AV122" s="975"/>
      <c r="AW122" s="975"/>
      <c r="AX122" s="975"/>
      <c r="AY122" s="976"/>
      <c r="AZ122" s="967" t="s">
        <v>462</v>
      </c>
      <c r="BA122" s="968"/>
      <c r="BB122" s="968"/>
      <c r="BC122" s="968"/>
      <c r="BD122" s="968"/>
      <c r="BE122" s="968"/>
      <c r="BF122" s="968"/>
      <c r="BG122" s="968"/>
      <c r="BH122" s="968"/>
      <c r="BI122" s="968"/>
      <c r="BJ122" s="968"/>
      <c r="BK122" s="968"/>
      <c r="BL122" s="968"/>
      <c r="BM122" s="968"/>
      <c r="BN122" s="968"/>
      <c r="BO122" s="968"/>
      <c r="BP122" s="969"/>
      <c r="BQ122" s="970">
        <v>10177543</v>
      </c>
      <c r="BR122" s="933"/>
      <c r="BS122" s="933"/>
      <c r="BT122" s="933"/>
      <c r="BU122" s="933"/>
      <c r="BV122" s="933">
        <v>9948078</v>
      </c>
      <c r="BW122" s="933"/>
      <c r="BX122" s="933"/>
      <c r="BY122" s="933"/>
      <c r="BZ122" s="933"/>
      <c r="CA122" s="933">
        <v>9804162</v>
      </c>
      <c r="CB122" s="933"/>
      <c r="CC122" s="933"/>
      <c r="CD122" s="933"/>
      <c r="CE122" s="933"/>
      <c r="CF122" s="934">
        <v>182.6</v>
      </c>
      <c r="CG122" s="935"/>
      <c r="CH122" s="935"/>
      <c r="CI122" s="935"/>
      <c r="CJ122" s="935"/>
      <c r="CK122" s="957"/>
      <c r="CL122" s="943"/>
      <c r="CM122" s="943"/>
      <c r="CN122" s="943"/>
      <c r="CO122" s="944"/>
      <c r="CP122" s="923" t="s">
        <v>403</v>
      </c>
      <c r="CQ122" s="924"/>
      <c r="CR122" s="924"/>
      <c r="CS122" s="924"/>
      <c r="CT122" s="924"/>
      <c r="CU122" s="924"/>
      <c r="CV122" s="924"/>
      <c r="CW122" s="924"/>
      <c r="CX122" s="924"/>
      <c r="CY122" s="924"/>
      <c r="CZ122" s="924"/>
      <c r="DA122" s="924"/>
      <c r="DB122" s="924"/>
      <c r="DC122" s="924"/>
      <c r="DD122" s="924"/>
      <c r="DE122" s="924"/>
      <c r="DF122" s="925"/>
      <c r="DG122" s="874">
        <v>34236</v>
      </c>
      <c r="DH122" s="875"/>
      <c r="DI122" s="875"/>
      <c r="DJ122" s="875"/>
      <c r="DK122" s="875"/>
      <c r="DL122" s="875">
        <v>39024</v>
      </c>
      <c r="DM122" s="875"/>
      <c r="DN122" s="875"/>
      <c r="DO122" s="875"/>
      <c r="DP122" s="875"/>
      <c r="DQ122" s="875">
        <v>39484</v>
      </c>
      <c r="DR122" s="875"/>
      <c r="DS122" s="875"/>
      <c r="DT122" s="875"/>
      <c r="DU122" s="875"/>
      <c r="DV122" s="881">
        <v>0.7</v>
      </c>
      <c r="DW122" s="881"/>
      <c r="DX122" s="881"/>
      <c r="DY122" s="881"/>
      <c r="DZ122" s="882"/>
    </row>
    <row r="123" spans="1:130" s="244" customFormat="1" ht="26.25" customHeight="1" x14ac:dyDescent="0.15">
      <c r="A123" s="905"/>
      <c r="B123" s="906"/>
      <c r="C123" s="909" t="s">
        <v>448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129</v>
      </c>
      <c r="AB123" s="865"/>
      <c r="AC123" s="865"/>
      <c r="AD123" s="865"/>
      <c r="AE123" s="866"/>
      <c r="AF123" s="867" t="s">
        <v>129</v>
      </c>
      <c r="AG123" s="865"/>
      <c r="AH123" s="865"/>
      <c r="AI123" s="865"/>
      <c r="AJ123" s="866"/>
      <c r="AK123" s="867" t="s">
        <v>129</v>
      </c>
      <c r="AL123" s="865"/>
      <c r="AM123" s="865"/>
      <c r="AN123" s="865"/>
      <c r="AO123" s="866"/>
      <c r="AP123" s="912" t="s">
        <v>129</v>
      </c>
      <c r="AQ123" s="913"/>
      <c r="AR123" s="913"/>
      <c r="AS123" s="913"/>
      <c r="AT123" s="914"/>
      <c r="AU123" s="977"/>
      <c r="AV123" s="978"/>
      <c r="AW123" s="978"/>
      <c r="AX123" s="978"/>
      <c r="AY123" s="978"/>
      <c r="AZ123" s="275" t="s">
        <v>187</v>
      </c>
      <c r="BA123" s="275"/>
      <c r="BB123" s="275"/>
      <c r="BC123" s="275"/>
      <c r="BD123" s="275"/>
      <c r="BE123" s="275"/>
      <c r="BF123" s="275"/>
      <c r="BG123" s="275"/>
      <c r="BH123" s="275"/>
      <c r="BI123" s="275"/>
      <c r="BJ123" s="275"/>
      <c r="BK123" s="275"/>
      <c r="BL123" s="275"/>
      <c r="BM123" s="275"/>
      <c r="BN123" s="275"/>
      <c r="BO123" s="965" t="s">
        <v>463</v>
      </c>
      <c r="BP123" s="966"/>
      <c r="BQ123" s="920">
        <v>13345007</v>
      </c>
      <c r="BR123" s="921"/>
      <c r="BS123" s="921"/>
      <c r="BT123" s="921"/>
      <c r="BU123" s="921"/>
      <c r="BV123" s="921">
        <v>13023765</v>
      </c>
      <c r="BW123" s="921"/>
      <c r="BX123" s="921"/>
      <c r="BY123" s="921"/>
      <c r="BZ123" s="921"/>
      <c r="CA123" s="921">
        <v>12471778</v>
      </c>
      <c r="CB123" s="921"/>
      <c r="CC123" s="921"/>
      <c r="CD123" s="921"/>
      <c r="CE123" s="921"/>
      <c r="CF123" s="831"/>
      <c r="CG123" s="832"/>
      <c r="CH123" s="832"/>
      <c r="CI123" s="832"/>
      <c r="CJ123" s="922"/>
      <c r="CK123" s="957"/>
      <c r="CL123" s="943"/>
      <c r="CM123" s="943"/>
      <c r="CN123" s="943"/>
      <c r="CO123" s="944"/>
      <c r="CP123" s="923" t="s">
        <v>464</v>
      </c>
      <c r="CQ123" s="924"/>
      <c r="CR123" s="924"/>
      <c r="CS123" s="924"/>
      <c r="CT123" s="924"/>
      <c r="CU123" s="924"/>
      <c r="CV123" s="924"/>
      <c r="CW123" s="924"/>
      <c r="CX123" s="924"/>
      <c r="CY123" s="924"/>
      <c r="CZ123" s="924"/>
      <c r="DA123" s="924"/>
      <c r="DB123" s="924"/>
      <c r="DC123" s="924"/>
      <c r="DD123" s="924"/>
      <c r="DE123" s="924"/>
      <c r="DF123" s="925"/>
      <c r="DG123" s="864" t="s">
        <v>129</v>
      </c>
      <c r="DH123" s="865"/>
      <c r="DI123" s="865"/>
      <c r="DJ123" s="865"/>
      <c r="DK123" s="866"/>
      <c r="DL123" s="867" t="s">
        <v>129</v>
      </c>
      <c r="DM123" s="865"/>
      <c r="DN123" s="865"/>
      <c r="DO123" s="865"/>
      <c r="DP123" s="866"/>
      <c r="DQ123" s="867" t="s">
        <v>129</v>
      </c>
      <c r="DR123" s="865"/>
      <c r="DS123" s="865"/>
      <c r="DT123" s="865"/>
      <c r="DU123" s="866"/>
      <c r="DV123" s="912" t="s">
        <v>129</v>
      </c>
      <c r="DW123" s="913"/>
      <c r="DX123" s="913"/>
      <c r="DY123" s="913"/>
      <c r="DZ123" s="914"/>
    </row>
    <row r="124" spans="1:130" s="244" customFormat="1" ht="26.25" customHeight="1" thickBot="1" x14ac:dyDescent="0.2">
      <c r="A124" s="905"/>
      <c r="B124" s="906"/>
      <c r="C124" s="909" t="s">
        <v>451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129</v>
      </c>
      <c r="AB124" s="865"/>
      <c r="AC124" s="865"/>
      <c r="AD124" s="865"/>
      <c r="AE124" s="866"/>
      <c r="AF124" s="867" t="s">
        <v>129</v>
      </c>
      <c r="AG124" s="865"/>
      <c r="AH124" s="865"/>
      <c r="AI124" s="865"/>
      <c r="AJ124" s="866"/>
      <c r="AK124" s="867" t="s">
        <v>129</v>
      </c>
      <c r="AL124" s="865"/>
      <c r="AM124" s="865"/>
      <c r="AN124" s="865"/>
      <c r="AO124" s="866"/>
      <c r="AP124" s="912" t="s">
        <v>129</v>
      </c>
      <c r="AQ124" s="913"/>
      <c r="AR124" s="913"/>
      <c r="AS124" s="913"/>
      <c r="AT124" s="914"/>
      <c r="AU124" s="915" t="s">
        <v>465</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75.5</v>
      </c>
      <c r="BR124" s="919"/>
      <c r="BS124" s="919"/>
      <c r="BT124" s="919"/>
      <c r="BU124" s="919"/>
      <c r="BV124" s="919">
        <v>69.3</v>
      </c>
      <c r="BW124" s="919"/>
      <c r="BX124" s="919"/>
      <c r="BY124" s="919"/>
      <c r="BZ124" s="919"/>
      <c r="CA124" s="919">
        <v>66.3</v>
      </c>
      <c r="CB124" s="919"/>
      <c r="CC124" s="919"/>
      <c r="CD124" s="919"/>
      <c r="CE124" s="919"/>
      <c r="CF124" s="809"/>
      <c r="CG124" s="810"/>
      <c r="CH124" s="810"/>
      <c r="CI124" s="810"/>
      <c r="CJ124" s="950"/>
      <c r="CK124" s="958"/>
      <c r="CL124" s="958"/>
      <c r="CM124" s="958"/>
      <c r="CN124" s="958"/>
      <c r="CO124" s="959"/>
      <c r="CP124" s="923" t="s">
        <v>466</v>
      </c>
      <c r="CQ124" s="924"/>
      <c r="CR124" s="924"/>
      <c r="CS124" s="924"/>
      <c r="CT124" s="924"/>
      <c r="CU124" s="924"/>
      <c r="CV124" s="924"/>
      <c r="CW124" s="924"/>
      <c r="CX124" s="924"/>
      <c r="CY124" s="924"/>
      <c r="CZ124" s="924"/>
      <c r="DA124" s="924"/>
      <c r="DB124" s="924"/>
      <c r="DC124" s="924"/>
      <c r="DD124" s="924"/>
      <c r="DE124" s="924"/>
      <c r="DF124" s="925"/>
      <c r="DG124" s="847" t="s">
        <v>129</v>
      </c>
      <c r="DH124" s="848"/>
      <c r="DI124" s="848"/>
      <c r="DJ124" s="848"/>
      <c r="DK124" s="849"/>
      <c r="DL124" s="850" t="s">
        <v>129</v>
      </c>
      <c r="DM124" s="848"/>
      <c r="DN124" s="848"/>
      <c r="DO124" s="848"/>
      <c r="DP124" s="849"/>
      <c r="DQ124" s="850" t="s">
        <v>129</v>
      </c>
      <c r="DR124" s="848"/>
      <c r="DS124" s="848"/>
      <c r="DT124" s="848"/>
      <c r="DU124" s="849"/>
      <c r="DV124" s="936" t="s">
        <v>129</v>
      </c>
      <c r="DW124" s="937"/>
      <c r="DX124" s="937"/>
      <c r="DY124" s="937"/>
      <c r="DZ124" s="938"/>
    </row>
    <row r="125" spans="1:130" s="244" customFormat="1" ht="26.25" customHeight="1" x14ac:dyDescent="0.15">
      <c r="A125" s="905"/>
      <c r="B125" s="906"/>
      <c r="C125" s="909" t="s">
        <v>453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129</v>
      </c>
      <c r="AB125" s="865"/>
      <c r="AC125" s="865"/>
      <c r="AD125" s="865"/>
      <c r="AE125" s="866"/>
      <c r="AF125" s="867" t="s">
        <v>129</v>
      </c>
      <c r="AG125" s="865"/>
      <c r="AH125" s="865"/>
      <c r="AI125" s="865"/>
      <c r="AJ125" s="866"/>
      <c r="AK125" s="867" t="s">
        <v>129</v>
      </c>
      <c r="AL125" s="865"/>
      <c r="AM125" s="865"/>
      <c r="AN125" s="865"/>
      <c r="AO125" s="866"/>
      <c r="AP125" s="912" t="s">
        <v>129</v>
      </c>
      <c r="AQ125" s="913"/>
      <c r="AR125" s="913"/>
      <c r="AS125" s="913"/>
      <c r="AT125" s="91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9" t="s">
        <v>467</v>
      </c>
      <c r="CL125" s="940"/>
      <c r="CM125" s="940"/>
      <c r="CN125" s="940"/>
      <c r="CO125" s="941"/>
      <c r="CP125" s="948" t="s">
        <v>468</v>
      </c>
      <c r="CQ125" s="895"/>
      <c r="CR125" s="895"/>
      <c r="CS125" s="895"/>
      <c r="CT125" s="895"/>
      <c r="CU125" s="895"/>
      <c r="CV125" s="895"/>
      <c r="CW125" s="895"/>
      <c r="CX125" s="895"/>
      <c r="CY125" s="895"/>
      <c r="CZ125" s="895"/>
      <c r="DA125" s="895"/>
      <c r="DB125" s="895"/>
      <c r="DC125" s="895"/>
      <c r="DD125" s="895"/>
      <c r="DE125" s="895"/>
      <c r="DF125" s="896"/>
      <c r="DG125" s="949" t="s">
        <v>129</v>
      </c>
      <c r="DH125" s="930"/>
      <c r="DI125" s="930"/>
      <c r="DJ125" s="930"/>
      <c r="DK125" s="930"/>
      <c r="DL125" s="930" t="s">
        <v>129</v>
      </c>
      <c r="DM125" s="930"/>
      <c r="DN125" s="930"/>
      <c r="DO125" s="930"/>
      <c r="DP125" s="930"/>
      <c r="DQ125" s="930" t="s">
        <v>129</v>
      </c>
      <c r="DR125" s="930"/>
      <c r="DS125" s="930"/>
      <c r="DT125" s="930"/>
      <c r="DU125" s="930"/>
      <c r="DV125" s="931" t="s">
        <v>129</v>
      </c>
      <c r="DW125" s="931"/>
      <c r="DX125" s="931"/>
      <c r="DY125" s="931"/>
      <c r="DZ125" s="932"/>
    </row>
    <row r="126" spans="1:130" s="244" customFormat="1" ht="26.25" customHeight="1" thickBot="1" x14ac:dyDescent="0.2">
      <c r="A126" s="905"/>
      <c r="B126" s="906"/>
      <c r="C126" s="909" t="s">
        <v>455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t="s">
        <v>129</v>
      </c>
      <c r="AB126" s="865"/>
      <c r="AC126" s="865"/>
      <c r="AD126" s="865"/>
      <c r="AE126" s="866"/>
      <c r="AF126" s="867" t="s">
        <v>129</v>
      </c>
      <c r="AG126" s="865"/>
      <c r="AH126" s="865"/>
      <c r="AI126" s="865"/>
      <c r="AJ126" s="866"/>
      <c r="AK126" s="867" t="s">
        <v>129</v>
      </c>
      <c r="AL126" s="865"/>
      <c r="AM126" s="865"/>
      <c r="AN126" s="865"/>
      <c r="AO126" s="866"/>
      <c r="AP126" s="912" t="s">
        <v>129</v>
      </c>
      <c r="AQ126" s="913"/>
      <c r="AR126" s="913"/>
      <c r="AS126" s="913"/>
      <c r="AT126" s="91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2"/>
      <c r="CL126" s="943"/>
      <c r="CM126" s="943"/>
      <c r="CN126" s="943"/>
      <c r="CO126" s="944"/>
      <c r="CP126" s="902" t="s">
        <v>469</v>
      </c>
      <c r="CQ126" s="835"/>
      <c r="CR126" s="835"/>
      <c r="CS126" s="835"/>
      <c r="CT126" s="835"/>
      <c r="CU126" s="835"/>
      <c r="CV126" s="835"/>
      <c r="CW126" s="835"/>
      <c r="CX126" s="835"/>
      <c r="CY126" s="835"/>
      <c r="CZ126" s="835"/>
      <c r="DA126" s="835"/>
      <c r="DB126" s="835"/>
      <c r="DC126" s="835"/>
      <c r="DD126" s="835"/>
      <c r="DE126" s="835"/>
      <c r="DF126" s="836"/>
      <c r="DG126" s="874" t="s">
        <v>129</v>
      </c>
      <c r="DH126" s="875"/>
      <c r="DI126" s="875"/>
      <c r="DJ126" s="875"/>
      <c r="DK126" s="875"/>
      <c r="DL126" s="875" t="s">
        <v>129</v>
      </c>
      <c r="DM126" s="875"/>
      <c r="DN126" s="875"/>
      <c r="DO126" s="875"/>
      <c r="DP126" s="875"/>
      <c r="DQ126" s="875" t="s">
        <v>129</v>
      </c>
      <c r="DR126" s="875"/>
      <c r="DS126" s="875"/>
      <c r="DT126" s="875"/>
      <c r="DU126" s="875"/>
      <c r="DV126" s="881" t="s">
        <v>129</v>
      </c>
      <c r="DW126" s="881"/>
      <c r="DX126" s="881"/>
      <c r="DY126" s="881"/>
      <c r="DZ126" s="882"/>
    </row>
    <row r="127" spans="1:130" s="244" customFormat="1" ht="26.25" customHeight="1" x14ac:dyDescent="0.15">
      <c r="A127" s="907"/>
      <c r="B127" s="908"/>
      <c r="C127" s="926" t="s">
        <v>470</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t="s">
        <v>129</v>
      </c>
      <c r="AB127" s="865"/>
      <c r="AC127" s="865"/>
      <c r="AD127" s="865"/>
      <c r="AE127" s="866"/>
      <c r="AF127" s="867" t="s">
        <v>129</v>
      </c>
      <c r="AG127" s="865"/>
      <c r="AH127" s="865"/>
      <c r="AI127" s="865"/>
      <c r="AJ127" s="866"/>
      <c r="AK127" s="867" t="s">
        <v>129</v>
      </c>
      <c r="AL127" s="865"/>
      <c r="AM127" s="865"/>
      <c r="AN127" s="865"/>
      <c r="AO127" s="866"/>
      <c r="AP127" s="912" t="s">
        <v>129</v>
      </c>
      <c r="AQ127" s="913"/>
      <c r="AR127" s="913"/>
      <c r="AS127" s="913"/>
      <c r="AT127" s="914"/>
      <c r="AU127" s="280"/>
      <c r="AV127" s="280"/>
      <c r="AW127" s="280"/>
      <c r="AX127" s="929" t="s">
        <v>471</v>
      </c>
      <c r="AY127" s="899"/>
      <c r="AZ127" s="899"/>
      <c r="BA127" s="899"/>
      <c r="BB127" s="899"/>
      <c r="BC127" s="899"/>
      <c r="BD127" s="899"/>
      <c r="BE127" s="900"/>
      <c r="BF127" s="898" t="s">
        <v>472</v>
      </c>
      <c r="BG127" s="899"/>
      <c r="BH127" s="899"/>
      <c r="BI127" s="899"/>
      <c r="BJ127" s="899"/>
      <c r="BK127" s="899"/>
      <c r="BL127" s="900"/>
      <c r="BM127" s="898" t="s">
        <v>473</v>
      </c>
      <c r="BN127" s="899"/>
      <c r="BO127" s="899"/>
      <c r="BP127" s="899"/>
      <c r="BQ127" s="899"/>
      <c r="BR127" s="899"/>
      <c r="BS127" s="900"/>
      <c r="BT127" s="898" t="s">
        <v>474</v>
      </c>
      <c r="BU127" s="899"/>
      <c r="BV127" s="899"/>
      <c r="BW127" s="899"/>
      <c r="BX127" s="899"/>
      <c r="BY127" s="899"/>
      <c r="BZ127" s="901"/>
      <c r="CA127" s="280"/>
      <c r="CB127" s="280"/>
      <c r="CC127" s="280"/>
      <c r="CD127" s="281"/>
      <c r="CE127" s="281"/>
      <c r="CF127" s="281"/>
      <c r="CG127" s="278"/>
      <c r="CH127" s="278"/>
      <c r="CI127" s="278"/>
      <c r="CJ127" s="279"/>
      <c r="CK127" s="942"/>
      <c r="CL127" s="943"/>
      <c r="CM127" s="943"/>
      <c r="CN127" s="943"/>
      <c r="CO127" s="944"/>
      <c r="CP127" s="902" t="s">
        <v>475</v>
      </c>
      <c r="CQ127" s="835"/>
      <c r="CR127" s="835"/>
      <c r="CS127" s="835"/>
      <c r="CT127" s="835"/>
      <c r="CU127" s="835"/>
      <c r="CV127" s="835"/>
      <c r="CW127" s="835"/>
      <c r="CX127" s="835"/>
      <c r="CY127" s="835"/>
      <c r="CZ127" s="835"/>
      <c r="DA127" s="835"/>
      <c r="DB127" s="835"/>
      <c r="DC127" s="835"/>
      <c r="DD127" s="835"/>
      <c r="DE127" s="835"/>
      <c r="DF127" s="836"/>
      <c r="DG127" s="874" t="s">
        <v>129</v>
      </c>
      <c r="DH127" s="875"/>
      <c r="DI127" s="875"/>
      <c r="DJ127" s="875"/>
      <c r="DK127" s="875"/>
      <c r="DL127" s="875" t="s">
        <v>129</v>
      </c>
      <c r="DM127" s="875"/>
      <c r="DN127" s="875"/>
      <c r="DO127" s="875"/>
      <c r="DP127" s="875"/>
      <c r="DQ127" s="875" t="s">
        <v>129</v>
      </c>
      <c r="DR127" s="875"/>
      <c r="DS127" s="875"/>
      <c r="DT127" s="875"/>
      <c r="DU127" s="875"/>
      <c r="DV127" s="881" t="s">
        <v>129</v>
      </c>
      <c r="DW127" s="881"/>
      <c r="DX127" s="881"/>
      <c r="DY127" s="881"/>
      <c r="DZ127" s="882"/>
    </row>
    <row r="128" spans="1:130" s="244" customFormat="1" ht="26.25" customHeight="1" thickBot="1" x14ac:dyDescent="0.2">
      <c r="A128" s="883" t="s">
        <v>476</v>
      </c>
      <c r="B128" s="884"/>
      <c r="C128" s="884"/>
      <c r="D128" s="884"/>
      <c r="E128" s="884"/>
      <c r="F128" s="884"/>
      <c r="G128" s="884"/>
      <c r="H128" s="884"/>
      <c r="I128" s="884"/>
      <c r="J128" s="884"/>
      <c r="K128" s="884"/>
      <c r="L128" s="884"/>
      <c r="M128" s="884"/>
      <c r="N128" s="884"/>
      <c r="O128" s="884"/>
      <c r="P128" s="884"/>
      <c r="Q128" s="884"/>
      <c r="R128" s="884"/>
      <c r="S128" s="884"/>
      <c r="T128" s="884"/>
      <c r="U128" s="884"/>
      <c r="V128" s="884"/>
      <c r="W128" s="885" t="s">
        <v>477</v>
      </c>
      <c r="X128" s="885"/>
      <c r="Y128" s="885"/>
      <c r="Z128" s="886"/>
      <c r="AA128" s="887">
        <v>135925</v>
      </c>
      <c r="AB128" s="888"/>
      <c r="AC128" s="888"/>
      <c r="AD128" s="888"/>
      <c r="AE128" s="889"/>
      <c r="AF128" s="890">
        <v>140977</v>
      </c>
      <c r="AG128" s="888"/>
      <c r="AH128" s="888"/>
      <c r="AI128" s="888"/>
      <c r="AJ128" s="889"/>
      <c r="AK128" s="890">
        <v>126661</v>
      </c>
      <c r="AL128" s="888"/>
      <c r="AM128" s="888"/>
      <c r="AN128" s="888"/>
      <c r="AO128" s="889"/>
      <c r="AP128" s="891"/>
      <c r="AQ128" s="892"/>
      <c r="AR128" s="892"/>
      <c r="AS128" s="892"/>
      <c r="AT128" s="893"/>
      <c r="AU128" s="280"/>
      <c r="AV128" s="280"/>
      <c r="AW128" s="280"/>
      <c r="AX128" s="894" t="s">
        <v>478</v>
      </c>
      <c r="AY128" s="895"/>
      <c r="AZ128" s="895"/>
      <c r="BA128" s="895"/>
      <c r="BB128" s="895"/>
      <c r="BC128" s="895"/>
      <c r="BD128" s="895"/>
      <c r="BE128" s="896"/>
      <c r="BF128" s="871" t="s">
        <v>129</v>
      </c>
      <c r="BG128" s="872"/>
      <c r="BH128" s="872"/>
      <c r="BI128" s="872"/>
      <c r="BJ128" s="872"/>
      <c r="BK128" s="872"/>
      <c r="BL128" s="897"/>
      <c r="BM128" s="871">
        <v>14.27</v>
      </c>
      <c r="BN128" s="872"/>
      <c r="BO128" s="872"/>
      <c r="BP128" s="872"/>
      <c r="BQ128" s="872"/>
      <c r="BR128" s="872"/>
      <c r="BS128" s="897"/>
      <c r="BT128" s="871">
        <v>20</v>
      </c>
      <c r="BU128" s="872"/>
      <c r="BV128" s="872"/>
      <c r="BW128" s="872"/>
      <c r="BX128" s="872"/>
      <c r="BY128" s="872"/>
      <c r="BZ128" s="873"/>
      <c r="CA128" s="281"/>
      <c r="CB128" s="281"/>
      <c r="CC128" s="281"/>
      <c r="CD128" s="281"/>
      <c r="CE128" s="281"/>
      <c r="CF128" s="281"/>
      <c r="CG128" s="278"/>
      <c r="CH128" s="278"/>
      <c r="CI128" s="278"/>
      <c r="CJ128" s="279"/>
      <c r="CK128" s="945"/>
      <c r="CL128" s="946"/>
      <c r="CM128" s="946"/>
      <c r="CN128" s="946"/>
      <c r="CO128" s="947"/>
      <c r="CP128" s="876" t="s">
        <v>479</v>
      </c>
      <c r="CQ128" s="813"/>
      <c r="CR128" s="813"/>
      <c r="CS128" s="813"/>
      <c r="CT128" s="813"/>
      <c r="CU128" s="813"/>
      <c r="CV128" s="813"/>
      <c r="CW128" s="813"/>
      <c r="CX128" s="813"/>
      <c r="CY128" s="813"/>
      <c r="CZ128" s="813"/>
      <c r="DA128" s="813"/>
      <c r="DB128" s="813"/>
      <c r="DC128" s="813"/>
      <c r="DD128" s="813"/>
      <c r="DE128" s="813"/>
      <c r="DF128" s="814"/>
      <c r="DG128" s="877">
        <v>21000</v>
      </c>
      <c r="DH128" s="878"/>
      <c r="DI128" s="878"/>
      <c r="DJ128" s="878"/>
      <c r="DK128" s="878"/>
      <c r="DL128" s="878">
        <v>18000</v>
      </c>
      <c r="DM128" s="878"/>
      <c r="DN128" s="878"/>
      <c r="DO128" s="878"/>
      <c r="DP128" s="878"/>
      <c r="DQ128" s="878">
        <v>15000</v>
      </c>
      <c r="DR128" s="878"/>
      <c r="DS128" s="878"/>
      <c r="DT128" s="878"/>
      <c r="DU128" s="878"/>
      <c r="DV128" s="879">
        <v>0.3</v>
      </c>
      <c r="DW128" s="879"/>
      <c r="DX128" s="879"/>
      <c r="DY128" s="879"/>
      <c r="DZ128" s="880"/>
    </row>
    <row r="129" spans="1:131" s="244" customFormat="1" ht="26.25" customHeight="1" x14ac:dyDescent="0.15">
      <c r="A129" s="859" t="s">
        <v>107</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480</v>
      </c>
      <c r="X129" s="862"/>
      <c r="Y129" s="862"/>
      <c r="Z129" s="863"/>
      <c r="AA129" s="864">
        <v>6254502</v>
      </c>
      <c r="AB129" s="865"/>
      <c r="AC129" s="865"/>
      <c r="AD129" s="865"/>
      <c r="AE129" s="866"/>
      <c r="AF129" s="867">
        <v>6353247</v>
      </c>
      <c r="AG129" s="865"/>
      <c r="AH129" s="865"/>
      <c r="AI129" s="865"/>
      <c r="AJ129" s="866"/>
      <c r="AK129" s="867">
        <v>6396175</v>
      </c>
      <c r="AL129" s="865"/>
      <c r="AM129" s="865"/>
      <c r="AN129" s="865"/>
      <c r="AO129" s="866"/>
      <c r="AP129" s="868"/>
      <c r="AQ129" s="869"/>
      <c r="AR129" s="869"/>
      <c r="AS129" s="869"/>
      <c r="AT129" s="870"/>
      <c r="AU129" s="282"/>
      <c r="AV129" s="282"/>
      <c r="AW129" s="282"/>
      <c r="AX129" s="834" t="s">
        <v>481</v>
      </c>
      <c r="AY129" s="835"/>
      <c r="AZ129" s="835"/>
      <c r="BA129" s="835"/>
      <c r="BB129" s="835"/>
      <c r="BC129" s="835"/>
      <c r="BD129" s="835"/>
      <c r="BE129" s="836"/>
      <c r="BF129" s="854" t="s">
        <v>129</v>
      </c>
      <c r="BG129" s="855"/>
      <c r="BH129" s="855"/>
      <c r="BI129" s="855"/>
      <c r="BJ129" s="855"/>
      <c r="BK129" s="855"/>
      <c r="BL129" s="856"/>
      <c r="BM129" s="854">
        <v>19.27</v>
      </c>
      <c r="BN129" s="855"/>
      <c r="BO129" s="855"/>
      <c r="BP129" s="855"/>
      <c r="BQ129" s="855"/>
      <c r="BR129" s="855"/>
      <c r="BS129" s="856"/>
      <c r="BT129" s="854">
        <v>30</v>
      </c>
      <c r="BU129" s="857"/>
      <c r="BV129" s="857"/>
      <c r="BW129" s="857"/>
      <c r="BX129" s="857"/>
      <c r="BY129" s="857"/>
      <c r="BZ129" s="858"/>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9" t="s">
        <v>482</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483</v>
      </c>
      <c r="X130" s="862"/>
      <c r="Y130" s="862"/>
      <c r="Z130" s="863"/>
      <c r="AA130" s="864">
        <v>978930</v>
      </c>
      <c r="AB130" s="865"/>
      <c r="AC130" s="865"/>
      <c r="AD130" s="865"/>
      <c r="AE130" s="866"/>
      <c r="AF130" s="867">
        <v>1019732</v>
      </c>
      <c r="AG130" s="865"/>
      <c r="AH130" s="865"/>
      <c r="AI130" s="865"/>
      <c r="AJ130" s="866"/>
      <c r="AK130" s="867">
        <v>1027873</v>
      </c>
      <c r="AL130" s="865"/>
      <c r="AM130" s="865"/>
      <c r="AN130" s="865"/>
      <c r="AO130" s="866"/>
      <c r="AP130" s="868"/>
      <c r="AQ130" s="869"/>
      <c r="AR130" s="869"/>
      <c r="AS130" s="869"/>
      <c r="AT130" s="870"/>
      <c r="AU130" s="282"/>
      <c r="AV130" s="282"/>
      <c r="AW130" s="282"/>
      <c r="AX130" s="834" t="s">
        <v>484</v>
      </c>
      <c r="AY130" s="835"/>
      <c r="AZ130" s="835"/>
      <c r="BA130" s="835"/>
      <c r="BB130" s="835"/>
      <c r="BC130" s="835"/>
      <c r="BD130" s="835"/>
      <c r="BE130" s="836"/>
      <c r="BF130" s="837">
        <v>9.1</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485</v>
      </c>
      <c r="X131" s="845"/>
      <c r="Y131" s="845"/>
      <c r="Z131" s="846"/>
      <c r="AA131" s="847">
        <v>5275572</v>
      </c>
      <c r="AB131" s="848"/>
      <c r="AC131" s="848"/>
      <c r="AD131" s="848"/>
      <c r="AE131" s="849"/>
      <c r="AF131" s="850">
        <v>5333515</v>
      </c>
      <c r="AG131" s="848"/>
      <c r="AH131" s="848"/>
      <c r="AI131" s="848"/>
      <c r="AJ131" s="849"/>
      <c r="AK131" s="850">
        <v>5368302</v>
      </c>
      <c r="AL131" s="848"/>
      <c r="AM131" s="848"/>
      <c r="AN131" s="848"/>
      <c r="AO131" s="849"/>
      <c r="AP131" s="851"/>
      <c r="AQ131" s="852"/>
      <c r="AR131" s="852"/>
      <c r="AS131" s="852"/>
      <c r="AT131" s="853"/>
      <c r="AU131" s="282"/>
      <c r="AV131" s="282"/>
      <c r="AW131" s="282"/>
      <c r="AX131" s="812" t="s">
        <v>486</v>
      </c>
      <c r="AY131" s="813"/>
      <c r="AZ131" s="813"/>
      <c r="BA131" s="813"/>
      <c r="BB131" s="813"/>
      <c r="BC131" s="813"/>
      <c r="BD131" s="813"/>
      <c r="BE131" s="814"/>
      <c r="BF131" s="815">
        <v>66.3</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21" t="s">
        <v>487</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488</v>
      </c>
      <c r="W132" s="825"/>
      <c r="X132" s="825"/>
      <c r="Y132" s="825"/>
      <c r="Z132" s="826"/>
      <c r="AA132" s="827">
        <v>8.0193199899999996</v>
      </c>
      <c r="AB132" s="828"/>
      <c r="AC132" s="828"/>
      <c r="AD132" s="828"/>
      <c r="AE132" s="829"/>
      <c r="AF132" s="830">
        <v>9.7227438189999997</v>
      </c>
      <c r="AG132" s="828"/>
      <c r="AH132" s="828"/>
      <c r="AI132" s="828"/>
      <c r="AJ132" s="829"/>
      <c r="AK132" s="830">
        <v>9.8248198410000001</v>
      </c>
      <c r="AL132" s="828"/>
      <c r="AM132" s="828"/>
      <c r="AN132" s="828"/>
      <c r="AO132" s="829"/>
      <c r="AP132" s="831"/>
      <c r="AQ132" s="832"/>
      <c r="AR132" s="832"/>
      <c r="AS132" s="832"/>
      <c r="AT132" s="83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489</v>
      </c>
      <c r="W133" s="804"/>
      <c r="X133" s="804"/>
      <c r="Y133" s="804"/>
      <c r="Z133" s="805"/>
      <c r="AA133" s="806">
        <v>7.7</v>
      </c>
      <c r="AB133" s="807"/>
      <c r="AC133" s="807"/>
      <c r="AD133" s="807"/>
      <c r="AE133" s="808"/>
      <c r="AF133" s="806">
        <v>8.3000000000000007</v>
      </c>
      <c r="AG133" s="807"/>
      <c r="AH133" s="807"/>
      <c r="AI133" s="807"/>
      <c r="AJ133" s="808"/>
      <c r="AK133" s="806">
        <v>9.1</v>
      </c>
      <c r="AL133" s="807"/>
      <c r="AM133" s="807"/>
      <c r="AN133" s="807"/>
      <c r="AO133" s="808"/>
      <c r="AP133" s="809"/>
      <c r="AQ133" s="810"/>
      <c r="AR133" s="810"/>
      <c r="AS133" s="810"/>
      <c r="AT133" s="811"/>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iUXIX3V2RDFmM60r6mmhfNGNIGArnVfhwudDrDP/dHdZW6nTS6H4YkMiSava8D07t0tuHTeA3szoRUjsY89MIQ==" saltValue="+/70CMDvbSSJ0Odo7w2K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69:P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3:P73"/>
    <mergeCell ref="B70:P70"/>
    <mergeCell ref="B74:P74"/>
    <mergeCell ref="B75:P75"/>
    <mergeCell ref="B76:P76"/>
    <mergeCell ref="B77:P77"/>
    <mergeCell ref="B78:P78"/>
    <mergeCell ref="B79:P79"/>
    <mergeCell ref="B80:P80"/>
    <mergeCell ref="B81:P81"/>
    <mergeCell ref="B82:P82"/>
    <mergeCell ref="B83:P83"/>
    <mergeCell ref="BS8:CG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C1" zoomScaleNormal="85" zoomScaleSheetLayoutView="100" workbookViewId="0">
      <selection activeCell="BL79" sqref="BL79"/>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490</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6j9dZcxl9S3vA44v+Ci5xbrb0y0/n5Yc22hXGOIjwAn4GOeWO+YM3lqbigWYQUDvX7wHxkAqlOuApQioPZzKw==" saltValue="SOOhOy39PlD2NnSpNerv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L79" sqref="BL79"/>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sZczoBjiq/9RD5Bb28ed3h0l884gIQPYqPG4G03ttmXJ8OJQ40nnBRpLL0HcNa1d5DGkF6T1tJcGMXUZuCOYQ==" saltValue="ltovTu/A327o8jbNeS26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L79" sqref="BL79"/>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491</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492</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493</v>
      </c>
      <c r="AP7" s="301"/>
      <c r="AQ7" s="302" t="s">
        <v>494</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495</v>
      </c>
      <c r="AQ8" s="308" t="s">
        <v>496</v>
      </c>
      <c r="AR8" s="309" t="s">
        <v>497</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4" t="s">
        <v>498</v>
      </c>
      <c r="AL9" s="1225"/>
      <c r="AM9" s="1225"/>
      <c r="AN9" s="1226"/>
      <c r="AO9" s="310">
        <v>2503451</v>
      </c>
      <c r="AP9" s="310">
        <v>132633</v>
      </c>
      <c r="AQ9" s="311">
        <v>90414</v>
      </c>
      <c r="AR9" s="312">
        <v>46.7</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4" t="s">
        <v>499</v>
      </c>
      <c r="AL10" s="1225"/>
      <c r="AM10" s="1225"/>
      <c r="AN10" s="1226"/>
      <c r="AO10" s="313">
        <v>208899</v>
      </c>
      <c r="AP10" s="313">
        <v>11067</v>
      </c>
      <c r="AQ10" s="314">
        <v>7325</v>
      </c>
      <c r="AR10" s="315">
        <v>51.1</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4" t="s">
        <v>500</v>
      </c>
      <c r="AL11" s="1225"/>
      <c r="AM11" s="1225"/>
      <c r="AN11" s="1226"/>
      <c r="AO11" s="313">
        <v>11108</v>
      </c>
      <c r="AP11" s="313">
        <v>589</v>
      </c>
      <c r="AQ11" s="314">
        <v>9426</v>
      </c>
      <c r="AR11" s="315">
        <v>-93.8</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4" t="s">
        <v>501</v>
      </c>
      <c r="AL12" s="1225"/>
      <c r="AM12" s="1225"/>
      <c r="AN12" s="1226"/>
      <c r="AO12" s="313" t="s">
        <v>502</v>
      </c>
      <c r="AP12" s="313" t="s">
        <v>502</v>
      </c>
      <c r="AQ12" s="314">
        <v>1167</v>
      </c>
      <c r="AR12" s="315" t="s">
        <v>502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4" t="s">
        <v>503</v>
      </c>
      <c r="AL13" s="1225"/>
      <c r="AM13" s="1225"/>
      <c r="AN13" s="1226"/>
      <c r="AO13" s="313" t="s">
        <v>502</v>
      </c>
      <c r="AP13" s="313" t="s">
        <v>502</v>
      </c>
      <c r="AQ13" s="314">
        <v>3</v>
      </c>
      <c r="AR13" s="315" t="s">
        <v>502</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4" t="s">
        <v>504</v>
      </c>
      <c r="AL14" s="1225"/>
      <c r="AM14" s="1225"/>
      <c r="AN14" s="1226"/>
      <c r="AO14" s="313">
        <v>54251</v>
      </c>
      <c r="AP14" s="313">
        <v>2874</v>
      </c>
      <c r="AQ14" s="314">
        <v>4078</v>
      </c>
      <c r="AR14" s="315">
        <v>-29.5</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4" t="s">
        <v>505</v>
      </c>
      <c r="AL15" s="1225"/>
      <c r="AM15" s="1225"/>
      <c r="AN15" s="1226"/>
      <c r="AO15" s="313">
        <v>27493</v>
      </c>
      <c r="AP15" s="313">
        <v>1457</v>
      </c>
      <c r="AQ15" s="314">
        <v>2195</v>
      </c>
      <c r="AR15" s="315">
        <v>-33.6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7" t="s">
        <v>506</v>
      </c>
      <c r="AL16" s="1228"/>
      <c r="AM16" s="1228"/>
      <c r="AN16" s="1229"/>
      <c r="AO16" s="313">
        <v>-356178</v>
      </c>
      <c r="AP16" s="313">
        <v>-18870</v>
      </c>
      <c r="AQ16" s="314">
        <v>-8893</v>
      </c>
      <c r="AR16" s="315">
        <v>112.2</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7" t="s">
        <v>187</v>
      </c>
      <c r="AL17" s="1228"/>
      <c r="AM17" s="1228"/>
      <c r="AN17" s="1229"/>
      <c r="AO17" s="313">
        <v>2449024</v>
      </c>
      <c r="AP17" s="313">
        <v>129750</v>
      </c>
      <c r="AQ17" s="314">
        <v>105714</v>
      </c>
      <c r="AR17" s="315">
        <v>22.7</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507</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508</v>
      </c>
      <c r="AP20" s="321" t="s">
        <v>509</v>
      </c>
      <c r="AQ20" s="322" t="s">
        <v>510</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1" t="s">
        <v>511</v>
      </c>
      <c r="AL21" s="1222"/>
      <c r="AM21" s="1222"/>
      <c r="AN21" s="1223"/>
      <c r="AO21" s="325">
        <v>15.21</v>
      </c>
      <c r="AP21" s="326">
        <v>10.07</v>
      </c>
      <c r="AQ21" s="327">
        <v>5.14</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1" t="s">
        <v>512</v>
      </c>
      <c r="AL22" s="1222"/>
      <c r="AM22" s="1222"/>
      <c r="AN22" s="1223"/>
      <c r="AO22" s="330">
        <v>96.1</v>
      </c>
      <c r="AP22" s="331">
        <v>97.6</v>
      </c>
      <c r="AQ22" s="332">
        <v>-1.5</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514</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515</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493</v>
      </c>
      <c r="AP30" s="301"/>
      <c r="AQ30" s="302" t="s">
        <v>494</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495</v>
      </c>
      <c r="AQ31" s="308" t="s">
        <v>496</v>
      </c>
      <c r="AR31" s="309" t="s">
        <v>497</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2" t="s">
        <v>516</v>
      </c>
      <c r="AL32" s="1213"/>
      <c r="AM32" s="1213"/>
      <c r="AN32" s="1214"/>
      <c r="AO32" s="340">
        <v>1365970</v>
      </c>
      <c r="AP32" s="340">
        <v>72369</v>
      </c>
      <c r="AQ32" s="341">
        <v>67110</v>
      </c>
      <c r="AR32" s="342">
        <v>7.8</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2" t="s">
        <v>517</v>
      </c>
      <c r="AL33" s="1213"/>
      <c r="AM33" s="1213"/>
      <c r="AN33" s="1214"/>
      <c r="AO33" s="340" t="s">
        <v>502</v>
      </c>
      <c r="AP33" s="340" t="s">
        <v>502</v>
      </c>
      <c r="AQ33" s="341" t="s">
        <v>502</v>
      </c>
      <c r="AR33" s="342" t="s">
        <v>502</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2" t="s">
        <v>518</v>
      </c>
      <c r="AL34" s="1213"/>
      <c r="AM34" s="1213"/>
      <c r="AN34" s="1214"/>
      <c r="AO34" s="340" t="s">
        <v>502</v>
      </c>
      <c r="AP34" s="340" t="s">
        <v>502</v>
      </c>
      <c r="AQ34" s="341">
        <v>6</v>
      </c>
      <c r="AR34" s="342" t="s">
        <v>502</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2" t="s">
        <v>519</v>
      </c>
      <c r="AL35" s="1213"/>
      <c r="AM35" s="1213"/>
      <c r="AN35" s="1214"/>
      <c r="AO35" s="340">
        <v>125296</v>
      </c>
      <c r="AP35" s="340">
        <v>6638</v>
      </c>
      <c r="AQ35" s="341">
        <v>17795</v>
      </c>
      <c r="AR35" s="342">
        <v>-62.7</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2" t="s">
        <v>520</v>
      </c>
      <c r="AL36" s="1213"/>
      <c r="AM36" s="1213"/>
      <c r="AN36" s="1214"/>
      <c r="AO36" s="340">
        <v>190694</v>
      </c>
      <c r="AP36" s="340">
        <v>10103</v>
      </c>
      <c r="AQ36" s="341">
        <v>2500</v>
      </c>
      <c r="AR36" s="342">
        <v>304.10000000000002</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2" t="s">
        <v>521</v>
      </c>
      <c r="AL37" s="1213"/>
      <c r="AM37" s="1213"/>
      <c r="AN37" s="1214"/>
      <c r="AO37" s="340" t="s">
        <v>502</v>
      </c>
      <c r="AP37" s="340" t="s">
        <v>502</v>
      </c>
      <c r="AQ37" s="341">
        <v>1001</v>
      </c>
      <c r="AR37" s="342" t="s">
        <v>502</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5" t="s">
        <v>522</v>
      </c>
      <c r="AL38" s="1216"/>
      <c r="AM38" s="1216"/>
      <c r="AN38" s="1217"/>
      <c r="AO38" s="343" t="s">
        <v>502</v>
      </c>
      <c r="AP38" s="343" t="s">
        <v>502</v>
      </c>
      <c r="AQ38" s="344">
        <v>4</v>
      </c>
      <c r="AR38" s="332" t="s">
        <v>502</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5" t="s">
        <v>523</v>
      </c>
      <c r="AL39" s="1216"/>
      <c r="AM39" s="1216"/>
      <c r="AN39" s="1217"/>
      <c r="AO39" s="340">
        <v>-126661</v>
      </c>
      <c r="AP39" s="340">
        <v>-6711</v>
      </c>
      <c r="AQ39" s="341">
        <v>-3748</v>
      </c>
      <c r="AR39" s="342">
        <v>79.099999999999994</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2" t="s">
        <v>524</v>
      </c>
      <c r="AL40" s="1213"/>
      <c r="AM40" s="1213"/>
      <c r="AN40" s="1214"/>
      <c r="AO40" s="340">
        <v>-1027873</v>
      </c>
      <c r="AP40" s="340">
        <v>-54457</v>
      </c>
      <c r="AQ40" s="341">
        <v>-58908</v>
      </c>
      <c r="AR40" s="342">
        <v>-7.6</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299</v>
      </c>
      <c r="AL41" s="1219"/>
      <c r="AM41" s="1219"/>
      <c r="AN41" s="1220"/>
      <c r="AO41" s="340">
        <v>527426</v>
      </c>
      <c r="AP41" s="340">
        <v>27943</v>
      </c>
      <c r="AQ41" s="341">
        <v>25761</v>
      </c>
      <c r="AR41" s="342">
        <v>8.5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525</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526</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527</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5" t="s">
        <v>493</v>
      </c>
      <c r="AN49" s="1207" t="s">
        <v>528</v>
      </c>
      <c r="AO49" s="1208"/>
      <c r="AP49" s="1208"/>
      <c r="AQ49" s="1208"/>
      <c r="AR49" s="120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6"/>
      <c r="AN50" s="356" t="s">
        <v>529</v>
      </c>
      <c r="AO50" s="357" t="s">
        <v>530</v>
      </c>
      <c r="AP50" s="358" t="s">
        <v>531</v>
      </c>
      <c r="AQ50" s="359" t="s">
        <v>532</v>
      </c>
      <c r="AR50" s="360" t="s">
        <v>533</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534</v>
      </c>
      <c r="AL51" s="353"/>
      <c r="AM51" s="361">
        <v>1869414</v>
      </c>
      <c r="AN51" s="362">
        <v>91436</v>
      </c>
      <c r="AO51" s="363">
        <v>29.3</v>
      </c>
      <c r="AP51" s="364">
        <v>106614</v>
      </c>
      <c r="AQ51" s="365">
        <v>17.2</v>
      </c>
      <c r="AR51" s="366">
        <v>12.1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535</v>
      </c>
      <c r="AM52" s="369">
        <v>1009553</v>
      </c>
      <c r="AN52" s="370">
        <v>49379</v>
      </c>
      <c r="AO52" s="371">
        <v>26.1</v>
      </c>
      <c r="AP52" s="372">
        <v>45545</v>
      </c>
      <c r="AQ52" s="373">
        <v>20.7</v>
      </c>
      <c r="AR52" s="374">
        <v>5.4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536</v>
      </c>
      <c r="AL53" s="353"/>
      <c r="AM53" s="361">
        <v>1203606</v>
      </c>
      <c r="AN53" s="362">
        <v>59985</v>
      </c>
      <c r="AO53" s="363">
        <v>-34.4</v>
      </c>
      <c r="AP53" s="364">
        <v>85459</v>
      </c>
      <c r="AQ53" s="365">
        <v>-19.8</v>
      </c>
      <c r="AR53" s="366">
        <v>-14.6</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535</v>
      </c>
      <c r="AM54" s="369">
        <v>829490</v>
      </c>
      <c r="AN54" s="370">
        <v>41340</v>
      </c>
      <c r="AO54" s="371">
        <v>-16.3</v>
      </c>
      <c r="AP54" s="372">
        <v>44378</v>
      </c>
      <c r="AQ54" s="373">
        <v>-2.6</v>
      </c>
      <c r="AR54" s="374">
        <v>-13.7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537</v>
      </c>
      <c r="AL55" s="353"/>
      <c r="AM55" s="361">
        <v>1318429</v>
      </c>
      <c r="AN55" s="362">
        <v>66956</v>
      </c>
      <c r="AO55" s="363">
        <v>11.6</v>
      </c>
      <c r="AP55" s="364">
        <v>83280</v>
      </c>
      <c r="AQ55" s="365">
        <v>-2.5</v>
      </c>
      <c r="AR55" s="366">
        <v>14.1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535</v>
      </c>
      <c r="AM56" s="369">
        <v>592135</v>
      </c>
      <c r="AN56" s="370">
        <v>30071</v>
      </c>
      <c r="AO56" s="371">
        <v>-27.3</v>
      </c>
      <c r="AP56" s="372">
        <v>43123</v>
      </c>
      <c r="AQ56" s="373">
        <v>-2.8</v>
      </c>
      <c r="AR56" s="374">
        <v>-24.5</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538</v>
      </c>
      <c r="AL57" s="353"/>
      <c r="AM57" s="361">
        <v>1011697</v>
      </c>
      <c r="AN57" s="362">
        <v>52586</v>
      </c>
      <c r="AO57" s="363">
        <v>-21.5</v>
      </c>
      <c r="AP57" s="364">
        <v>88968</v>
      </c>
      <c r="AQ57" s="365">
        <v>6.8</v>
      </c>
      <c r="AR57" s="366">
        <v>-28.3</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535</v>
      </c>
      <c r="AM58" s="369">
        <v>474281</v>
      </c>
      <c r="AN58" s="370">
        <v>24652</v>
      </c>
      <c r="AO58" s="371">
        <v>-18</v>
      </c>
      <c r="AP58" s="372">
        <v>45482</v>
      </c>
      <c r="AQ58" s="373">
        <v>5.5</v>
      </c>
      <c r="AR58" s="374">
        <v>-23.5</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539</v>
      </c>
      <c r="AL59" s="353"/>
      <c r="AM59" s="361">
        <v>994101</v>
      </c>
      <c r="AN59" s="362">
        <v>52668</v>
      </c>
      <c r="AO59" s="363">
        <v>0.2</v>
      </c>
      <c r="AP59" s="364">
        <v>85173</v>
      </c>
      <c r="AQ59" s="365">
        <v>-4.3</v>
      </c>
      <c r="AR59" s="366">
        <v>4.5</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535</v>
      </c>
      <c r="AM60" s="369">
        <v>614310</v>
      </c>
      <c r="AN60" s="370">
        <v>32546</v>
      </c>
      <c r="AO60" s="371">
        <v>32</v>
      </c>
      <c r="AP60" s="372">
        <v>43913</v>
      </c>
      <c r="AQ60" s="373">
        <v>-3.4</v>
      </c>
      <c r="AR60" s="374">
        <v>35.4</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540</v>
      </c>
      <c r="AL61" s="375"/>
      <c r="AM61" s="376">
        <v>1279449</v>
      </c>
      <c r="AN61" s="377">
        <v>64726</v>
      </c>
      <c r="AO61" s="378">
        <v>-3</v>
      </c>
      <c r="AP61" s="379">
        <v>89899</v>
      </c>
      <c r="AQ61" s="380">
        <v>-0.5</v>
      </c>
      <c r="AR61" s="366">
        <v>-2.5</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535</v>
      </c>
      <c r="AM62" s="369">
        <v>703954</v>
      </c>
      <c r="AN62" s="370">
        <v>35598</v>
      </c>
      <c r="AO62" s="371">
        <v>-0.7</v>
      </c>
      <c r="AP62" s="372">
        <v>44488</v>
      </c>
      <c r="AQ62" s="373">
        <v>3.5</v>
      </c>
      <c r="AR62" s="374">
        <v>-4.2</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S6EP6N0Dm7717hp2y4EBZpO4Q/DdpJq1AMr64jhluM93zmpUg7UlFSCHS0sFeXAtGo1hoCdHnMAJKQFPmdgCtQ==" saltValue="8Iuollx4u1UrdMiLyHs6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H1" zoomScaleNormal="100" zoomScaleSheetLayoutView="55" workbookViewId="0">
      <selection activeCell="BL79" sqref="BL79"/>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6N6bFVx+dm7cEwQ/Db0IJ5Jf4MMHnqZtj06SP7LtkoxZzbNHtj/tnxSPvd4H6yEHXhcTJmPUvda4ahxUn5jiQ==" saltValue="DOAmLKdzzbJkf0rFP7ly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82" zoomScaleNormal="100" zoomScaleSheetLayoutView="55" workbookViewId="0">
      <selection activeCell="BL79" sqref="BL79"/>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pERN9QCTS6ujMlY6a1TfL6QK6Q2NnhZlBpY5poTQpkh1Ytbz/GUk5zdy6kBHXnnbvwG80JJ6mLmK7/zonbZCw==" saltValue="ftVNYAn8uGzoH+UWyXpB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election activeCell="BL79" sqref="BL7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0" t="s">
        <v>3</v>
      </c>
      <c r="D47" s="1230"/>
      <c r="E47" s="1231"/>
      <c r="F47" s="11">
        <v>7.24</v>
      </c>
      <c r="G47" s="12">
        <v>8.83</v>
      </c>
      <c r="H47" s="12">
        <v>11.41</v>
      </c>
      <c r="I47" s="12">
        <v>10.66</v>
      </c>
      <c r="J47" s="13">
        <v>9.0299999999999994</v>
      </c>
    </row>
    <row r="48" spans="2:10" ht="57.75" customHeight="1" x14ac:dyDescent="0.15">
      <c r="B48" s="14"/>
      <c r="C48" s="1232" t="s">
        <v>4</v>
      </c>
      <c r="D48" s="1232"/>
      <c r="E48" s="1233"/>
      <c r="F48" s="15">
        <v>3.66</v>
      </c>
      <c r="G48" s="16">
        <v>4.76</v>
      </c>
      <c r="H48" s="16">
        <v>4.26</v>
      </c>
      <c r="I48" s="16">
        <v>3.34</v>
      </c>
      <c r="J48" s="17">
        <v>5.37</v>
      </c>
    </row>
    <row r="49" spans="2:10" ht="57.75" customHeight="1" thickBot="1" x14ac:dyDescent="0.2">
      <c r="B49" s="18"/>
      <c r="C49" s="1234" t="s">
        <v>5</v>
      </c>
      <c r="D49" s="1234"/>
      <c r="E49" s="1235"/>
      <c r="F49" s="19" t="s">
        <v>549</v>
      </c>
      <c r="G49" s="20">
        <v>3.02</v>
      </c>
      <c r="H49" s="20">
        <v>1.85</v>
      </c>
      <c r="I49" s="20" t="s">
        <v>550</v>
      </c>
      <c r="J49" s="21">
        <v>0.48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veAGekCabu12uGSLC/QZ7PbDr2mtkG+JfBm9KscUVP6SGKD10qmlcYzsH0XTFdUlCDr2NgtP34kmgsRVDt8g==" saltValue="3caxVxtpQl1St5zlBFb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2020-09-18T04:28:15Z</cp:lastPrinted>
  <dcterms:created xsi:type="dcterms:W3CDTF">2020-02-10T04:28:34Z</dcterms:created>
  <dcterms:modified xsi:type="dcterms:W3CDTF">2020-09-29T04:30:55Z</dcterms:modified>
</cp:coreProperties>
</file>