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Q23" i="12"/>
  <c r="AP88" i="12"/>
  <c r="AF88" i="12"/>
  <c r="AU88" i="12" l="1"/>
  <c r="AU63" i="12"/>
  <c r="AP63" i="12"/>
  <c r="AP23" i="12"/>
  <c r="V23"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<sst xmlns="http://schemas.openxmlformats.org/spreadsheetml/2006/main" count="1152" uniqueCount="603">
  <si>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</si>
  <si>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</si>
  <si>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</si>
  <si>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</si>
  <si>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</si>
  <si>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</si>
  <si>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</si>
  <si>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</si>
  <si>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</si>
  <si>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</si>
  <si>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</si>
  <si>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</si>
  <si>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</si>
  <si>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</si>
  <si>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</si>
  <si>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</si>
  <si>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</si>
  <si>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</si>
  <si>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</si>
  <si>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</si>
  <si>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</si>
  <si>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</si>
  <si>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</si>
  <si>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</si>
  <si>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</si>
  <si>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</si>
  <si>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</si>
  <si>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</si>
  <si>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</si>
  <si>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</si>
  <si>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</si>
  <si>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</si>
  <si>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</si>
  <si>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</si>
  <si>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</si>
  <si>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</si>
  <si>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</si>
  <si>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</si>
  <si>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</si>
  <si>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</si>
  <si>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</si>
  <si>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</si>
  <si>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</si>
  <si>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</si>
  <si>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</si>
  <si>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</si>
  <si>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</si>
  <si>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</si>
  <si>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</si>
  <si>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</si>
  <si>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</si>
  <si>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</si>
  <si>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</si>
  <si>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</si>
  <si>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</si>
  <si>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</si>
  <si>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</si>
  <si>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</si>
  <si>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</si>
  <si>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</si>
  <si>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</si>
  <si>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</si>
  <si>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</si>
  <si>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</si>
  <si>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</si>
  <si>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</si>
  <si>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</si>
  <si>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</si>
  <si>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</si>
  <si>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</si>
  <si>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</si>
  <si>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</si>
  <si>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</si>
  <si>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</si>
  <si>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</si>
  <si>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</si>
  <si>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</si>
  <si>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</si>
  <si>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</si>
  <si>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</si>
  <si>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</si>
  <si>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</si>
  <si>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</si>
  <si>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</si>
  <si>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</si>
  <si>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</si>
  <si>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</si>
  <si>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</si>
  <si>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</si>
  <si>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</si>
  <si>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</si>
  <si>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</si>
  <si>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</si>
  <si>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</si>
  <si>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</si>
  <si>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</si>
  <si>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</si>
  <si>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</si>
  <si>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</si>
  <si>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</si>
  <si>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</si>
  <si>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</si>
  <si>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</si>
  <si>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</si>
  <si>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</si>
  <si>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</si>
  <si>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</si>
  <si>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</si>
  <si>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</si>
  <si>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</si>
  <si>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</si>
  <si>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</si>
  <si>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</si>
  <si>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</si>
  <si>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</si>
  <si>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</si>
  <si>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</si>
  <si>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</si>
  <si>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</si>
  <si>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</si>
  <si>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</si>
  <si>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</si>
  <si>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</si>
  <si>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</si>
  <si>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</si>
  <si>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</si>
  <si>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</si>
  <si>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</si>
  <si>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</si>
  <si>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</si>
  <si>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</si>
  <si>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</si>
  <si>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</si>
  <si>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</si>
  <si>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</si>
  <si>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</si>
  <si>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</si>
  <si>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</si>
  <si>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</si>
  <si>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</si>
  <si>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</si>
  <si>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</si>
  <si>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</si>
  <si>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</si>
  <si>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</si>
  <si>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</si>
  <si>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</si>
  <si>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</si>
  <si>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</si>
  <si>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</si>
  <si>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</si>
  <si>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</si>
  <si>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</si>
  <si>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</si>
  <si>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</si>
  <si>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</si>
  <si>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</si>
  <si>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</si>
  <si>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</si>
  <si>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</si>
  <si>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</si>
  <si>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</si>
  <si>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</si>
  <si>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</si>
  <si>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</si>
  <si>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</si>
  <si>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</si>
  <si>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</si>
  <si>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</si>
  <si>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</si>
  <si>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</si>
  <si>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</si>
  <si>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</si>
  <si>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</si>
  <si>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</si>
  <si>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</si>
  <si>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</si>
  <si>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</si>
  <si>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</si>
  <si>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</si>
  <si>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</si>
  <si>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</si>
  <si>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</si>
  <si>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</si>
  <si>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</si>
  <si>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</si>
  <si>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</si>
  <si>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</si>
  <si>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</si>
  <si>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</si>
  <si>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</si>
  <si>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</si>
  <si>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</si>
  <si>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</si>
  <si>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</si>
  <si>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</si>
  <si>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</si>
  <si>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</si>
  <si>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</si>
  <si>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</si>
  <si>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</si>
  <si>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</si>
  <si>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</si>
  <si>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</si>
  <si>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</si>
  <si>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</si>
  <si>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</si>
  <si>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</si>
  <si>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</si>
  <si>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</si>
  <si>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</si>
  <si>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</si>
  <si>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</si>
  <si>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</si>
  <si>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三重県菰野町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</si>
  <si>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</si>
  <si>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</si>
  <si>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</si>
  <si>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</si>
  <si>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</si>
  <si>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</si>
  <si>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</si>
  <si>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</si>
  <si>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</si>
  <si>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</si>
  <si>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</si>
  <si>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</si>
  <si>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</si>
  <si>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</si>
  <si>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</si>
  <si>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</si>
  <si>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</si>
  <si>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</si>
  <si>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</si>
  <si>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</si>
  <si>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</si>
  <si>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</si>
  <si>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</si>
  <si>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</si>
  <si>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</si>
  <si>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</si>
  <si>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</si>
  <si>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</si>
  <si>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</si>
  <si>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</si>
  <si>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</si>
  <si>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</si>
  <si>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</si>
  <si>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</si>
  <si>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</si>
  <si>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</si>
  <si>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</si>
  <si>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</si>
  <si>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</si>
  <si>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</si>
  <si>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</si>
  <si>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</si>
  <si>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</si>
  <si>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</si>
  <si>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</si>
  <si>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</si>
  <si>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</si>
  <si>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</si>
  <si>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</si>
  <si>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</si>
  <si>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</si>
  <si>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</si>
  <si>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</si>
  <si>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</si>
  <si>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</si>
  <si>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</si>
  <si>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</si>
  <si>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</si>
  <si>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</si>
  <si>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</si>
  <si>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</si>
  <si>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</si>
  <si>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</si>
  <si>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</si>
  <si>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</si>
  <si>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</si>
  <si>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</si>
  <si>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</si>
  <si>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</si>
  <si>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</si>
  <si>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</si>
  <si>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</si>
  <si>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</si>
  <si>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</si>
  <si>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</si>
  <si>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</si>
  <si>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</si>
  <si>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</si>
  <si>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</si>
  <si>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</si>
  <si>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</si>
  <si>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</si>
  <si>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</si>
  <si>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</si>
  <si>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</si>
  <si>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</si>
  <si>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</si>
  <si>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</si>
  <si>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</si>
  <si>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</si>
  <si>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</si>
  <si>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</si>
  <si>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</si>
  <si>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</si>
  <si>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</si>
  <si>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</si>
  <si>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</si>
  <si>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</si>
  <si>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</si>
  <si>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</si>
  <si>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</si>
  <si>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</si>
  <si>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</si>
  <si>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</si>
  <si>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</si>
  <si>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</si>
  <si>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</si>
  <si>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</si>
  <si>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</si>
  <si>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</si>
  <si>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</si>
  <si>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</si>
  <si>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</si>
  <si>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</si>
  <si>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</si>
  <si>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</si>
  <si>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</si>
  <si>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</si>
  <si>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</si>
  <si>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</si>
  <si>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</si>
  <si>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</si>
  <si>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</si>
  <si>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</si>
  <si>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</si>
  <si>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</si>
  <si>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</si>
  <si>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</si>
  <si>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</si>
  <si>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</si>
  <si>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</si>
  <si>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</si>
  <si>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</si>
  <si>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</si>
  <si>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</si>
  <si>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</si>
  <si>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</si>
  <si>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</si>
  <si>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</si>
  <si>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</si>
  <si>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</si>
  <si>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</si>
  <si>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</si>
  <si>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</si>
  <si>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</si>
  <si>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</si>
  <si>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</si>
  <si>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</si>
  <si>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</si>
  <si>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三重県菰野町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</si>
  <si>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</si>
  <si>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</si>
  <si>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</si>
  <si>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</si>
  <si>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</si>
  <si>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</si>
  <si>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</si>
  <si>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</si>
  <si>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</si>
  <si>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</si>
  <si>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</si>
  <si>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</si>
  <si>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</si>
  <si>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</si>
  <si>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</si>
  <si>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</si>
  <si>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</si>
  <si>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</si>
  <si>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</si>
  <si>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</si>
  <si>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</si>
  <si>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</si>
  <si>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</si>
  <si>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</si>
  <si>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</si>
  <si>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</si>
  <si>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</si>
  <si>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</si>
  <si>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</si>
  <si>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</si>
  <si>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</si>
  <si>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</si>
  <si>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</si>
  <si>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</si>
  <si>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</si>
  <si>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</si>
  <si>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</si>
  <si>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</si>
  <si>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</si>
  <si>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</si>
  <si>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</si>
  <si>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</si>
  <si>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</si>
  <si>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</si>
  <si>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</si>
  <si>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</si>
  <si>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</si>
  <si>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</si>
  <si>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</si>
  <si>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</si>
  <si>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</si>
  <si>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</si>
  <si>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</si>
  <si>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</si>
  <si>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</si>
  <si>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</si>
  <si>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</si>
  <si>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</si>
  <si>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</si>
  <si>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</si>
  <si>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</si>
  <si>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</si>
  <si>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</si>
  <si>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</si>
  <si>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</si>
  <si>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</si>
  <si>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</si>
  <si>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</si>
  <si>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</si>
  <si>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</si>
  <si>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</si>
  <si>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</si>
  <si>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</si>
  <si>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</si>
  <si>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</si>
  <si>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</si>
  <si>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</si>
  <si>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</si>
  <si>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</si>
  <si>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</si>
  <si>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</si>
  <si>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</si>
  <si>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</si>
  <si>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</si>
  <si>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</si>
  <si>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</si>
  <si>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</si>
  <si>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</si>
  <si>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</si>
  <si>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</si>
  <si>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</si>
  <si>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</si>
  <si>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</si>
  <si>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</si>
  <si>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</si>
  <si>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</si>
  <si>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</si>
  <si>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</si>
  <si>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</si>
  <si>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</si>
  <si>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</si>
  <si>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</si>
  <si>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</si>
  <si>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</si>
  <si>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</si>
  <si>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</si>
  <si>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</si>
  <si>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</si>
  <si>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</si>
  <si>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</si>
  <si>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</si>
  <si>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</si>
  <si>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</si>
  <si>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</si>
  <si>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</si>
  <si>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</si>
  <si>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</si>
  <si>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</si>
  <si>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</si>
  <si>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</si>
  <si>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</si>
  <si>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</si>
  <si>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</si>
  <si>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</si>
  <si>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</si>
  <si>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</si>
  <si>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</si>
  <si>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</si>
  <si>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</si>
  <si>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</si>
  <si>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</si>
  <si>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</si>
  <si>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</si>
  <si>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</si>
  <si>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</si>
  <si>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</si>
  <si>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</si>
  <si>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</si>
  <si>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</si>
  <si>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</si>
  <si>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</si>
  <si>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</si>
  <si>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</si>
  <si>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</si>
  <si>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</si>
  <si>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</si>
  <si>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</si>
  <si>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</si>
  <si>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</si>
  <si>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</si>
  <si>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</si>
  <si>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</si>
  <si>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</si>
  <si>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</si>
  <si>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</si>
  <si>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</si>
  <si>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</si>
  <si>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</si>
  <si>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</si>
  <si>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</si>
  <si>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</si>
  <si>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</si>
  <si>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</si>
  <si>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</si>
  <si>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</si>
  <si>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</si>
  <si>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</si>
  <si>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</si>
  <si>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</si>
  <si>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</si>
  <si>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</si>
  <si>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</si>
  <si>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</si>
  <si>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</si>
  <si>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</si>
  <si>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</si>
  <si>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</si>
  <si>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</si>
  <si>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</si>
  <si>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</si>
  <si>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</si>
  <si>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</si>
  <si>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</si>
  <si>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</si>
  <si>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</si>
  <si>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</si>
  <si>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</si>
  <si>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0.02</t>
  </si>
  <si>
    <t>▲ 2.11</t>
  </si>
  <si>
    <t>▲ 2.49</t>
  </si>
  <si>
    <t>▲ 5.30</t>
  </si>
  <si>
    <t>水道事業会計</t>
  </si>
  <si>
    <t>一般会計</t>
  </si>
  <si>
    <t>下水道事業会計</t>
  </si>
  <si>
    <t>介護保険特別会計</t>
  </si>
  <si>
    <t>国民健康保険特別会計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</si>
  <si>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</si>
  <si>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</si>
  <si>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</si>
  <si>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</si>
  <si>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</si>
  <si>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</si>
  <si>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</si>
  <si>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</si>
  <si>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</si>
  <si>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</si>
  <si>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</si>
  <si>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</si>
  <si>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</si>
  <si>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</si>
  <si>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</si>
  <si>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</si>
  <si>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</si>
  <si>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</si>
  <si>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</si>
  <si>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</si>
  <si>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</si>
  <si>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</si>
  <si>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</si>
  <si>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t>
  </si>
  <si>
    <t>公共施設整備基金</t>
    <rPh sb="0" eb="2">
      <t>コウキョウ</t>
    </rPh>
    <rPh sb="2" eb="4">
      <t>シセツ</t>
    </rPh>
    <rPh sb="4" eb="6">
      <t>セイビ</t>
    </rPh>
    <rPh sb="6" eb="8">
      <t>キキン</t>
    </rPh>
    <phoneticPr fontId="11"/>
  </si>
  <si>
    <t>ボランティア基金</t>
    <rPh sb="6" eb="8">
      <t>キキン</t>
    </rPh>
    <phoneticPr fontId="11"/>
  </si>
  <si>
    <t>教育基金</t>
    <rPh sb="0" eb="2">
      <t>キョウイク</t>
    </rPh>
    <rPh sb="2" eb="4">
      <t>キキン</t>
    </rPh>
    <phoneticPr fontId="11"/>
  </si>
  <si>
    <t>奨学基金</t>
    <rPh sb="0" eb="2">
      <t>ショウガク</t>
    </rPh>
    <rPh sb="2" eb="4">
      <t>キキン</t>
    </rPh>
    <phoneticPr fontId="11"/>
  </si>
  <si>
    <t>-</t>
    <phoneticPr fontId="2"/>
  </si>
  <si>
    <t>土地開発基金</t>
    <rPh sb="0" eb="2">
      <t>トチ</t>
    </rPh>
    <rPh sb="2" eb="4">
      <t>カイハツ</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</si>
  <si>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</si>
  <si>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</si>
  <si>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</si>
  <si>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</si>
  <si>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</si>
  <si>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</si>
  <si>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</si>
  <si>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</si>
  <si>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</si>
  <si>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</si>
  <si>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を順次策定し、施設の長寿命化を図っていく必要がある。</t>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</si>
  <si>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が予定されており、大幅な基金残高の減少などが見込まれるが、それぞれの指標に目を配りながら健全な財政運営に努め、住民サービスの提供と施設長寿命化を含む社会資本整備等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</si>
</sst>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5BAF-40CD-BBF8-C7969BE3B4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32791</c:v>
                </c:pt>
                <c:pt idx="1">
                  <c:v>29568</c:v>
                </c:pt>
                <c:pt idx="2">
                  <c:v>63438</c:v>
                </c:pt>
                <c:pt idx="3">
                  <c:v>54526</c:v>
                </c:pt>
                <c:pt idx="4">
                  <c:v>42296</c:v>
                </c:pt>
              </c:numCache>
            </c:numRef>
          </c:val>
          <c:smooth val="0"/>
          <c:extLst>
            <c:ext xmlns:c16="http://schemas.microsoft.com/office/drawing/2014/chart" uri="{C3380CC4-5D6E-409C-BE32-E72D297353CC}">
              <c16:uniqueId val="{00000001-5BAF-40CD-BBF8-C7969BE3B4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c:v>
                </c:pt>
                <c:pt idx="1">
                  <c:v>7.42</c:v>
                </c:pt>
                <c:pt idx="2">
                  <c:v>6.39</c:v>
                </c:pt>
                <c:pt idx="3">
                  <c:v>6.44</c:v>
                </c:pt>
                <c:pt idx="4">
                  <c:v>5.61</c:v>
                </c:pt>
              </c:numCache>
            </c:numRef>
          </c:val>
          <c:extLst>
            <c:ext xmlns:c16="http://schemas.microsoft.com/office/drawing/2014/chart" uri="{C3380CC4-5D6E-409C-BE32-E72D297353CC}">
              <c16:uniqueId val="{00000000-3517-4752-828A-B3C7F6C53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32.44</c:v>
                </c:pt>
                <c:pt idx="1">
                  <c:v>34.03</c:v>
                </c:pt>
                <c:pt idx="2">
                  <c:v>35.07</c:v>
                </c:pt>
                <c:pt idx="3">
                  <c:v>37.200000000000003</c:v>
                </c:pt>
                <c:pt idx="4">
                  <c:v>35.46</c:v>
                </c:pt>
              </c:numCache>
            </c:numRef>
          </c:val>
          <c:extLst>
            <c:ext xmlns:c16="http://schemas.microsoft.com/office/drawing/2014/chart" uri="{C3380CC4-5D6E-409C-BE32-E72D297353CC}">
              <c16:uniqueId val="{00000001-3517-4752-828A-B3C7F6C53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-0.02</c:v>
                </c:pt>
                <c:pt idx="1">
                  <c:v>0.31</c:v>
                </c:pt>
                <c:pt idx="2">
                  <c:v>-2.11</c:v>
                </c:pt>
                <c:pt idx="3">
                  <c:v>-2.4900000000000002</c:v>
                </c:pt>
                <c:pt idx="4">
                  <c:v>-5.3</c:v>
                </c:pt>
              </c:numCache>
            </c:numRef>
          </c:val>
          <c:smooth val="0"/>
          <c:extLst>
            <c:ext xmlns:c16="http://schemas.microsoft.com/office/drawing/2014/chart" uri="{C3380CC4-5D6E-409C-BE32-E72D297353CC}">
              <c16:uniqueId val="{00000002-3517-4752-828A-B3C7F6C53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1.53</c:v>
                </c:pt>
                <c:pt idx="2">
                  <c:v>#N/A</c:v>
                </c:pt>
                <c:pt idx="3">
                  <c:v>2.2799999999999998</c:v>
                </c:pt>
                <c:pt idx="4">
                  <c:v>#N/A</c:v>
                </c:pt>
                <c:pt idx="5">
                  <c:v>3.12</c:v>
                </c:pt>
                <c:pt idx="6">
                  <c:v>#N/A</c:v>
                </c:pt>
                <c:pt idx="7">
                  <c:v>4.49</c:v>
                </c:pt>
                <c:pt idx="8">
                  <c:v>0</c:v>
                </c:pt>
                <c:pt idx="9">
                  <c:v>0</c:v>
                </c:pt>
              </c:numCache>
            </c:numRef>
          </c:val>
          <c:extLst>
            <c:ext xmlns:c16="http://schemas.microsoft.com/office/drawing/2014/chart" uri="{C3380CC4-5D6E-409C-BE32-E72D297353CC}">
              <c16:uniqueId val="{00000000-3051-42B9-820D-BD0AF42E5E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51-42B9-820D-BD0AF42E5E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51-42B9-820D-BD0AF42E5EBA}"/>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51-42B9-820D-BD0AF42E5EB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0.3</c:v>
                </c:pt>
                <c:pt idx="4">
                  <c:v>#N/A</c:v>
                </c:pt>
                <c:pt idx="5">
                  <c:v>0.64</c:v>
                </c:pt>
                <c:pt idx="6">
                  <c:v>#N/A</c:v>
                </c:pt>
                <c:pt idx="7">
                  <c:v>0.37</c:v>
                </c:pt>
                <c:pt idx="8">
                  <c:v>#N/A</c:v>
                </c:pt>
                <c:pt idx="9">
                  <c:v>0.36</c:v>
                </c:pt>
              </c:numCache>
            </c:numRef>
          </c:val>
          <c:extLst>
            <c:ext xmlns:c16="http://schemas.microsoft.com/office/drawing/2014/chart" uri="{C3380CC4-5D6E-409C-BE32-E72D297353CC}">
              <c16:uniqueId val="{00000004-3051-42B9-820D-BD0AF42E5EB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2.2799999999999998</c:v>
                </c:pt>
                <c:pt idx="2">
                  <c:v>#N/A</c:v>
                </c:pt>
                <c:pt idx="3">
                  <c:v>1.43</c:v>
                </c:pt>
                <c:pt idx="4">
                  <c:v>#N/A</c:v>
                </c:pt>
                <c:pt idx="5">
                  <c:v>3.28</c:v>
                </c:pt>
                <c:pt idx="6">
                  <c:v>#N/A</c:v>
                </c:pt>
                <c:pt idx="7">
                  <c:v>2.39</c:v>
                </c:pt>
                <c:pt idx="8">
                  <c:v>#N/A</c:v>
                </c:pt>
                <c:pt idx="9">
                  <c:v>0.78</c:v>
                </c:pt>
              </c:numCache>
            </c:numRef>
          </c:val>
          <c:extLst>
            <c:ext xmlns:c16="http://schemas.microsoft.com/office/drawing/2014/chart" uri="{C3380CC4-5D6E-409C-BE32-E72D297353CC}">
              <c16:uniqueId val="{00000005-3051-42B9-820D-BD0AF42E5EB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1.85</c:v>
                </c:pt>
                <c:pt idx="2">
                  <c:v>#N/A</c:v>
                </c:pt>
                <c:pt idx="3">
                  <c:v>1.51</c:v>
                </c:pt>
                <c:pt idx="4">
                  <c:v>#N/A</c:v>
                </c:pt>
                <c:pt idx="5">
                  <c:v>1.69</c:v>
                </c:pt>
                <c:pt idx="6">
                  <c:v>#N/A</c:v>
                </c:pt>
                <c:pt idx="7">
                  <c:v>2.36</c:v>
                </c:pt>
                <c:pt idx="8">
                  <c:v>#N/A</c:v>
                </c:pt>
                <c:pt idx="9">
                  <c:v>3.62</c:v>
                </c:pt>
              </c:numCache>
            </c:numRef>
          </c:val>
          <c:extLst>
            <c:ext xmlns:c16="http://schemas.microsoft.com/office/drawing/2014/chart" uri="{C3380CC4-5D6E-409C-BE32-E72D297353CC}">
              <c16:uniqueId val="{00000006-3051-42B9-820D-BD0AF42E5EB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5.25</c:v>
                </c:pt>
              </c:numCache>
            </c:numRef>
          </c:val>
          <c:extLst>
            <c:ext xmlns:c16="http://schemas.microsoft.com/office/drawing/2014/chart" uri="{C3380CC4-5D6E-409C-BE32-E72D297353CC}">
              <c16:uniqueId val="{00000007-3051-42B9-820D-BD0AF42E5E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6.69</c:v>
                </c:pt>
                <c:pt idx="2">
                  <c:v>#N/A</c:v>
                </c:pt>
                <c:pt idx="3">
                  <c:v>7.42</c:v>
                </c:pt>
                <c:pt idx="4">
                  <c:v>#N/A</c:v>
                </c:pt>
                <c:pt idx="5">
                  <c:v>6.38</c:v>
                </c:pt>
                <c:pt idx="6">
                  <c:v>#N/A</c:v>
                </c:pt>
                <c:pt idx="7">
                  <c:v>6.43</c:v>
                </c:pt>
                <c:pt idx="8">
                  <c:v>#N/A</c:v>
                </c:pt>
                <c:pt idx="9">
                  <c:v>5.6</c:v>
                </c:pt>
              </c:numCache>
            </c:numRef>
          </c:val>
          <c:extLst>
            <c:ext xmlns:c16="http://schemas.microsoft.com/office/drawing/2014/chart" uri="{C3380CC4-5D6E-409C-BE32-E72D297353CC}">
              <c16:uniqueId val="{00000008-3051-42B9-820D-BD0AF42E5EB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15.15</c:v>
                </c:pt>
                <c:pt idx="2">
                  <c:v>#N/A</c:v>
                </c:pt>
                <c:pt idx="3">
                  <c:v>14.22</c:v>
                </c:pt>
                <c:pt idx="4">
                  <c:v>#N/A</c:v>
                </c:pt>
                <c:pt idx="5">
                  <c:v>13.15</c:v>
                </c:pt>
                <c:pt idx="6">
                  <c:v>#N/A</c:v>
                </c:pt>
                <c:pt idx="7">
                  <c:v>8.65</c:v>
                </c:pt>
                <c:pt idx="8">
                  <c:v>#N/A</c:v>
                </c:pt>
                <c:pt idx="9">
                  <c:v>8.01</c:v>
                </c:pt>
              </c:numCache>
            </c:numRef>
          </c:val>
          <c:extLst>
            <c:ext xmlns:c16="http://schemas.microsoft.com/office/drawing/2014/chart" uri="{C3380CC4-5D6E-409C-BE32-E72D297353CC}">
              <c16:uniqueId val="{00000009-3051-42B9-820D-BD0AF42E5E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909</c:v>
                </c:pt>
                <c:pt idx="5">
                  <c:v>866</c:v>
                </c:pt>
                <c:pt idx="8">
                  <c:v>910</c:v>
                </c:pt>
                <c:pt idx="11">
                  <c:v>944</c:v>
                </c:pt>
                <c:pt idx="14">
                  <c:v>969</c:v>
                </c:pt>
              </c:numCache>
            </c:numRef>
          </c:val>
          <c:extLst>
            <c:ext xmlns:c16="http://schemas.microsoft.com/office/drawing/2014/chart" uri="{C3380CC4-5D6E-409C-BE32-E72D297353CC}">
              <c16:uniqueId val="{00000000-16C9-468F-8BD9-2E08F052A2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C9-468F-8BD9-2E08F052A2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1</c:v>
                </c:pt>
                <c:pt idx="6">
                  <c:v>1</c:v>
                </c:pt>
                <c:pt idx="9">
                  <c:v>0</c:v>
                </c:pt>
                <c:pt idx="12">
                  <c:v>0</c:v>
                </c:pt>
              </c:numCache>
            </c:numRef>
          </c:val>
          <c:extLst>
            <c:ext xmlns:c16="http://schemas.microsoft.com/office/drawing/2014/chart" uri="{C3380CC4-5D6E-409C-BE32-E72D297353CC}">
              <c16:uniqueId val="{00000002-16C9-468F-8BD9-2E08F052A2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0</c:v>
                </c:pt>
                <c:pt idx="6">
                  <c:v>6</c:v>
                </c:pt>
                <c:pt idx="9">
                  <c:v>6</c:v>
                </c:pt>
                <c:pt idx="12">
                  <c:v>6</c:v>
                </c:pt>
              </c:numCache>
            </c:numRef>
          </c:val>
          <c:extLst>
            <c:ext xmlns:c16="http://schemas.microsoft.com/office/drawing/2014/chart" uri="{C3380CC4-5D6E-409C-BE32-E72D297353CC}">
              <c16:uniqueId val="{00000003-16C9-468F-8BD9-2E08F052A2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424</c:v>
                </c:pt>
                <c:pt idx="3">
                  <c:v>458</c:v>
                </c:pt>
                <c:pt idx="6">
                  <c:v>431</c:v>
                </c:pt>
                <c:pt idx="9">
                  <c:v>462</c:v>
                </c:pt>
                <c:pt idx="12">
                  <c:v>481</c:v>
                </c:pt>
              </c:numCache>
            </c:numRef>
          </c:val>
          <c:extLst>
            <c:ext xmlns:c16="http://schemas.microsoft.com/office/drawing/2014/chart" uri="{C3380CC4-5D6E-409C-BE32-E72D297353CC}">
              <c16:uniqueId val="{00000004-16C9-468F-8BD9-2E08F052A2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9-468F-8BD9-2E08F052A2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C9-468F-8BD9-2E08F052A2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547</c:v>
                </c:pt>
                <c:pt idx="3">
                  <c:v>484</c:v>
                </c:pt>
                <c:pt idx="6">
                  <c:v>531</c:v>
                </c:pt>
                <c:pt idx="9">
                  <c:v>584</c:v>
                </c:pt>
                <c:pt idx="12">
                  <c:v>640</c:v>
                </c:pt>
              </c:numCache>
            </c:numRef>
          </c:val>
          <c:extLst>
            <c:ext xmlns:c16="http://schemas.microsoft.com/office/drawing/2014/chart" uri="{C3380CC4-5D6E-409C-BE32-E72D297353CC}">
              <c16:uniqueId val="{00000007-16C9-468F-8BD9-2E08F052A2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c:v>
                </c:pt>
                <c:pt idx="2">
                  <c:v>#N/A</c:v>
                </c:pt>
                <c:pt idx="3">
                  <c:v>#N/A</c:v>
                </c:pt>
                <c:pt idx="4">
                  <c:v>77</c:v>
                </c:pt>
                <c:pt idx="5">
                  <c:v>#N/A</c:v>
                </c:pt>
                <c:pt idx="6">
                  <c:v>#N/A</c:v>
                </c:pt>
                <c:pt idx="7">
                  <c:v>59</c:v>
                </c:pt>
                <c:pt idx="8">
                  <c:v>#N/A</c:v>
                </c:pt>
                <c:pt idx="9">
                  <c:v>#N/A</c:v>
                </c:pt>
                <c:pt idx="10">
                  <c:v>108</c:v>
                </c:pt>
                <c:pt idx="11">
                  <c:v>#N/A</c:v>
                </c:pt>
                <c:pt idx="12">
                  <c:v>#N/A</c:v>
                </c:pt>
                <c:pt idx="13">
                  <c:v>158</c:v>
                </c:pt>
                <c:pt idx="14">
                  <c:v>#N/A</c:v>
                </c:pt>
              </c:numCache>
            </c:numRef>
          </c:val>
          <c:smooth val="0"/>
          <c:extLst>
            <c:ext xmlns:c16="http://schemas.microsoft.com/office/drawing/2014/chart" uri="{C3380CC4-5D6E-409C-BE32-E72D297353CC}">
              <c16:uniqueId val="{00000008-16C9-468F-8BD9-2E08F052A2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13371</c:v>
                </c:pt>
                <c:pt idx="5">
                  <c:v>13613</c:v>
                </c:pt>
                <c:pt idx="8">
                  <c:v>14261</c:v>
                </c:pt>
                <c:pt idx="11">
                  <c:v>14666</c:v>
                </c:pt>
                <c:pt idx="14">
                  <c:v>14862</c:v>
                </c:pt>
              </c:numCache>
            </c:numRef>
          </c:val>
          <c:extLst>
            <c:ext xmlns:c16="http://schemas.microsoft.com/office/drawing/2014/chart" uri="{C3380CC4-5D6E-409C-BE32-E72D297353CC}">
              <c16:uniqueId val="{00000000-52BB-464D-92D5-8ED565EC33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2BB-464D-92D5-8ED565EC33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5876</c:v>
                </c:pt>
                <c:pt idx="5">
                  <c:v>6098</c:v>
                </c:pt>
                <c:pt idx="8">
                  <c:v>5951</c:v>
                </c:pt>
                <c:pt idx="11">
                  <c:v>6031</c:v>
                </c:pt>
                <c:pt idx="14">
                  <c:v>6108</c:v>
                </c:pt>
              </c:numCache>
            </c:numRef>
          </c:val>
          <c:extLst>
            <c:ext xmlns:c16="http://schemas.microsoft.com/office/drawing/2014/chart" uri="{C3380CC4-5D6E-409C-BE32-E72D297353CC}">
              <c16:uniqueId val="{00000002-52BB-464D-92D5-8ED565EC33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BB-464D-92D5-8ED565EC33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BB-464D-92D5-8ED565EC33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BB-464D-92D5-8ED565EC33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1198</c:v>
                </c:pt>
                <c:pt idx="3">
                  <c:v>852</c:v>
                </c:pt>
                <c:pt idx="6">
                  <c:v>613</c:v>
                </c:pt>
                <c:pt idx="9">
                  <c:v>501</c:v>
                </c:pt>
                <c:pt idx="12">
                  <c:v>509</c:v>
                </c:pt>
              </c:numCache>
            </c:numRef>
          </c:val>
          <c:extLst>
            <c:ext xmlns:c16="http://schemas.microsoft.com/office/drawing/2014/chart" uri="{C3380CC4-5D6E-409C-BE32-E72D297353CC}">
              <c16:uniqueId val="{00000006-52BB-464D-92D5-8ED565EC33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c:v>
                </c:pt>
                <c:pt idx="3">
                  <c:v>69</c:v>
                </c:pt>
                <c:pt idx="6">
                  <c:v>61</c:v>
                </c:pt>
                <c:pt idx="9">
                  <c:v>53</c:v>
                </c:pt>
                <c:pt idx="12">
                  <c:v>45</c:v>
                </c:pt>
              </c:numCache>
            </c:numRef>
          </c:val>
          <c:extLst>
            <c:ext xmlns:c16="http://schemas.microsoft.com/office/drawing/2014/chart" uri="{C3380CC4-5D6E-409C-BE32-E72D297353CC}">
              <c16:uniqueId val="{00000007-52BB-464D-92D5-8ED565EC33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7686</c:v>
                </c:pt>
                <c:pt idx="3">
                  <c:v>7798</c:v>
                </c:pt>
                <c:pt idx="6">
                  <c:v>7686</c:v>
                </c:pt>
                <c:pt idx="9">
                  <c:v>7810</c:v>
                </c:pt>
                <c:pt idx="12">
                  <c:v>7925</c:v>
                </c:pt>
              </c:numCache>
            </c:numRef>
          </c:val>
          <c:extLst>
            <c:ext xmlns:c16="http://schemas.microsoft.com/office/drawing/2014/chart" uri="{C3380CC4-5D6E-409C-BE32-E72D297353CC}">
              <c16:uniqueId val="{00000008-52BB-464D-92D5-8ED565EC33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52BB-464D-92D5-8ED565EC33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6933</c:v>
                </c:pt>
                <c:pt idx="3">
                  <c:v>7175</c:v>
                </c:pt>
                <c:pt idx="6">
                  <c:v>8404</c:v>
                </c:pt>
                <c:pt idx="9">
                  <c:v>9293</c:v>
                </c:pt>
                <c:pt idx="12">
                  <c:v>9648</c:v>
                </c:pt>
              </c:numCache>
            </c:numRef>
          </c:val>
          <c:extLst>
            <c:ext xmlns:c16="http://schemas.microsoft.com/office/drawing/2014/chart" uri="{C3380CC4-5D6E-409C-BE32-E72D297353CC}">
              <c16:uniqueId val="{0000000A-52BB-464D-92D5-8ED565EC33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BB-464D-92D5-8ED565EC33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3003</c:v>
                </c:pt>
                <c:pt idx="1">
                  <c:v>3089</c:v>
                </c:pt>
                <c:pt idx="2">
                  <c:v>3031</c:v>
                </c:pt>
              </c:numCache>
            </c:numRef>
          </c:val>
          <c:extLst>
            <c:ext xmlns:c16="http://schemas.microsoft.com/office/drawing/2014/chart" uri="{C3380CC4-5D6E-409C-BE32-E72D297353CC}">
              <c16:uniqueId val="{00000000-07C5-43A7-B920-79F3DC01B7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466</c:v>
                </c:pt>
                <c:pt idx="1">
                  <c:v>464</c:v>
                </c:pt>
                <c:pt idx="2">
                  <c:v>464</c:v>
                </c:pt>
              </c:numCache>
            </c:numRef>
          </c:val>
          <c:extLst>
            <c:ext xmlns:c16="http://schemas.microsoft.com/office/drawing/2014/chart" uri="{C3380CC4-5D6E-409C-BE32-E72D297353CC}">
              <c16:uniqueId val="{00000001-07C5-43A7-B920-79F3DC01B7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1822</c:v>
                </c:pt>
                <c:pt idx="1">
                  <c:v>1976</c:v>
                </c:pt>
                <c:pt idx="2">
                  <c:v>1951</c:v>
                </c:pt>
              </c:numCache>
            </c:numRef>
          </c:val>
          <c:extLst>
            <c:ext xmlns:c16="http://schemas.microsoft.com/office/drawing/2014/chart" uri="{C3380CC4-5D6E-409C-BE32-E72D297353CC}">
              <c16:uniqueId val="{00000002-07C5-43A7-B920-79F3DC01B7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{F65EF729-0BB9-4874-BF3F-9BA780CAFD21}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28B-4F07-8996-EAF7E041F6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{B1B4F723-D5A8-4897-AA89-2D1E3B6DF825}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8B-4F07-8996-EAF7E041F6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{647D89F2-EC35-4E55-B5FF-4E038DEAAF54}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8B-4F07-8996-EAF7E041F6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{13DC6A87-77BB-4AC7-9568-1C2F6C3FFCB1}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8B-4F07-8996-EAF7E041F6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{3B08DEBE-D651-4B3B-BEBB-4774966476F4}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8B-4F07-8996-EAF7E041F6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{EB92C9E7-A86B-4D5F-9FF1-14D73ECC78BA}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28B-4F07-8996-EAF7E041F6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{4E9C5DB6-761A-40CD-AC7C-568BA96295BB}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28B-4F07-8996-EAF7E041F6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{82C45880-CBA2-40CC-85F6-005FE3AB4F5A}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28B-4F07-8996-EAF7E041F6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{1D5B79F6-9E12-437B-B7AD-A34EBC78C77B}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28B-4F07-8996-EAF7E041F6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c:v>
                </c:pt>
                <c:pt idx="16">
                  <c:v>52.8</c:v>
                </c:pt>
                <c:pt idx="24">
                  <c:v>52.9</c:v>
                </c:pt>
                <c:pt idx="32">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8B-4F07-8996-EAF7E041F6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{0C4850B2-9DB6-415C-AE15-C4ECE41C80CC}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28B-4F07-8996-EAF7E041F6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{B1E1AE03-63CC-44F8-8D14-8E1C4BEA0669}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8B-4F07-8996-EAF7E041F6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{FF127249-9A4D-41A8-A10D-94956EA7A4B3}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8B-4F07-8996-EAF7E041F6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{8CF732D2-B9BF-4440-80D1-DA9B77365498}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8B-4F07-8996-EAF7E041F6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{F97481A7-A770-438D-B8D0-B6A9ED93124D}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8B-4F07-8996-EAF7E041F6C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{32619EFB-3A99-42AC-8F2B-68A1597D58B3}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28B-4F07-8996-EAF7E041F6C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{E0063863-9A96-49A8-BE46-54763A6E46B5}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28B-4F07-8996-EAF7E041F6C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{8B1949A7-0F13-465C-B8B0-979E2B33E252}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28B-4F07-8996-EAF7E041F6C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{C70CF870-AF07-40BA-B34F-0CC8D1F71558}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28B-4F07-8996-EAF7E041F6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528B-4F07-8996-EAF7E041F6CB}"/>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700000000000003"/>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{F8AF3F8E-BD6B-4199-AF95-9D22B7D37B5A}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98-4F51-A9A7-3EF3D9B6F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{AB7CCE2D-E997-4D5E-A482-AB944ABC139E}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8-4F51-A9A7-3EF3D9B6F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{C85BF185-6928-43DB-9405-214676E18B1F}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8-4F51-A9A7-3EF3D9B6F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{E34B6232-FAC8-4B64-88D6-C905AE03441E}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8-4F51-A9A7-3EF3D9B6F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{ECD97734-B7F8-44DC-BCF9-F67DDEDDE8FD}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8-4F51-A9A7-3EF3D9B6FD8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{8F68151B-359A-4CDC-BB9B-865B7CC8DCE3}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98-4F51-A9A7-3EF3D9B6FD8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{22A88A4D-7B34-458A-ACBC-73699401B60A}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98-4F51-A9A7-3EF3D9B6FD8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{DE8ED675-72BA-494D-B50F-232FFFA92AE9}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98-4F51-A9A7-3EF3D9B6FD8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{BA94A973-A82C-46A7-AE47-E14641EC565D}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98-4F51-A9A7-3EF3D9B6F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2.2000000000000002</c:v>
                </c:pt>
                <c:pt idx="16">
                  <c:v>1</c:v>
                </c:pt>
                <c:pt idx="24">
                  <c:v>1.1000000000000001</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98-4F51-A9A7-3EF3D9B6FD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{01776C6B-AC43-49AA-82E8-E1FD10A8EE70}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98-4F51-A9A7-3EF3D9B6FD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{3CDF1A6A-D971-4246-9836-256B9E0E115B}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8-4F51-A9A7-3EF3D9B6F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{746B3C58-07D7-4FF7-8432-68D5A83B7C5B}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8-4F51-A9A7-3EF3D9B6F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{5BEEC36F-D013-4587-94E7-76230C6D9FC1}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8-4F51-A9A7-3EF3D9B6F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{08C12C93-5A19-4E1B-B716-C482D52D00BE}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8-4F51-A9A7-3EF3D9B6FD8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{73EBECB0-3E00-4AF5-B213-CF6961617349}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98-4F51-A9A7-3EF3D9B6FD8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{2049FFE3-16C4-4630-A377-69F729B04322}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98-4F51-A9A7-3EF3D9B6FD8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{E547267F-1195-4F5A-A8AB-8D944D01EBD9}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98-4F51-A9A7-3EF3D9B6FD8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{43A939F7-BE5D-4485-BCCE-430BAA340F55}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98-4F51-A9A7-3EF3D9B6F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5398-4F51-A9A7-3EF3D9B6FD82}"/>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実質公債費比率は前年度から</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ポイントの増加となっている。これは平成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年度及び平成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年度借入公共事業等債、平成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借入学校教育施設等整備事業債の元金償還が開始されたことによる元利償還金の増加が要因となっている。一方、類似団体内平均と比較して低い水準にある要因は従来より、起債抑制を行ってきたことや基準財政需要額に算入される地方債を中心として借入を行ってきたことにより実質公債費比率（分子）を抑えていることが考えられる。今後、清掃センター整備事業などにおいて高額な地方債の償還が見込まれるが、将来の公債費の推移を予測しながら、最少の経費で最大の効果をあげることができるよう事業を遂行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各公共施設の長寿命化事業が予定されており、大幅な基金残高の減少、地方債残高の増加が見込まれるが、将来負担比率に目を配りながら健全な財政運営に努め、住民サービスの提供と施設長寿命化を含む社会資本整備等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百万円減、土地開発基金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百万円減、教育基金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・公共施設整備基金：公共施設及び公益施設の建設等に要する経費の財源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：公共の利益のための土地の先行取得等に要する経費の財源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：教育施設の建設等に要する経費の財源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・公共施設整備基金：公共施設の老朽化による改修等に備えて公共施設整備基金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百万円を積み立てたことによる増。千種地区コミュニティセンター整備事業や海洋センター西側グラウンド整備事業に伴い、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：土地売払分を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百万円積み立てたことにより増。道路用地の購入に伴い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：法人税の法人税割超過課税分を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百万円積み立てたことにより増。海洋センター西グラウンド改修事業に伴い、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・公共施設整備基金：公共施設の老朽化による改修等に備えて、年度間の財政収支を見極めつつ、使途の明確化を図るためにも、積み立てていくくことを予定している。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：今後実施される事業に対して必要に応じ、その償還の一部に取り崩すことも検討していく。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：学校施設等の大規模改造事業等が今後も継続的に予定されているため、今後も一般財源の金額に応じて継続的に取崩しを行っていく。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百万円を取り崩したが、固定資産税や個人町民税の増収等により、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今後実施される事業に対して必要に応じ、その償還の一部に取り崩すことも検討していく。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若干低めとなっているが、個別の施設に注目すると、橋りょうや消防庁舎などの老朽化に伴い、有形固定資産減価償却率が増加傾向にある。今後は、各公共施設等の個別施設計画を順次策定し、同計画に基づき、長寿命化対策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8"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2" name="フローチャート: 判断 81"/>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114723</xdr:rowOff>
    </xdr:from>
    <xdr:to>
      <xdr:col>23</xdr:col>
      <xdr:colOff>136525</xdr:colOff>
      <xdr:row>32</xdr:row>
      <xdr:rowOff>44873</xdr:rowOff>
    </xdr:to>
    <xdr:sp macro="" textlink="">
      <xdr:nvSpPr>
        <xdr:cNvPr id="88" name="楕円 87"/>
        <xdr:cNvSpPr/>
      </xdr:nvSpPr>
      <xdr:spPr>
        <a:xfrm>
          <a:off x="47117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93150</xdr:rowOff>
    </xdr:from>
    <xdr:ext cx="405111" cy="259045"/>
    <xdr:sp macro="" textlink="">
      <xdr:nvSpPr>
        <xdr:cNvPr id="89" name="有形固定資産減価償却率該当値テキスト"/>
        <xdr:cNvSpPr txBox="1"/>
      </xdr:nvSpPr>
      <xdr:spPr>
        <a:xfrm>
          <a:off x="4813300" y="617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90" name="楕円 89"/>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165523</xdr:rowOff>
    </xdr:from>
    <xdr:to>
      <xdr:col>23</xdr:col>
      <xdr:colOff>85725</xdr:colOff>
      <xdr:row>32</xdr:row>
      <xdr:rowOff>30057</xdr:rowOff>
    </xdr:to>
    <xdr:cxnSp macro="">
      <xdr:nvCxnSpPr>
        <xdr:cNvPr id="91" name="直線コネクタ 90"/>
        <xdr:cNvCxnSpPr/>
      </xdr:nvCxnSpPr>
      <xdr:spPr>
        <a:xfrm flipV="1">
          <a:off x="4051300" y="625199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92" name="楕円 91"/>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33655</xdr:rowOff>
    </xdr:to>
    <xdr:cxnSp macro="">
      <xdr:nvCxnSpPr>
        <xdr:cNvPr id="93" name="直線コネクタ 92"/>
        <xdr:cNvCxnSpPr/>
      </xdr:nvCxnSpPr>
      <xdr:spPr>
        <a:xfrm flipV="1">
          <a:off x="3289300" y="628798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11642</xdr:rowOff>
    </xdr:from>
    <xdr:to>
      <xdr:col>11</xdr:col>
      <xdr:colOff>187325</xdr:colOff>
      <xdr:row>32</xdr:row>
      <xdr:rowOff>113242</xdr:rowOff>
    </xdr:to>
    <xdr:sp macro="" textlink="">
      <xdr:nvSpPr>
        <xdr:cNvPr id="94" name="楕円 93"/>
        <xdr:cNvSpPr/>
      </xdr:nvSpPr>
      <xdr:spPr>
        <a:xfrm>
          <a:off x="2476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62442</xdr:rowOff>
    </xdr:to>
    <xdr:cxnSp macro="">
      <xdr:nvCxnSpPr>
        <xdr:cNvPr id="95" name="直線コネクタ 94"/>
        <xdr:cNvCxnSpPr/>
      </xdr:nvCxnSpPr>
      <xdr:spPr>
        <a:xfrm flipV="1">
          <a:off x="2527300" y="629158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6"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7"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9"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100" name="n_2mainValue有形固定資産減価償却率"/>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104369</xdr:rowOff>
    </xdr:from>
    <xdr:ext cx="405111" cy="259045"/>
    <xdr:sp macro="" textlink="">
      <xdr:nvSpPr>
        <xdr:cNvPr id="101" name="n_3mainValue有形固定資産減価償却率"/>
        <xdr:cNvSpPr txBox="1"/>
      </xdr:nvSpPr>
      <xdr:spPr>
        <a:xfrm>
          <a:off x="23247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tx1"/>
              </a:solidFill>
              <a:effectLst/>
              <a:latin typeface="+mn-lt"/>
              <a:ea typeface="+mn-ea"/>
              <a:cs typeface="+mn-cs"/>
            </a:rPr>
            <a:t>債務償還</a:t>
          </a:r>
          <a:r>
            <a:rPr kumimoji="1" lang="ja-JP" altLang="en-US" sz="950">
              <a:solidFill>
                <a:schemeClr val="tx1"/>
              </a:solidFill>
              <a:effectLst/>
              <a:latin typeface="+mn-lt"/>
              <a:ea typeface="+mn-ea"/>
              <a:cs typeface="+mn-cs"/>
            </a:rPr>
            <a:t>比率</a:t>
          </a:r>
          <a:r>
            <a:rPr kumimoji="1" lang="ja-JP" altLang="ja-JP" sz="950">
              <a:solidFill>
                <a:schemeClr val="tx1"/>
              </a:solidFill>
              <a:effectLst/>
              <a:latin typeface="+mn-lt"/>
              <a:ea typeface="+mn-ea"/>
              <a:cs typeface="+mn-cs"/>
            </a:rPr>
            <a:t>は国及び三重県平均において下回っている状態にはあるが、実質公債費比率等の健全化度合に比べると指数はやや高く、また類似団体との比較においても指数がやや上回っている状態にある。これは、近年、清掃センターや小中学校大規模改造事業等の公共施設のストック最適化に対して積極的に投資してきており、事業費の財源に地方債を充てていることが要因であると分析される。この債務償</a:t>
          </a:r>
          <a:r>
            <a:rPr kumimoji="1" lang="ja-JP" altLang="en-US" sz="950">
              <a:solidFill>
                <a:schemeClr val="tx1"/>
              </a:solidFill>
              <a:effectLst/>
              <a:latin typeface="+mn-lt"/>
              <a:ea typeface="+mn-ea"/>
              <a:cs typeface="+mn-cs"/>
            </a:rPr>
            <a:t>比率</a:t>
          </a:r>
          <a:r>
            <a:rPr kumimoji="1" lang="ja-JP" altLang="ja-JP" sz="950">
              <a:solidFill>
                <a:schemeClr val="tx1"/>
              </a:solidFill>
              <a:effectLst/>
              <a:latin typeface="+mn-lt"/>
              <a:ea typeface="+mn-ea"/>
              <a:cs typeface="+mn-cs"/>
            </a:rPr>
            <a:t>の上昇が健全化度合の指標となる実質公債費比率にも影響を与えることになるため、適正な投資計画に基づき、借入を行う必要がある。</a:t>
          </a:r>
          <a:endParaRPr lang="ja-JP" altLang="ja-JP" sz="950">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37"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671</xdr:rowOff>
    </xdr:from>
    <xdr:to>
      <xdr:col>76</xdr:col>
      <xdr:colOff>73025</xdr:colOff>
      <xdr:row>30</xdr:row>
      <xdr:rowOff>102271</xdr:rowOff>
    </xdr:to>
    <xdr:sp macro="" textlink="">
      <xdr:nvSpPr>
        <xdr:cNvPr id="145" name="楕円 144"/>
        <xdr:cNvSpPr/>
      </xdr:nvSpPr>
      <xdr:spPr>
        <a:xfrm>
          <a:off x="14744700" y="5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23548</xdr:rowOff>
    </xdr:from>
    <xdr:ext cx="469744" cy="259045"/>
    <xdr:sp macro="" textlink="">
      <xdr:nvSpPr>
        <xdr:cNvPr id="146" name="債務償還比率該当値テキスト"/>
        <xdr:cNvSpPr txBox="1"/>
      </xdr:nvSpPr>
      <xdr:spPr>
        <a:xfrm>
          <a:off x="14846300" y="57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164411</xdr:rowOff>
    </xdr:from>
    <xdr:to>
      <xdr:col>72</xdr:col>
      <xdr:colOff>123825</xdr:colOff>
      <xdr:row>30</xdr:row>
      <xdr:rowOff>94561</xdr:rowOff>
    </xdr:to>
    <xdr:sp macro="" textlink="">
      <xdr:nvSpPr>
        <xdr:cNvPr id="147" name="楕円 146"/>
        <xdr:cNvSpPr/>
      </xdr:nvSpPr>
      <xdr:spPr>
        <a:xfrm>
          <a:off x="14033500" y="59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43761</xdr:rowOff>
    </xdr:from>
    <xdr:to>
      <xdr:col>76</xdr:col>
      <xdr:colOff>22225</xdr:colOff>
      <xdr:row>30</xdr:row>
      <xdr:rowOff>51471</xdr:rowOff>
    </xdr:to>
    <xdr:cxnSp macro="">
      <xdr:nvCxnSpPr>
        <xdr:cNvPr id="148" name="直線コネクタ 147"/>
        <xdr:cNvCxnSpPr/>
      </xdr:nvCxnSpPr>
      <xdr:spPr>
        <a:xfrm>
          <a:off x="14084300" y="5958786"/>
          <a:ext cx="7112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9"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111088</xdr:rowOff>
    </xdr:from>
    <xdr:ext cx="469744" cy="259045"/>
    <xdr:sp macro="" textlink="">
      <xdr:nvSpPr>
        <xdr:cNvPr id="150" name="n_1mainValue債務償還比率"/>
        <xdr:cNvSpPr txBox="1"/>
      </xdr:nvSpPr>
      <xdr:spPr>
        <a:xfrm>
          <a:off x="13836727" y="5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1" name="楕円 70"/>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2"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3" name="楕円 72"/>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93345</xdr:rowOff>
    </xdr:to>
    <xdr:cxnSp macro="">
      <xdr:nvCxnSpPr>
        <xdr:cNvPr id="74" name="直線コネクタ 73"/>
        <xdr:cNvCxnSpPr/>
      </xdr:nvCxnSpPr>
      <xdr:spPr>
        <a:xfrm flipV="1">
          <a:off x="3797300" y="6581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5" name="楕円 74"/>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120015</xdr:rowOff>
    </xdr:to>
    <xdr:cxnSp macro="">
      <xdr:nvCxnSpPr>
        <xdr:cNvPr id="76" name="直線コネクタ 75"/>
        <xdr:cNvCxnSpPr/>
      </xdr:nvCxnSpPr>
      <xdr:spPr>
        <a:xfrm flipV="1">
          <a:off x="2908300" y="6608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7" name="楕円 76"/>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120015</xdr:rowOff>
    </xdr:from>
    <xdr:to>
      <xdr:col>15</xdr:col>
      <xdr:colOff>50800</xdr:colOff>
      <xdr:row>38</xdr:row>
      <xdr:rowOff>148590</xdr:rowOff>
    </xdr:to>
    <xdr:cxnSp macro="">
      <xdr:nvCxnSpPr>
        <xdr:cNvPr id="78" name="直線コネクタ 77"/>
        <xdr:cNvCxnSpPr/>
      </xdr:nvCxnSpPr>
      <xdr:spPr>
        <a:xfrm flipV="1">
          <a:off x="2019300" y="6635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2"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161942</xdr:rowOff>
    </xdr:from>
    <xdr:ext cx="405111" cy="259045"/>
    <xdr:sp macro="" textlink="">
      <xdr:nvSpPr>
        <xdr:cNvPr id="83" name="n_2mainValue【道路】&#10;有形固定資産減価償却率"/>
        <xdr:cNvSpPr txBox="1"/>
      </xdr:nvSpPr>
      <xdr:spPr>
        <a:xfrm>
          <a:off x="2705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4" name="n_3mainValue【道路】&#10;有形固定資産減価償却率"/>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141821</xdr:rowOff>
    </xdr:from>
    <xdr:to>
      <xdr:col>55</xdr:col>
      <xdr:colOff>50800</xdr:colOff>
      <xdr:row>41</xdr:row>
      <xdr:rowOff>71971</xdr:rowOff>
    </xdr:to>
    <xdr:sp macro="" textlink="">
      <xdr:nvSpPr>
        <xdr:cNvPr id="123" name="楕円 122"/>
        <xdr:cNvSpPr/>
      </xdr:nvSpPr>
      <xdr:spPr>
        <a:xfrm>
          <a:off x="10426700" y="69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61257</xdr:rowOff>
    </xdr:from>
    <xdr:ext cx="534377" cy="259045"/>
    <xdr:sp macro="" textlink="">
      <xdr:nvSpPr>
        <xdr:cNvPr id="124" name="【道路】&#10;一人当たり延長該当値テキスト"/>
        <xdr:cNvSpPr txBox="1"/>
      </xdr:nvSpPr>
      <xdr:spPr>
        <a:xfrm>
          <a:off x="10515600" y="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141986</xdr:rowOff>
    </xdr:from>
    <xdr:to>
      <xdr:col>50</xdr:col>
      <xdr:colOff>165100</xdr:colOff>
      <xdr:row>41</xdr:row>
      <xdr:rowOff>72136</xdr:rowOff>
    </xdr:to>
    <xdr:sp macro="" textlink="">
      <xdr:nvSpPr>
        <xdr:cNvPr id="125" name="楕円 124"/>
        <xdr:cNvSpPr/>
      </xdr:nvSpPr>
      <xdr:spPr>
        <a:xfrm>
          <a:off x="9588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21171</xdr:rowOff>
    </xdr:from>
    <xdr:to>
      <xdr:col>55</xdr:col>
      <xdr:colOff>0</xdr:colOff>
      <xdr:row>41</xdr:row>
      <xdr:rowOff>21336</xdr:rowOff>
    </xdr:to>
    <xdr:cxnSp macro="">
      <xdr:nvCxnSpPr>
        <xdr:cNvPr id="126" name="直線コネクタ 125"/>
        <xdr:cNvCxnSpPr/>
      </xdr:nvCxnSpPr>
      <xdr:spPr>
        <a:xfrm flipV="1">
          <a:off x="9639300" y="7050621"/>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140043</xdr:rowOff>
    </xdr:from>
    <xdr:to>
      <xdr:col>46</xdr:col>
      <xdr:colOff>38100</xdr:colOff>
      <xdr:row>41</xdr:row>
      <xdr:rowOff>70193</xdr:rowOff>
    </xdr:to>
    <xdr:sp macro="" textlink="">
      <xdr:nvSpPr>
        <xdr:cNvPr id="127" name="楕円 126"/>
        <xdr:cNvSpPr/>
      </xdr:nvSpPr>
      <xdr:spPr>
        <a:xfrm>
          <a:off x="8699500" y="69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19393</xdr:rowOff>
    </xdr:from>
    <xdr:to>
      <xdr:col>50</xdr:col>
      <xdr:colOff>114300</xdr:colOff>
      <xdr:row>41</xdr:row>
      <xdr:rowOff>21336</xdr:rowOff>
    </xdr:to>
    <xdr:cxnSp macro="">
      <xdr:nvCxnSpPr>
        <xdr:cNvPr id="128" name="直線コネクタ 127"/>
        <xdr:cNvCxnSpPr/>
      </xdr:nvCxnSpPr>
      <xdr:spPr>
        <a:xfrm>
          <a:off x="8750300" y="704884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139268</xdr:rowOff>
    </xdr:from>
    <xdr:to>
      <xdr:col>41</xdr:col>
      <xdr:colOff>101600</xdr:colOff>
      <xdr:row>41</xdr:row>
      <xdr:rowOff>69418</xdr:rowOff>
    </xdr:to>
    <xdr:sp macro="" textlink="">
      <xdr:nvSpPr>
        <xdr:cNvPr id="129" name="楕円 128"/>
        <xdr:cNvSpPr/>
      </xdr:nvSpPr>
      <xdr:spPr>
        <a:xfrm>
          <a:off x="7810500" y="69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18618</xdr:rowOff>
    </xdr:from>
    <xdr:to>
      <xdr:col>45</xdr:col>
      <xdr:colOff>177800</xdr:colOff>
      <xdr:row>41</xdr:row>
      <xdr:rowOff>19393</xdr:rowOff>
    </xdr:to>
    <xdr:cxnSp macro="">
      <xdr:nvCxnSpPr>
        <xdr:cNvPr id="130" name="直線コネクタ 129"/>
        <xdr:cNvCxnSpPr/>
      </xdr:nvCxnSpPr>
      <xdr:spPr>
        <a:xfrm>
          <a:off x="7861300" y="7048068"/>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63263</xdr:rowOff>
    </xdr:from>
    <xdr:ext cx="534377" cy="259045"/>
    <xdr:sp macro="" textlink="">
      <xdr:nvSpPr>
        <xdr:cNvPr id="134" name="n_1mainValue【道路】&#10;一人当たり延長"/>
        <xdr:cNvSpPr txBox="1"/>
      </xdr:nvSpPr>
      <xdr:spPr>
        <a:xfrm>
          <a:off x="9359411" y="70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61320</xdr:rowOff>
    </xdr:from>
    <xdr:ext cx="534377" cy="259045"/>
    <xdr:sp macro="" textlink="">
      <xdr:nvSpPr>
        <xdr:cNvPr id="135" name="n_2mainValue【道路】&#10;一人当たり延長"/>
        <xdr:cNvSpPr txBox="1"/>
      </xdr:nvSpPr>
      <xdr:spPr>
        <a:xfrm>
          <a:off x="8483111" y="70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60545</xdr:rowOff>
    </xdr:from>
    <xdr:ext cx="534377" cy="259045"/>
    <xdr:sp macro="" textlink="">
      <xdr:nvSpPr>
        <xdr:cNvPr id="136" name="n_3mainValue【道路】&#10;一人当たり延長"/>
        <xdr:cNvSpPr txBox="1"/>
      </xdr:nvSpPr>
      <xdr:spPr>
        <a:xfrm>
          <a:off x="7594111" y="70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36830</xdr:rowOff>
    </xdr:from>
    <xdr:to>
      <xdr:col>24</xdr:col>
      <xdr:colOff>114300</xdr:colOff>
      <xdr:row>56</xdr:row>
      <xdr:rowOff>138430</xdr:rowOff>
    </xdr:to>
    <xdr:sp macro="" textlink="">
      <xdr:nvSpPr>
        <xdr:cNvPr id="175" name="楕円 174"/>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123207</xdr:rowOff>
    </xdr:from>
    <xdr:ext cx="405111" cy="259045"/>
    <xdr:sp macro="" textlink="">
      <xdr:nvSpPr>
        <xdr:cNvPr id="176" name="【橋りょう・トンネル】&#10;有形固定資産減価償却率該当値テキスト"/>
        <xdr:cNvSpPr txBox="1"/>
      </xdr:nvSpPr>
      <xdr:spPr>
        <a:xfrm>
          <a:off x="4673600"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77" name="楕円 176"/>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87630</xdr:rowOff>
    </xdr:from>
    <xdr:to>
      <xdr:col>24</xdr:col>
      <xdr:colOff>63500</xdr:colOff>
      <xdr:row>56</xdr:row>
      <xdr:rowOff>110490</xdr:rowOff>
    </xdr:to>
    <xdr:cxnSp macro="">
      <xdr:nvCxnSpPr>
        <xdr:cNvPr id="178" name="直線コネクタ 177"/>
        <xdr:cNvCxnSpPr/>
      </xdr:nvCxnSpPr>
      <xdr:spPr>
        <a:xfrm flipV="1">
          <a:off x="3797300" y="96888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79" name="楕円 178"/>
        <xdr:cNvSpPr/>
      </xdr:nvSpPr>
      <xdr:spPr>
        <a:xfrm>
          <a:off x="2857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120015</xdr:rowOff>
    </xdr:to>
    <xdr:cxnSp macro="">
      <xdr:nvCxnSpPr>
        <xdr:cNvPr id="180" name="直線コネクタ 179"/>
        <xdr:cNvCxnSpPr/>
      </xdr:nvCxnSpPr>
      <xdr:spPr>
        <a:xfrm flipV="1">
          <a:off x="2908300" y="97116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93980</xdr:rowOff>
    </xdr:from>
    <xdr:to>
      <xdr:col>10</xdr:col>
      <xdr:colOff>165100</xdr:colOff>
      <xdr:row>57</xdr:row>
      <xdr:rowOff>24130</xdr:rowOff>
    </xdr:to>
    <xdr:sp macro="" textlink="">
      <xdr:nvSpPr>
        <xdr:cNvPr id="181" name="楕円 180"/>
        <xdr:cNvSpPr/>
      </xdr:nvSpPr>
      <xdr:spPr>
        <a:xfrm>
          <a:off x="1968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120015</xdr:rowOff>
    </xdr:from>
    <xdr:to>
      <xdr:col>15</xdr:col>
      <xdr:colOff>50800</xdr:colOff>
      <xdr:row>56</xdr:row>
      <xdr:rowOff>144780</xdr:rowOff>
    </xdr:to>
    <xdr:cxnSp macro="">
      <xdr:nvCxnSpPr>
        <xdr:cNvPr id="182" name="直線コネクタ 181"/>
        <xdr:cNvCxnSpPr/>
      </xdr:nvCxnSpPr>
      <xdr:spPr>
        <a:xfrm flipV="1">
          <a:off x="2019300" y="97212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86" name="n_1mainValue【橋りょう・トンネ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187" name="n_2mainValue【橋りょう・トンネル】&#10;有形固定資産減価償却率"/>
        <xdr:cNvSpPr txBox="1"/>
      </xdr:nvSpPr>
      <xdr:spPr>
        <a:xfrm>
          <a:off x="2705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40657</xdr:rowOff>
    </xdr:from>
    <xdr:ext cx="405111" cy="259045"/>
    <xdr:sp macro="" textlink="">
      <xdr:nvSpPr>
        <xdr:cNvPr id="188" name="n_3mainValue【橋りょう・トンネル】&#10;有形固定資産減価償却率"/>
        <xdr:cNvSpPr txBox="1"/>
      </xdr:nvSpPr>
      <xdr:spPr>
        <a:xfrm>
          <a:off x="1816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14317</xdr:rowOff>
    </xdr:from>
    <xdr:to>
      <xdr:col>55</xdr:col>
      <xdr:colOff>50800</xdr:colOff>
      <xdr:row>61</xdr:row>
      <xdr:rowOff>115917</xdr:rowOff>
    </xdr:to>
    <xdr:sp macro="" textlink="">
      <xdr:nvSpPr>
        <xdr:cNvPr id="225" name="楕円 224"/>
        <xdr:cNvSpPr/>
      </xdr:nvSpPr>
      <xdr:spPr>
        <a:xfrm>
          <a:off x="10426700" y="10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37194</xdr:rowOff>
    </xdr:from>
    <xdr:ext cx="599010" cy="259045"/>
    <xdr:sp macro="" textlink="">
      <xdr:nvSpPr>
        <xdr:cNvPr id="226" name="【橋りょう・トンネル】&#10;一人当たり有形固定資産（償却資産）額該当値テキスト"/>
        <xdr:cNvSpPr txBox="1"/>
      </xdr:nvSpPr>
      <xdr:spPr>
        <a:xfrm>
          <a:off x="10515600" y="1032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15446</xdr:rowOff>
    </xdr:from>
    <xdr:to>
      <xdr:col>50</xdr:col>
      <xdr:colOff>165100</xdr:colOff>
      <xdr:row>61</xdr:row>
      <xdr:rowOff>117046</xdr:rowOff>
    </xdr:to>
    <xdr:sp macro="" textlink="">
      <xdr:nvSpPr>
        <xdr:cNvPr id="227" name="楕円 226"/>
        <xdr:cNvSpPr/>
      </xdr:nvSpPr>
      <xdr:spPr>
        <a:xfrm>
          <a:off x="9588500" y="10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65117</xdr:rowOff>
    </xdr:from>
    <xdr:to>
      <xdr:col>55</xdr:col>
      <xdr:colOff>0</xdr:colOff>
      <xdr:row>61</xdr:row>
      <xdr:rowOff>66246</xdr:rowOff>
    </xdr:to>
    <xdr:cxnSp macro="">
      <xdr:nvCxnSpPr>
        <xdr:cNvPr id="228" name="直線コネクタ 227"/>
        <xdr:cNvCxnSpPr/>
      </xdr:nvCxnSpPr>
      <xdr:spPr>
        <a:xfrm flipV="1">
          <a:off x="9639300" y="10523567"/>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16673</xdr:rowOff>
    </xdr:from>
    <xdr:to>
      <xdr:col>46</xdr:col>
      <xdr:colOff>38100</xdr:colOff>
      <xdr:row>61</xdr:row>
      <xdr:rowOff>118273</xdr:rowOff>
    </xdr:to>
    <xdr:sp macro="" textlink="">
      <xdr:nvSpPr>
        <xdr:cNvPr id="229" name="楕円 228"/>
        <xdr:cNvSpPr/>
      </xdr:nvSpPr>
      <xdr:spPr>
        <a:xfrm>
          <a:off x="8699500" y="104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66246</xdr:rowOff>
    </xdr:from>
    <xdr:to>
      <xdr:col>50</xdr:col>
      <xdr:colOff>114300</xdr:colOff>
      <xdr:row>61</xdr:row>
      <xdr:rowOff>67473</xdr:rowOff>
    </xdr:to>
    <xdr:cxnSp macro="">
      <xdr:nvCxnSpPr>
        <xdr:cNvPr id="230" name="直線コネクタ 229"/>
        <xdr:cNvCxnSpPr/>
      </xdr:nvCxnSpPr>
      <xdr:spPr>
        <a:xfrm flipV="1">
          <a:off x="8750300" y="10524696"/>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20471</xdr:rowOff>
    </xdr:from>
    <xdr:to>
      <xdr:col>41</xdr:col>
      <xdr:colOff>101600</xdr:colOff>
      <xdr:row>61</xdr:row>
      <xdr:rowOff>122071</xdr:rowOff>
    </xdr:to>
    <xdr:sp macro="" textlink="">
      <xdr:nvSpPr>
        <xdr:cNvPr id="231" name="楕円 230"/>
        <xdr:cNvSpPr/>
      </xdr:nvSpPr>
      <xdr:spPr>
        <a:xfrm>
          <a:off x="7810500" y="104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67473</xdr:rowOff>
    </xdr:from>
    <xdr:to>
      <xdr:col>45</xdr:col>
      <xdr:colOff>177800</xdr:colOff>
      <xdr:row>61</xdr:row>
      <xdr:rowOff>71271</xdr:rowOff>
    </xdr:to>
    <xdr:cxnSp macro="">
      <xdr:nvCxnSpPr>
        <xdr:cNvPr id="232" name="直線コネクタ 231"/>
        <xdr:cNvCxnSpPr/>
      </xdr:nvCxnSpPr>
      <xdr:spPr>
        <a:xfrm flipV="1">
          <a:off x="7861300" y="10525923"/>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133573</xdr:rowOff>
    </xdr:from>
    <xdr:ext cx="599010" cy="259045"/>
    <xdr:sp macro="" textlink="">
      <xdr:nvSpPr>
        <xdr:cNvPr id="236" name="n_1mainValue【橋りょう・トンネル】&#10;一人当たり有形固定資産（償却資産）額"/>
        <xdr:cNvSpPr txBox="1"/>
      </xdr:nvSpPr>
      <xdr:spPr>
        <a:xfrm>
          <a:off x="9327095" y="1024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134800</xdr:rowOff>
    </xdr:from>
    <xdr:ext cx="599010" cy="259045"/>
    <xdr:sp macro="" textlink="">
      <xdr:nvSpPr>
        <xdr:cNvPr id="237" name="n_2mainValue【橋りょう・トンネル】&#10;一人当たり有形固定資産（償却資産）額"/>
        <xdr:cNvSpPr txBox="1"/>
      </xdr:nvSpPr>
      <xdr:spPr>
        <a:xfrm>
          <a:off x="8450795" y="1025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138598</xdr:rowOff>
    </xdr:from>
    <xdr:ext cx="599010" cy="259045"/>
    <xdr:sp macro="" textlink="">
      <xdr:nvSpPr>
        <xdr:cNvPr id="238" name="n_3mainValue【橋りょう・トンネル】&#10;一人当たり有形固定資産（償却資産）額"/>
        <xdr:cNvSpPr txBox="1"/>
      </xdr:nvSpPr>
      <xdr:spPr>
        <a:xfrm>
          <a:off x="7561795" y="1025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78" name="楕円 277"/>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79"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80" name="楕円 279"/>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59055</xdr:rowOff>
    </xdr:to>
    <xdr:cxnSp macro="">
      <xdr:nvCxnSpPr>
        <xdr:cNvPr id="281" name="直線コネクタ 280"/>
        <xdr:cNvCxnSpPr/>
      </xdr:nvCxnSpPr>
      <xdr:spPr>
        <a:xfrm flipV="1">
          <a:off x="3797300" y="14257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149225</xdr:rowOff>
    </xdr:from>
    <xdr:to>
      <xdr:col>15</xdr:col>
      <xdr:colOff>101600</xdr:colOff>
      <xdr:row>83</xdr:row>
      <xdr:rowOff>79375</xdr:rowOff>
    </xdr:to>
    <xdr:sp macro="" textlink="">
      <xdr:nvSpPr>
        <xdr:cNvPr id="282" name="楕円 281"/>
        <xdr:cNvSpPr/>
      </xdr:nvSpPr>
      <xdr:spPr>
        <a:xfrm>
          <a:off x="2857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59055</xdr:rowOff>
    </xdr:to>
    <xdr:cxnSp macro="">
      <xdr:nvCxnSpPr>
        <xdr:cNvPr id="283" name="直線コネクタ 282"/>
        <xdr:cNvCxnSpPr/>
      </xdr:nvCxnSpPr>
      <xdr:spPr>
        <a:xfrm>
          <a:off x="2908300" y="14258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4" name="楕円 283"/>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49530</xdr:rowOff>
    </xdr:to>
    <xdr:cxnSp macro="">
      <xdr:nvCxnSpPr>
        <xdr:cNvPr id="285" name="直線コネクタ 284"/>
        <xdr:cNvCxnSpPr/>
      </xdr:nvCxnSpPr>
      <xdr:spPr>
        <a:xfrm flipV="1">
          <a:off x="2019300" y="14258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289" name="n_1mainValue【公営住宅】&#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70502</xdr:rowOff>
    </xdr:from>
    <xdr:ext cx="405111" cy="259045"/>
    <xdr:sp macro="" textlink="">
      <xdr:nvSpPr>
        <xdr:cNvPr id="290" name="n_2mainValue【公営住宅】&#10;有形固定資産減価償却率"/>
        <xdr:cNvSpPr txBox="1"/>
      </xdr:nvSpPr>
      <xdr:spPr>
        <a:xfrm>
          <a:off x="2705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1" name="n_3main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26" name="楕円 325"/>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91964</xdr:rowOff>
    </xdr:from>
    <xdr:ext cx="469744" cy="259045"/>
    <xdr:sp macro="" textlink="">
      <xdr:nvSpPr>
        <xdr:cNvPr id="327" name="【公営住宅】&#10;一人当たり面積該当値テキスト"/>
        <xdr:cNvSpPr txBox="1"/>
      </xdr:nvSpPr>
      <xdr:spPr>
        <a:xfrm>
          <a:off x="10515600" y="1449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28" name="楕円 327"/>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56387</xdr:rowOff>
    </xdr:from>
    <xdr:to>
      <xdr:col>55</xdr:col>
      <xdr:colOff>0</xdr:colOff>
      <xdr:row>85</xdr:row>
      <xdr:rowOff>56387</xdr:rowOff>
    </xdr:to>
    <xdr:cxnSp macro="">
      <xdr:nvCxnSpPr>
        <xdr:cNvPr id="329" name="直線コネクタ 328"/>
        <xdr:cNvCxnSpPr/>
      </xdr:nvCxnSpPr>
      <xdr:spPr>
        <a:xfrm>
          <a:off x="9639300" y="14629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30" name="楕円 329"/>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31" name="直線コネクタ 330"/>
        <xdr:cNvCxnSpPr/>
      </xdr:nvCxnSpPr>
      <xdr:spPr>
        <a:xfrm>
          <a:off x="8750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32" name="楕円 331"/>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55817</xdr:rowOff>
    </xdr:from>
    <xdr:to>
      <xdr:col>45</xdr:col>
      <xdr:colOff>177800</xdr:colOff>
      <xdr:row>85</xdr:row>
      <xdr:rowOff>56387</xdr:rowOff>
    </xdr:to>
    <xdr:cxnSp macro="">
      <xdr:nvCxnSpPr>
        <xdr:cNvPr id="333" name="直線コネクタ 332"/>
        <xdr:cNvCxnSpPr/>
      </xdr:nvCxnSpPr>
      <xdr:spPr>
        <a:xfrm>
          <a:off x="7861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37"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38" name="n_2mainValue【公営住宅】&#10;一人当たり面積"/>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39" name="n_3mainValue【公営住宅】&#10;一人当たり面積"/>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395" name="楕円 394"/>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396"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31115</xdr:rowOff>
    </xdr:from>
    <xdr:to>
      <xdr:col>81</xdr:col>
      <xdr:colOff>101600</xdr:colOff>
      <xdr:row>40</xdr:row>
      <xdr:rowOff>132715</xdr:rowOff>
    </xdr:to>
    <xdr:sp macro="" textlink="">
      <xdr:nvSpPr>
        <xdr:cNvPr id="397" name="楕円 396"/>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81915</xdr:rowOff>
    </xdr:to>
    <xdr:cxnSp macro="">
      <xdr:nvCxnSpPr>
        <xdr:cNvPr id="398" name="直線コネクタ 397"/>
        <xdr:cNvCxnSpPr/>
      </xdr:nvCxnSpPr>
      <xdr:spPr>
        <a:xfrm flipV="1">
          <a:off x="15481300" y="68884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399" name="楕円 398"/>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81915</xdr:rowOff>
    </xdr:from>
    <xdr:to>
      <xdr:col>81</xdr:col>
      <xdr:colOff>50800</xdr:colOff>
      <xdr:row>40</xdr:row>
      <xdr:rowOff>93345</xdr:rowOff>
    </xdr:to>
    <xdr:cxnSp macro="">
      <xdr:nvCxnSpPr>
        <xdr:cNvPr id="400" name="直線コネクタ 399"/>
        <xdr:cNvCxnSpPr/>
      </xdr:nvCxnSpPr>
      <xdr:spPr>
        <a:xfrm flipV="1">
          <a:off x="14592300" y="69399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01" name="楕円 400"/>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121920</xdr:rowOff>
    </xdr:to>
    <xdr:cxnSp macro="">
      <xdr:nvCxnSpPr>
        <xdr:cNvPr id="402" name="直線コネクタ 401"/>
        <xdr:cNvCxnSpPr/>
      </xdr:nvCxnSpPr>
      <xdr:spPr>
        <a:xfrm flipV="1">
          <a:off x="13703300" y="695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0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0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123842</xdr:rowOff>
    </xdr:from>
    <xdr:ext cx="405111" cy="259045"/>
    <xdr:sp macro="" textlink="">
      <xdr:nvSpPr>
        <xdr:cNvPr id="406" name="n_1mainValue【認定こども園・幼稚園・保育所】&#10;有形固定資産減価償却率"/>
        <xdr:cNvSpPr txBox="1"/>
      </xdr:nvSpPr>
      <xdr:spPr>
        <a:xfrm>
          <a:off x="152660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07"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08" name="n_3mainValue【認定こども園・幼稚園・保育所】&#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45" name="楕円 444"/>
        <xdr:cNvSpPr/>
      </xdr:nvSpPr>
      <xdr:spPr>
        <a:xfrm>
          <a:off x="22110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xdr:rowOff>
    </xdr:from>
    <xdr:ext cx="469744" cy="259045"/>
    <xdr:sp macro="" textlink="">
      <xdr:nvSpPr>
        <xdr:cNvPr id="446" name="【認定こども園・幼稚園・保育所】&#10;一人当たり面積該当値テキスト"/>
        <xdr:cNvSpPr txBox="1"/>
      </xdr:nvSpPr>
      <xdr:spPr>
        <a:xfrm>
          <a:off x="22199600"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148844</xdr:rowOff>
    </xdr:from>
    <xdr:to>
      <xdr:col>112</xdr:col>
      <xdr:colOff>38100</xdr:colOff>
      <xdr:row>38</xdr:row>
      <xdr:rowOff>78994</xdr:rowOff>
    </xdr:to>
    <xdr:sp macro="" textlink="">
      <xdr:nvSpPr>
        <xdr:cNvPr id="447" name="楕円 446"/>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28194</xdr:rowOff>
    </xdr:from>
    <xdr:to>
      <xdr:col>116</xdr:col>
      <xdr:colOff>63500</xdr:colOff>
      <xdr:row>38</xdr:row>
      <xdr:rowOff>28194</xdr:rowOff>
    </xdr:to>
    <xdr:cxnSp macro="">
      <xdr:nvCxnSpPr>
        <xdr:cNvPr id="448" name="直線コネクタ 447"/>
        <xdr:cNvCxnSpPr/>
      </xdr:nvCxnSpPr>
      <xdr:spPr>
        <a:xfrm>
          <a:off x="21323300" y="6543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87122</xdr:rowOff>
    </xdr:from>
    <xdr:to>
      <xdr:col>107</xdr:col>
      <xdr:colOff>101600</xdr:colOff>
      <xdr:row>38</xdr:row>
      <xdr:rowOff>17272</xdr:rowOff>
    </xdr:to>
    <xdr:sp macro="" textlink="">
      <xdr:nvSpPr>
        <xdr:cNvPr id="449" name="楕円 448"/>
        <xdr:cNvSpPr/>
      </xdr:nvSpPr>
      <xdr:spPr>
        <a:xfrm>
          <a:off x="20383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38</xdr:row>
      <xdr:rowOff>28194</xdr:rowOff>
    </xdr:to>
    <xdr:cxnSp macro="">
      <xdr:nvCxnSpPr>
        <xdr:cNvPr id="450" name="直線コネクタ 449"/>
        <xdr:cNvCxnSpPr/>
      </xdr:nvCxnSpPr>
      <xdr:spPr>
        <a:xfrm>
          <a:off x="20434300" y="64815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125984</xdr:rowOff>
    </xdr:from>
    <xdr:to>
      <xdr:col>102</xdr:col>
      <xdr:colOff>165100</xdr:colOff>
      <xdr:row>38</xdr:row>
      <xdr:rowOff>56135</xdr:rowOff>
    </xdr:to>
    <xdr:sp macro="" textlink="">
      <xdr:nvSpPr>
        <xdr:cNvPr id="451" name="楕円 450"/>
        <xdr:cNvSpPr/>
      </xdr:nvSpPr>
      <xdr:spPr>
        <a:xfrm>
          <a:off x="19494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137922</xdr:rowOff>
    </xdr:from>
    <xdr:to>
      <xdr:col>107</xdr:col>
      <xdr:colOff>50800</xdr:colOff>
      <xdr:row>38</xdr:row>
      <xdr:rowOff>5334</xdr:rowOff>
    </xdr:to>
    <xdr:cxnSp macro="">
      <xdr:nvCxnSpPr>
        <xdr:cNvPr id="452" name="直線コネクタ 451"/>
        <xdr:cNvCxnSpPr/>
      </xdr:nvCxnSpPr>
      <xdr:spPr>
        <a:xfrm flipV="1">
          <a:off x="19545300" y="648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95521</xdr:rowOff>
    </xdr:from>
    <xdr:ext cx="469744" cy="259045"/>
    <xdr:sp macro="" textlink="">
      <xdr:nvSpPr>
        <xdr:cNvPr id="456" name="n_1mainValue【認定こども園・幼稚園・保育所】&#10;一人当たり面積"/>
        <xdr:cNvSpPr txBox="1"/>
      </xdr:nvSpPr>
      <xdr:spPr>
        <a:xfrm>
          <a:off x="210757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33799</xdr:rowOff>
    </xdr:from>
    <xdr:ext cx="469744" cy="259045"/>
    <xdr:sp macro="" textlink="">
      <xdr:nvSpPr>
        <xdr:cNvPr id="457" name="n_2mainValue【認定こども園・幼稚園・保育所】&#10;一人当たり面積"/>
        <xdr:cNvSpPr txBox="1"/>
      </xdr:nvSpPr>
      <xdr:spPr>
        <a:xfrm>
          <a:off x="20199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72661</xdr:rowOff>
    </xdr:from>
    <xdr:ext cx="469744" cy="259045"/>
    <xdr:sp macro="" textlink="">
      <xdr:nvSpPr>
        <xdr:cNvPr id="458" name="n_3mainValue【認定こども園・幼稚園・保育所】&#10;一人当たり面積"/>
        <xdr:cNvSpPr txBox="1"/>
      </xdr:nvSpPr>
      <xdr:spPr>
        <a:xfrm>
          <a:off x="19310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88"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98" name="楕円 497"/>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99" name="【学校施設】&#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00" name="楕円 499"/>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125730</xdr:rowOff>
    </xdr:to>
    <xdr:cxnSp macro="">
      <xdr:nvCxnSpPr>
        <xdr:cNvPr id="501" name="直線コネクタ 500"/>
        <xdr:cNvCxnSpPr/>
      </xdr:nvCxnSpPr>
      <xdr:spPr>
        <a:xfrm flipV="1">
          <a:off x="15481300" y="106984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502" name="楕円 501"/>
        <xdr:cNvSpPr/>
      </xdr:nvSpPr>
      <xdr:spPr>
        <a:xfrm>
          <a:off x="1454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63</xdr:row>
      <xdr:rowOff>11430</xdr:rowOff>
    </xdr:to>
    <xdr:cxnSp macro="">
      <xdr:nvCxnSpPr>
        <xdr:cNvPr id="503" name="直線コネクタ 502"/>
        <xdr:cNvCxnSpPr/>
      </xdr:nvCxnSpPr>
      <xdr:spPr>
        <a:xfrm flipV="1">
          <a:off x="14592300" y="10755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132080</xdr:rowOff>
    </xdr:from>
    <xdr:to>
      <xdr:col>72</xdr:col>
      <xdr:colOff>38100</xdr:colOff>
      <xdr:row>63</xdr:row>
      <xdr:rowOff>62230</xdr:rowOff>
    </xdr:to>
    <xdr:sp macro="" textlink="">
      <xdr:nvSpPr>
        <xdr:cNvPr id="504" name="楕円 503"/>
        <xdr:cNvSpPr/>
      </xdr:nvSpPr>
      <xdr:spPr>
        <a:xfrm>
          <a:off x="1365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xdr:rowOff>
    </xdr:from>
    <xdr:to>
      <xdr:col>76</xdr:col>
      <xdr:colOff>114300</xdr:colOff>
      <xdr:row>63</xdr:row>
      <xdr:rowOff>11430</xdr:rowOff>
    </xdr:to>
    <xdr:cxnSp macro="">
      <xdr:nvCxnSpPr>
        <xdr:cNvPr id="505" name="直線コネクタ 504"/>
        <xdr:cNvCxnSpPr/>
      </xdr:nvCxnSpPr>
      <xdr:spPr>
        <a:xfrm>
          <a:off x="13703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6"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07"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508"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09" name="n_1mainValue【学校施設】&#10;有形固定資産減価償却率"/>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510" name="n_2mainValue【学校施設】&#10;有形固定資産減価償却率"/>
        <xdr:cNvSpPr txBox="1"/>
      </xdr:nvSpPr>
      <xdr:spPr>
        <a:xfrm>
          <a:off x="14389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53357</xdr:rowOff>
    </xdr:from>
    <xdr:ext cx="405111" cy="259045"/>
    <xdr:sp macro="" textlink="">
      <xdr:nvSpPr>
        <xdr:cNvPr id="511" name="n_3mainValue【学校施設】&#10;有形固定資産減価償却率"/>
        <xdr:cNvSpPr txBox="1"/>
      </xdr:nvSpPr>
      <xdr:spPr>
        <a:xfrm>
          <a:off x="13500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xdr:rowOff>
    </xdr:from>
    <xdr:to>
      <xdr:col>116</xdr:col>
      <xdr:colOff>114300</xdr:colOff>
      <xdr:row>62</xdr:row>
      <xdr:rowOff>106807</xdr:rowOff>
    </xdr:to>
    <xdr:sp macro="" textlink="">
      <xdr:nvSpPr>
        <xdr:cNvPr id="547" name="楕円 546"/>
        <xdr:cNvSpPr/>
      </xdr:nvSpPr>
      <xdr:spPr>
        <a:xfrm>
          <a:off x="221107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155084</xdr:rowOff>
    </xdr:from>
    <xdr:ext cx="469744" cy="259045"/>
    <xdr:sp macro="" textlink="">
      <xdr:nvSpPr>
        <xdr:cNvPr id="548" name="【学校施設】&#10;一人当たり面積該当値テキスト"/>
        <xdr:cNvSpPr txBox="1"/>
      </xdr:nvSpPr>
      <xdr:spPr>
        <a:xfrm>
          <a:off x="22199600"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xdr:rowOff>
    </xdr:from>
    <xdr:to>
      <xdr:col>112</xdr:col>
      <xdr:colOff>38100</xdr:colOff>
      <xdr:row>62</xdr:row>
      <xdr:rowOff>105664</xdr:rowOff>
    </xdr:to>
    <xdr:sp macro="" textlink="">
      <xdr:nvSpPr>
        <xdr:cNvPr id="549" name="楕円 548"/>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54864</xdr:rowOff>
    </xdr:from>
    <xdr:to>
      <xdr:col>116</xdr:col>
      <xdr:colOff>63500</xdr:colOff>
      <xdr:row>62</xdr:row>
      <xdr:rowOff>56007</xdr:rowOff>
    </xdr:to>
    <xdr:cxnSp macro="">
      <xdr:nvCxnSpPr>
        <xdr:cNvPr id="550" name="直線コネクタ 549"/>
        <xdr:cNvCxnSpPr/>
      </xdr:nvCxnSpPr>
      <xdr:spPr>
        <a:xfrm>
          <a:off x="21323300" y="1068476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xdr:rowOff>
    </xdr:from>
    <xdr:to>
      <xdr:col>107</xdr:col>
      <xdr:colOff>101600</xdr:colOff>
      <xdr:row>62</xdr:row>
      <xdr:rowOff>104521</xdr:rowOff>
    </xdr:to>
    <xdr:sp macro="" textlink="">
      <xdr:nvSpPr>
        <xdr:cNvPr id="551" name="楕円 550"/>
        <xdr:cNvSpPr/>
      </xdr:nvSpPr>
      <xdr:spPr>
        <a:xfrm>
          <a:off x="20383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53721</xdr:rowOff>
    </xdr:from>
    <xdr:to>
      <xdr:col>111</xdr:col>
      <xdr:colOff>177800</xdr:colOff>
      <xdr:row>62</xdr:row>
      <xdr:rowOff>54864</xdr:rowOff>
    </xdr:to>
    <xdr:cxnSp macro="">
      <xdr:nvCxnSpPr>
        <xdr:cNvPr id="552" name="直線コネクタ 551"/>
        <xdr:cNvCxnSpPr/>
      </xdr:nvCxnSpPr>
      <xdr:spPr>
        <a:xfrm>
          <a:off x="20434300" y="1068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xdr:rowOff>
    </xdr:from>
    <xdr:to>
      <xdr:col>102</xdr:col>
      <xdr:colOff>165100</xdr:colOff>
      <xdr:row>62</xdr:row>
      <xdr:rowOff>101664</xdr:rowOff>
    </xdr:to>
    <xdr:sp macro="" textlink="">
      <xdr:nvSpPr>
        <xdr:cNvPr id="553" name="楕円 552"/>
        <xdr:cNvSpPr/>
      </xdr:nvSpPr>
      <xdr:spPr>
        <a:xfrm>
          <a:off x="19494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50864</xdr:rowOff>
    </xdr:from>
    <xdr:to>
      <xdr:col>107</xdr:col>
      <xdr:colOff>50800</xdr:colOff>
      <xdr:row>62</xdr:row>
      <xdr:rowOff>53721</xdr:rowOff>
    </xdr:to>
    <xdr:cxnSp macro="">
      <xdr:nvCxnSpPr>
        <xdr:cNvPr id="554" name="直線コネクタ 553"/>
        <xdr:cNvCxnSpPr/>
      </xdr:nvCxnSpPr>
      <xdr:spPr>
        <a:xfrm>
          <a:off x="19545300" y="106807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96791</xdr:rowOff>
    </xdr:from>
    <xdr:ext cx="469744" cy="259045"/>
    <xdr:sp macro="" textlink="">
      <xdr:nvSpPr>
        <xdr:cNvPr id="558" name="n_1mainValue【学校施設】&#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95648</xdr:rowOff>
    </xdr:from>
    <xdr:ext cx="469744" cy="259045"/>
    <xdr:sp macro="" textlink="">
      <xdr:nvSpPr>
        <xdr:cNvPr id="559" name="n_2mainValue【学校施設】&#10;一人当たり面積"/>
        <xdr:cNvSpPr txBox="1"/>
      </xdr:nvSpPr>
      <xdr:spPr>
        <a:xfrm>
          <a:off x="20199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92791</xdr:rowOff>
    </xdr:from>
    <xdr:ext cx="469744" cy="259045"/>
    <xdr:sp macro="" textlink="">
      <xdr:nvSpPr>
        <xdr:cNvPr id="560" name="n_3mainValue【学校施設】&#10;一人当たり面積"/>
        <xdr:cNvSpPr txBox="1"/>
      </xdr:nvSpPr>
      <xdr:spPr>
        <a:xfrm>
          <a:off x="193104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4"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11685</xdr:rowOff>
    </xdr:from>
    <xdr:to>
      <xdr:col>85</xdr:col>
      <xdr:colOff>177800</xdr:colOff>
      <xdr:row>108</xdr:row>
      <xdr:rowOff>113285</xdr:rowOff>
    </xdr:to>
    <xdr:sp macro="" textlink="">
      <xdr:nvSpPr>
        <xdr:cNvPr id="614" name="楕円 613"/>
        <xdr:cNvSpPr/>
      </xdr:nvSpPr>
      <xdr:spPr>
        <a:xfrm>
          <a:off x="162687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98062</xdr:rowOff>
    </xdr:from>
    <xdr:ext cx="405111" cy="259045"/>
    <xdr:sp macro="" textlink="">
      <xdr:nvSpPr>
        <xdr:cNvPr id="615" name="【公民館】&#10;有形固定資産減価償却率該当値テキスト"/>
        <xdr:cNvSpPr txBox="1"/>
      </xdr:nvSpPr>
      <xdr:spPr>
        <a:xfrm>
          <a:off x="16357600" y="1844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45974</xdr:rowOff>
    </xdr:from>
    <xdr:to>
      <xdr:col>81</xdr:col>
      <xdr:colOff>101600</xdr:colOff>
      <xdr:row>107</xdr:row>
      <xdr:rowOff>147574</xdr:rowOff>
    </xdr:to>
    <xdr:sp macro="" textlink="">
      <xdr:nvSpPr>
        <xdr:cNvPr id="616" name="楕円 615"/>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96774</xdr:rowOff>
    </xdr:from>
    <xdr:to>
      <xdr:col>85</xdr:col>
      <xdr:colOff>127000</xdr:colOff>
      <xdr:row>108</xdr:row>
      <xdr:rowOff>62485</xdr:rowOff>
    </xdr:to>
    <xdr:cxnSp macro="">
      <xdr:nvCxnSpPr>
        <xdr:cNvPr id="617" name="直線コネクタ 616"/>
        <xdr:cNvCxnSpPr/>
      </xdr:nvCxnSpPr>
      <xdr:spPr>
        <a:xfrm>
          <a:off x="15481300" y="184419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64263</xdr:rowOff>
    </xdr:from>
    <xdr:to>
      <xdr:col>76</xdr:col>
      <xdr:colOff>165100</xdr:colOff>
      <xdr:row>107</xdr:row>
      <xdr:rowOff>165863</xdr:rowOff>
    </xdr:to>
    <xdr:sp macro="" textlink="">
      <xdr:nvSpPr>
        <xdr:cNvPr id="618" name="楕円 617"/>
        <xdr:cNvSpPr/>
      </xdr:nvSpPr>
      <xdr:spPr>
        <a:xfrm>
          <a:off x="14541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96774</xdr:rowOff>
    </xdr:from>
    <xdr:to>
      <xdr:col>81</xdr:col>
      <xdr:colOff>50800</xdr:colOff>
      <xdr:row>107</xdr:row>
      <xdr:rowOff>115063</xdr:rowOff>
    </xdr:to>
    <xdr:cxnSp macro="">
      <xdr:nvCxnSpPr>
        <xdr:cNvPr id="619" name="直線コネクタ 618"/>
        <xdr:cNvCxnSpPr/>
      </xdr:nvCxnSpPr>
      <xdr:spPr>
        <a:xfrm flipV="1">
          <a:off x="14592300" y="18441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16256</xdr:rowOff>
    </xdr:from>
    <xdr:to>
      <xdr:col>72</xdr:col>
      <xdr:colOff>38100</xdr:colOff>
      <xdr:row>108</xdr:row>
      <xdr:rowOff>117856</xdr:rowOff>
    </xdr:to>
    <xdr:sp macro="" textlink="">
      <xdr:nvSpPr>
        <xdr:cNvPr id="620" name="楕円 619"/>
        <xdr:cNvSpPr/>
      </xdr:nvSpPr>
      <xdr:spPr>
        <a:xfrm>
          <a:off x="1365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115063</xdr:rowOff>
    </xdr:from>
    <xdr:to>
      <xdr:col>76</xdr:col>
      <xdr:colOff>114300</xdr:colOff>
      <xdr:row>108</xdr:row>
      <xdr:rowOff>67056</xdr:rowOff>
    </xdr:to>
    <xdr:cxnSp macro="">
      <xdr:nvCxnSpPr>
        <xdr:cNvPr id="621" name="直線コネクタ 620"/>
        <xdr:cNvCxnSpPr/>
      </xdr:nvCxnSpPr>
      <xdr:spPr>
        <a:xfrm flipV="1">
          <a:off x="13703300" y="184602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3"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24"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138701</xdr:rowOff>
    </xdr:from>
    <xdr:ext cx="405111" cy="259045"/>
    <xdr:sp macro="" textlink="">
      <xdr:nvSpPr>
        <xdr:cNvPr id="625" name="n_1mainValue【公民館】&#10;有形固定資産減価償却率"/>
        <xdr:cNvSpPr txBox="1"/>
      </xdr:nvSpPr>
      <xdr:spPr>
        <a:xfrm>
          <a:off x="152660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156990</xdr:rowOff>
    </xdr:from>
    <xdr:ext cx="405111" cy="259045"/>
    <xdr:sp macro="" textlink="">
      <xdr:nvSpPr>
        <xdr:cNvPr id="626" name="n_2mainValue【公民館】&#10;有形固定資産減価償却率"/>
        <xdr:cNvSpPr txBox="1"/>
      </xdr:nvSpPr>
      <xdr:spPr>
        <a:xfrm>
          <a:off x="143897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108983</xdr:rowOff>
    </xdr:from>
    <xdr:ext cx="405111" cy="259045"/>
    <xdr:sp macro="" textlink="">
      <xdr:nvSpPr>
        <xdr:cNvPr id="627" name="n_3mainValue【公民館】&#10;有形固定資産減価償却率"/>
        <xdr:cNvSpPr txBox="1"/>
      </xdr:nvSpPr>
      <xdr:spPr>
        <a:xfrm>
          <a:off x="13500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3" name="直線コネクタ 652"/>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5" name="直線コネクタ 65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6"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7" name="直線コネクタ 65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8"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9" name="フローチャート: 判断 65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0" name="フローチャート: 判断 659"/>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1" name="フローチャート: 判断 66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2" name="フローチャート: 判断 66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668" name="楕円 667"/>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669"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670" name="楕円 669"/>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148045</xdr:rowOff>
    </xdr:to>
    <xdr:cxnSp macro="">
      <xdr:nvCxnSpPr>
        <xdr:cNvPr id="671" name="直線コネクタ 670"/>
        <xdr:cNvCxnSpPr/>
      </xdr:nvCxnSpPr>
      <xdr:spPr>
        <a:xfrm flipV="1">
          <a:off x="21323300" y="1827929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672" name="楕円 671"/>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107</xdr:row>
      <xdr:rowOff>149679</xdr:rowOff>
    </xdr:to>
    <xdr:cxnSp macro="">
      <xdr:nvCxnSpPr>
        <xdr:cNvPr id="673" name="直線コネクタ 672"/>
        <xdr:cNvCxnSpPr/>
      </xdr:nvCxnSpPr>
      <xdr:spPr>
        <a:xfrm flipV="1">
          <a:off x="20434300" y="1832174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74" name="楕円 673"/>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149679</xdr:rowOff>
    </xdr:to>
    <xdr:cxnSp macro="">
      <xdr:nvCxnSpPr>
        <xdr:cNvPr id="675" name="直線コネクタ 674"/>
        <xdr:cNvCxnSpPr/>
      </xdr:nvCxnSpPr>
      <xdr:spPr>
        <a:xfrm>
          <a:off x="19545300" y="183674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6"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77"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78"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18522</xdr:rowOff>
    </xdr:from>
    <xdr:ext cx="469744" cy="259045"/>
    <xdr:sp macro="" textlink="">
      <xdr:nvSpPr>
        <xdr:cNvPr id="679" name="n_1mainValue【公民館】&#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680" name="n_2mainValue【公民館】&#10;一人当たり面積"/>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681" name="n_3mainValue【公民館】&#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ほとんどの類型において団体平均を下回っているものの、橋りょう（当町にはトンネルは該当なし）については、類似団体平均を大きく上回っている。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当町には橋りょうはおよそ</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橋存在し、このうち約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割の橋りょうが架橋から約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年以上経過していることが要因となっている。また、幹線道路や生活道路に架かる重要な橋りょうにおいても老朽化が進んでおり、これら施設の計画的な修繕が急務となっている。</a:t>
          </a:r>
          <a:endParaRPr lang="ja-JP" altLang="ja-JP" sz="1400">
            <a:effectLst/>
          </a:endParaRPr>
        </a:p>
        <a:p>
          <a:r>
            <a:rPr kumimoji="1" lang="ja-JP" altLang="ja-JP" sz="1100">
              <a:solidFill>
                <a:schemeClr val="dk1"/>
              </a:solidFill>
              <a:effectLst/>
              <a:latin typeface="+mn-lt"/>
              <a:ea typeface="+mn-ea"/>
              <a:cs typeface="+mn-cs"/>
            </a:rPr>
            <a:t>このため、橋りょう長寿命化修繕計画に基づき、緊急な修繕を要する損傷、劣化等が見受けられる橋を計画的に修繕することにより、今後の維持管理費用の減少を見込んでいる。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2" name="楕円 71"/>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3" name="【図書館】&#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51526</xdr:rowOff>
    </xdr:from>
    <xdr:to>
      <xdr:col>20</xdr:col>
      <xdr:colOff>38100</xdr:colOff>
      <xdr:row>40</xdr:row>
      <xdr:rowOff>153126</xdr:rowOff>
    </xdr:to>
    <xdr:sp macro="" textlink="">
      <xdr:nvSpPr>
        <xdr:cNvPr id="74" name="楕円 73"/>
        <xdr:cNvSpPr/>
      </xdr:nvSpPr>
      <xdr:spPr>
        <a:xfrm>
          <a:off x="3746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102326</xdr:rowOff>
    </xdr:to>
    <xdr:cxnSp macro="">
      <xdr:nvCxnSpPr>
        <xdr:cNvPr id="75" name="直線コネクタ 74"/>
        <xdr:cNvCxnSpPr/>
      </xdr:nvCxnSpPr>
      <xdr:spPr>
        <a:xfrm flipV="1">
          <a:off x="3797300" y="69276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85816</xdr:rowOff>
    </xdr:from>
    <xdr:to>
      <xdr:col>15</xdr:col>
      <xdr:colOff>101600</xdr:colOff>
      <xdr:row>41</xdr:row>
      <xdr:rowOff>15966</xdr:rowOff>
    </xdr:to>
    <xdr:sp macro="" textlink="">
      <xdr:nvSpPr>
        <xdr:cNvPr id="76" name="楕円 75"/>
        <xdr:cNvSpPr/>
      </xdr:nvSpPr>
      <xdr:spPr>
        <a:xfrm>
          <a:off x="2857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102326</xdr:rowOff>
    </xdr:from>
    <xdr:to>
      <xdr:col>19</xdr:col>
      <xdr:colOff>177800</xdr:colOff>
      <xdr:row>40</xdr:row>
      <xdr:rowOff>136616</xdr:rowOff>
    </xdr:to>
    <xdr:cxnSp macro="">
      <xdr:nvCxnSpPr>
        <xdr:cNvPr id="77" name="直線コネクタ 76"/>
        <xdr:cNvCxnSpPr/>
      </xdr:nvCxnSpPr>
      <xdr:spPr>
        <a:xfrm flipV="1">
          <a:off x="2908300" y="69603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8" name="楕円 77"/>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136616</xdr:rowOff>
    </xdr:from>
    <xdr:to>
      <xdr:col>15</xdr:col>
      <xdr:colOff>50800</xdr:colOff>
      <xdr:row>40</xdr:row>
      <xdr:rowOff>167640</xdr:rowOff>
    </xdr:to>
    <xdr:cxnSp macro="">
      <xdr:nvCxnSpPr>
        <xdr:cNvPr id="79" name="直線コネクタ 78"/>
        <xdr:cNvCxnSpPr/>
      </xdr:nvCxnSpPr>
      <xdr:spPr>
        <a:xfrm flipV="1">
          <a:off x="2019300" y="69946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2"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144253</xdr:rowOff>
    </xdr:from>
    <xdr:ext cx="405111" cy="259045"/>
    <xdr:sp macro="" textlink="">
      <xdr:nvSpPr>
        <xdr:cNvPr id="83" name="n_1mainValue【図書館】&#10;有形固定資産減価償却率"/>
        <xdr:cNvSpPr txBox="1"/>
      </xdr:nvSpPr>
      <xdr:spPr>
        <a:xfrm>
          <a:off x="3582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7093</xdr:rowOff>
    </xdr:from>
    <xdr:ext cx="405111" cy="259045"/>
    <xdr:sp macro="" textlink="">
      <xdr:nvSpPr>
        <xdr:cNvPr id="84" name="n_2mainValue【図書館】&#10;有形固定資産減価償却率"/>
        <xdr:cNvSpPr txBox="1"/>
      </xdr:nvSpPr>
      <xdr:spPr>
        <a:xfrm>
          <a:off x="2705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5" name="n_3mainValue【図書館】&#10;有形固定資産減価償却率"/>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24" name="楕円 123"/>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25" name="【図書館】&#10;一人当たり面積該当値テキスト"/>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26" name="楕円 125"/>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102870</xdr:rowOff>
    </xdr:to>
    <xdr:cxnSp macro="">
      <xdr:nvCxnSpPr>
        <xdr:cNvPr id="127" name="直線コネクタ 126"/>
        <xdr:cNvCxnSpPr/>
      </xdr:nvCxnSpPr>
      <xdr:spPr>
        <a:xfrm>
          <a:off x="9639300" y="678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28" name="楕円 127"/>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102870</xdr:rowOff>
    </xdr:to>
    <xdr:cxnSp macro="">
      <xdr:nvCxnSpPr>
        <xdr:cNvPr id="129" name="直線コネクタ 128"/>
        <xdr:cNvCxnSpPr/>
      </xdr:nvCxnSpPr>
      <xdr:spPr>
        <a:xfrm>
          <a:off x="8750300" y="675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0" name="楕円 129"/>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72390</xdr:rowOff>
    </xdr:to>
    <xdr:cxnSp macro="">
      <xdr:nvCxnSpPr>
        <xdr:cNvPr id="131" name="直線コネクタ 130"/>
        <xdr:cNvCxnSpPr/>
      </xdr:nvCxnSpPr>
      <xdr:spPr>
        <a:xfrm>
          <a:off x="7861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35" name="n_1main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139717</xdr:rowOff>
    </xdr:from>
    <xdr:ext cx="469744" cy="259045"/>
    <xdr:sp macro="" textlink="">
      <xdr:nvSpPr>
        <xdr:cNvPr id="136" name="n_2mainValue【図書館】&#10;一人当たり面積"/>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37"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59690</xdr:rowOff>
    </xdr:from>
    <xdr:to>
      <xdr:col>24</xdr:col>
      <xdr:colOff>114300</xdr:colOff>
      <xdr:row>58</xdr:row>
      <xdr:rowOff>161290</xdr:rowOff>
    </xdr:to>
    <xdr:sp macro="" textlink="">
      <xdr:nvSpPr>
        <xdr:cNvPr id="177" name="楕円 176"/>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82567</xdr:rowOff>
    </xdr:from>
    <xdr:ext cx="405111" cy="259045"/>
    <xdr:sp macro="" textlink="">
      <xdr:nvSpPr>
        <xdr:cNvPr id="178" name="【体育館・プール】&#10;有形固定資産減価償却率該当値テキスト"/>
        <xdr:cNvSpPr txBox="1"/>
      </xdr:nvSpPr>
      <xdr:spPr>
        <a:xfrm>
          <a:off x="4673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79" name="楕円 178"/>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58</xdr:row>
      <xdr:rowOff>150495</xdr:rowOff>
    </xdr:to>
    <xdr:cxnSp macro="">
      <xdr:nvCxnSpPr>
        <xdr:cNvPr id="180" name="直線コネクタ 179"/>
        <xdr:cNvCxnSpPr/>
      </xdr:nvCxnSpPr>
      <xdr:spPr>
        <a:xfrm flipV="1">
          <a:off x="3797300" y="100545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81" name="楕円 180"/>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20955</xdr:rowOff>
    </xdr:to>
    <xdr:cxnSp macro="">
      <xdr:nvCxnSpPr>
        <xdr:cNvPr id="182" name="直線コネクタ 181"/>
        <xdr:cNvCxnSpPr/>
      </xdr:nvCxnSpPr>
      <xdr:spPr>
        <a:xfrm flipV="1">
          <a:off x="2908300" y="1009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xdr:rowOff>
    </xdr:from>
    <xdr:to>
      <xdr:col>10</xdr:col>
      <xdr:colOff>165100</xdr:colOff>
      <xdr:row>59</xdr:row>
      <xdr:rowOff>111760</xdr:rowOff>
    </xdr:to>
    <xdr:sp macro="" textlink="">
      <xdr:nvSpPr>
        <xdr:cNvPr id="183" name="楕円 182"/>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60960</xdr:rowOff>
    </xdr:to>
    <xdr:cxnSp macro="">
      <xdr:nvCxnSpPr>
        <xdr:cNvPr id="184" name="直線コネクタ 183"/>
        <xdr:cNvCxnSpPr/>
      </xdr:nvCxnSpPr>
      <xdr:spPr>
        <a:xfrm flipV="1">
          <a:off x="2019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188"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189" name="n_2mainValue【体育館・プール】&#10;有形固定資産減価償却率"/>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128287</xdr:rowOff>
    </xdr:from>
    <xdr:ext cx="405111" cy="259045"/>
    <xdr:sp macro="" textlink="">
      <xdr:nvSpPr>
        <xdr:cNvPr id="190" name="n_3mainValue【体育館・プール】&#10;有形固定資産減価償却率"/>
        <xdr:cNvSpPr txBox="1"/>
      </xdr:nvSpPr>
      <xdr:spPr>
        <a:xfrm>
          <a:off x="1816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91259</xdr:rowOff>
    </xdr:from>
    <xdr:to>
      <xdr:col>55</xdr:col>
      <xdr:colOff>50800</xdr:colOff>
      <xdr:row>64</xdr:row>
      <xdr:rowOff>21409</xdr:rowOff>
    </xdr:to>
    <xdr:sp macro="" textlink="">
      <xdr:nvSpPr>
        <xdr:cNvPr id="231" name="楕円 230"/>
        <xdr:cNvSpPr/>
      </xdr:nvSpPr>
      <xdr:spPr>
        <a:xfrm>
          <a:off x="10426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6186</xdr:rowOff>
    </xdr:from>
    <xdr:ext cx="469744" cy="259045"/>
    <xdr:sp macro="" textlink="">
      <xdr:nvSpPr>
        <xdr:cNvPr id="232" name="【体育館・プール】&#10;一人当たり面積該当値テキスト"/>
        <xdr:cNvSpPr txBox="1"/>
      </xdr:nvSpPr>
      <xdr:spPr>
        <a:xfrm>
          <a:off x="10515600" y="108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233" name="楕円 232"/>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142059</xdr:rowOff>
    </xdr:from>
    <xdr:to>
      <xdr:col>55</xdr:col>
      <xdr:colOff>0</xdr:colOff>
      <xdr:row>63</xdr:row>
      <xdr:rowOff>142059</xdr:rowOff>
    </xdr:to>
    <xdr:cxnSp macro="">
      <xdr:nvCxnSpPr>
        <xdr:cNvPr id="234" name="直線コネクタ 233"/>
        <xdr:cNvCxnSpPr/>
      </xdr:nvCxnSpPr>
      <xdr:spPr>
        <a:xfrm>
          <a:off x="9639300" y="10943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102688</xdr:rowOff>
    </xdr:from>
    <xdr:to>
      <xdr:col>46</xdr:col>
      <xdr:colOff>38100</xdr:colOff>
      <xdr:row>64</xdr:row>
      <xdr:rowOff>32838</xdr:rowOff>
    </xdr:to>
    <xdr:sp macro="" textlink="">
      <xdr:nvSpPr>
        <xdr:cNvPr id="235" name="楕円 234"/>
        <xdr:cNvSpPr/>
      </xdr:nvSpPr>
      <xdr:spPr>
        <a:xfrm>
          <a:off x="8699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63</xdr:row>
      <xdr:rowOff>153488</xdr:rowOff>
    </xdr:to>
    <xdr:cxnSp macro="">
      <xdr:nvCxnSpPr>
        <xdr:cNvPr id="236" name="直線コネクタ 235"/>
        <xdr:cNvCxnSpPr/>
      </xdr:nvCxnSpPr>
      <xdr:spPr>
        <a:xfrm flipV="1">
          <a:off x="8750300" y="1094340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89626</xdr:rowOff>
    </xdr:from>
    <xdr:to>
      <xdr:col>41</xdr:col>
      <xdr:colOff>101600</xdr:colOff>
      <xdr:row>64</xdr:row>
      <xdr:rowOff>19776</xdr:rowOff>
    </xdr:to>
    <xdr:sp macro="" textlink="">
      <xdr:nvSpPr>
        <xdr:cNvPr id="237" name="楕円 236"/>
        <xdr:cNvSpPr/>
      </xdr:nvSpPr>
      <xdr:spPr>
        <a:xfrm>
          <a:off x="7810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140426</xdr:rowOff>
    </xdr:from>
    <xdr:to>
      <xdr:col>45</xdr:col>
      <xdr:colOff>177800</xdr:colOff>
      <xdr:row>63</xdr:row>
      <xdr:rowOff>153488</xdr:rowOff>
    </xdr:to>
    <xdr:cxnSp macro="">
      <xdr:nvCxnSpPr>
        <xdr:cNvPr id="238" name="直線コネクタ 237"/>
        <xdr:cNvCxnSpPr/>
      </xdr:nvCxnSpPr>
      <xdr:spPr>
        <a:xfrm>
          <a:off x="7861300" y="109417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12536</xdr:rowOff>
    </xdr:from>
    <xdr:ext cx="469744" cy="259045"/>
    <xdr:sp macro="" textlink="">
      <xdr:nvSpPr>
        <xdr:cNvPr id="242" name="n_1mainValue【体育館・プール】&#10;一人当たり面積"/>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23965</xdr:rowOff>
    </xdr:from>
    <xdr:ext cx="469744" cy="259045"/>
    <xdr:sp macro="" textlink="">
      <xdr:nvSpPr>
        <xdr:cNvPr id="243" name="n_2mainValue【体育館・プール】&#10;一人当たり面積"/>
        <xdr:cNvSpPr txBox="1"/>
      </xdr:nvSpPr>
      <xdr:spPr>
        <a:xfrm>
          <a:off x="85154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10903</xdr:rowOff>
    </xdr:from>
    <xdr:ext cx="469744" cy="259045"/>
    <xdr:sp macro="" textlink="">
      <xdr:nvSpPr>
        <xdr:cNvPr id="244" name="n_3mainValue【体育館・プール】&#10;一人当たり面積"/>
        <xdr:cNvSpPr txBox="1"/>
      </xdr:nvSpPr>
      <xdr:spPr>
        <a:xfrm>
          <a:off x="7626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74"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84" name="楕円 283"/>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85"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86" name="楕円 285"/>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84</xdr:row>
      <xdr:rowOff>0</xdr:rowOff>
    </xdr:to>
    <xdr:cxnSp macro="">
      <xdr:nvCxnSpPr>
        <xdr:cNvPr id="287" name="直線コネクタ 286"/>
        <xdr:cNvCxnSpPr/>
      </xdr:nvCxnSpPr>
      <xdr:spPr>
        <a:xfrm flipV="1">
          <a:off x="3797300" y="14333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88"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89"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90"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91"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15" name="直線コネクタ 314"/>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1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17" name="直線コネクタ 31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18"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9" name="直線コネクタ 318"/>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0"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1" name="フローチャート: 判断 320"/>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2" name="フローチャート: 判断 321"/>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3" name="フローチャート: 判断 322"/>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4" name="フローチャート: 判断 323"/>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30" name="楕円 329"/>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31"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32" name="楕円 331"/>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33" name="直線コネクタ 332"/>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3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3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3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37"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78" name="直線コネクタ 377"/>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79"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80" name="直線コネクタ 379"/>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81"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82" name="直線コネクタ 381"/>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83"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84" name="フローチャート: 判断 383"/>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85" name="フローチャート: 判断 384"/>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386" name="フローチャート: 判断 385"/>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387" name="フローチャート: 判断 386"/>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153035</xdr:rowOff>
    </xdr:from>
    <xdr:to>
      <xdr:col>85</xdr:col>
      <xdr:colOff>177800</xdr:colOff>
      <xdr:row>40</xdr:row>
      <xdr:rowOff>83185</xdr:rowOff>
    </xdr:to>
    <xdr:sp macro="" textlink="">
      <xdr:nvSpPr>
        <xdr:cNvPr id="393" name="楕円 392"/>
        <xdr:cNvSpPr/>
      </xdr:nvSpPr>
      <xdr:spPr>
        <a:xfrm>
          <a:off x="16268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131462</xdr:rowOff>
    </xdr:from>
    <xdr:ext cx="405111" cy="259045"/>
    <xdr:sp macro="" textlink="">
      <xdr:nvSpPr>
        <xdr:cNvPr id="394" name="【一般廃棄物処理施設】&#10;有形固定資産減価償却率該当値テキスト"/>
        <xdr:cNvSpPr txBox="1"/>
      </xdr:nvSpPr>
      <xdr:spPr>
        <a:xfrm>
          <a:off x="163576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395" name="楕円 394"/>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83820</xdr:rowOff>
    </xdr:to>
    <xdr:cxnSp macro="">
      <xdr:nvCxnSpPr>
        <xdr:cNvPr id="396" name="直線コネクタ 395"/>
        <xdr:cNvCxnSpPr/>
      </xdr:nvCxnSpPr>
      <xdr:spPr>
        <a:xfrm flipV="1">
          <a:off x="15481300" y="68903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97" name="楕円 396"/>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40</xdr:row>
      <xdr:rowOff>83820</xdr:rowOff>
    </xdr:to>
    <xdr:cxnSp macro="">
      <xdr:nvCxnSpPr>
        <xdr:cNvPr id="398" name="直線コネクタ 397"/>
        <xdr:cNvCxnSpPr/>
      </xdr:nvCxnSpPr>
      <xdr:spPr>
        <a:xfrm>
          <a:off x="14592300" y="644271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399" name="楕円 398"/>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150495</xdr:rowOff>
    </xdr:to>
    <xdr:cxnSp macro="">
      <xdr:nvCxnSpPr>
        <xdr:cNvPr id="400" name="直線コネクタ 399"/>
        <xdr:cNvCxnSpPr/>
      </xdr:nvCxnSpPr>
      <xdr:spPr>
        <a:xfrm flipV="1">
          <a:off x="13703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01"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02"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403"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04" name="n_1mainValue【一般廃棄物処理施設】&#10;有形固定資産減価償却率"/>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405" name="n_2main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46372</xdr:rowOff>
    </xdr:from>
    <xdr:ext cx="405111" cy="259045"/>
    <xdr:sp macro="" textlink="">
      <xdr:nvSpPr>
        <xdr:cNvPr id="406" name="n_3mainValue【一般廃棄物処理施設】&#10;有形固定資産減価償却率"/>
        <xdr:cNvSpPr txBox="1"/>
      </xdr:nvSpPr>
      <xdr:spPr>
        <a:xfrm>
          <a:off x="13500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0" name="テキスト ボックス 41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2" name="テキスト ボックス 42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4" name="テキスト ボックス 42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32" name="直線コネクタ 431"/>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33"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34" name="直線コネクタ 433"/>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35"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36" name="直線コネクタ 435"/>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37"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38" name="フローチャート: 判断 437"/>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39" name="フローチャート: 判断 438"/>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40" name="フローチャート: 判断 439"/>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41" name="フローチャート: 判断 440"/>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74813</xdr:rowOff>
    </xdr:from>
    <xdr:to>
      <xdr:col>116</xdr:col>
      <xdr:colOff>114300</xdr:colOff>
      <xdr:row>41</xdr:row>
      <xdr:rowOff>4963</xdr:rowOff>
    </xdr:to>
    <xdr:sp macro="" textlink="">
      <xdr:nvSpPr>
        <xdr:cNvPr id="447" name="楕円 446"/>
        <xdr:cNvSpPr/>
      </xdr:nvSpPr>
      <xdr:spPr>
        <a:xfrm>
          <a:off x="22110700" y="69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97690</xdr:rowOff>
    </xdr:from>
    <xdr:ext cx="534377" cy="259045"/>
    <xdr:sp macro="" textlink="">
      <xdr:nvSpPr>
        <xdr:cNvPr id="448" name="【一般廃棄物処理施設】&#10;一人当たり有形固定資産（償却資産）額該当値テキスト"/>
        <xdr:cNvSpPr txBox="1"/>
      </xdr:nvSpPr>
      <xdr:spPr>
        <a:xfrm>
          <a:off x="22199600" y="67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74415</xdr:rowOff>
    </xdr:from>
    <xdr:to>
      <xdr:col>112</xdr:col>
      <xdr:colOff>38100</xdr:colOff>
      <xdr:row>41</xdr:row>
      <xdr:rowOff>4565</xdr:rowOff>
    </xdr:to>
    <xdr:sp macro="" textlink="">
      <xdr:nvSpPr>
        <xdr:cNvPr id="449" name="楕円 448"/>
        <xdr:cNvSpPr/>
      </xdr:nvSpPr>
      <xdr:spPr>
        <a:xfrm>
          <a:off x="21272500" y="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125215</xdr:rowOff>
    </xdr:from>
    <xdr:to>
      <xdr:col>116</xdr:col>
      <xdr:colOff>63500</xdr:colOff>
      <xdr:row>40</xdr:row>
      <xdr:rowOff>125613</xdr:rowOff>
    </xdr:to>
    <xdr:cxnSp macro="">
      <xdr:nvCxnSpPr>
        <xdr:cNvPr id="450" name="直線コネクタ 449"/>
        <xdr:cNvCxnSpPr/>
      </xdr:nvCxnSpPr>
      <xdr:spPr>
        <a:xfrm>
          <a:off x="21323300" y="6983215"/>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45752</xdr:rowOff>
    </xdr:from>
    <xdr:to>
      <xdr:col>107</xdr:col>
      <xdr:colOff>101600</xdr:colOff>
      <xdr:row>41</xdr:row>
      <xdr:rowOff>147352</xdr:rowOff>
    </xdr:to>
    <xdr:sp macro="" textlink="">
      <xdr:nvSpPr>
        <xdr:cNvPr id="451" name="楕円 450"/>
        <xdr:cNvSpPr/>
      </xdr:nvSpPr>
      <xdr:spPr>
        <a:xfrm>
          <a:off x="20383500" y="70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125215</xdr:rowOff>
    </xdr:from>
    <xdr:to>
      <xdr:col>111</xdr:col>
      <xdr:colOff>177800</xdr:colOff>
      <xdr:row>41</xdr:row>
      <xdr:rowOff>96552</xdr:rowOff>
    </xdr:to>
    <xdr:cxnSp macro="">
      <xdr:nvCxnSpPr>
        <xdr:cNvPr id="452" name="直線コネクタ 451"/>
        <xdr:cNvCxnSpPr/>
      </xdr:nvCxnSpPr>
      <xdr:spPr>
        <a:xfrm flipV="1">
          <a:off x="20434300" y="6983215"/>
          <a:ext cx="889000" cy="1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45063</xdr:rowOff>
    </xdr:from>
    <xdr:to>
      <xdr:col>102</xdr:col>
      <xdr:colOff>165100</xdr:colOff>
      <xdr:row>41</xdr:row>
      <xdr:rowOff>146663</xdr:rowOff>
    </xdr:to>
    <xdr:sp macro="" textlink="">
      <xdr:nvSpPr>
        <xdr:cNvPr id="453" name="楕円 452"/>
        <xdr:cNvSpPr/>
      </xdr:nvSpPr>
      <xdr:spPr>
        <a:xfrm>
          <a:off x="19494500" y="70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95863</xdr:rowOff>
    </xdr:from>
    <xdr:to>
      <xdr:col>107</xdr:col>
      <xdr:colOff>50800</xdr:colOff>
      <xdr:row>41</xdr:row>
      <xdr:rowOff>96552</xdr:rowOff>
    </xdr:to>
    <xdr:cxnSp macro="">
      <xdr:nvCxnSpPr>
        <xdr:cNvPr id="454" name="直線コネクタ 453"/>
        <xdr:cNvCxnSpPr/>
      </xdr:nvCxnSpPr>
      <xdr:spPr>
        <a:xfrm>
          <a:off x="19545300" y="7125313"/>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455" name="n_1aveValue【一般廃棄物処理施設】&#10;一人当たり有形固定資産（償却資産）額"/>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456"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457"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21092</xdr:rowOff>
    </xdr:from>
    <xdr:ext cx="534377" cy="259045"/>
    <xdr:sp macro="" textlink="">
      <xdr:nvSpPr>
        <xdr:cNvPr id="458" name="n_1mainValue【一般廃棄物処理施設】&#10;一人当たり有形固定資産（償却資産）額"/>
        <xdr:cNvSpPr txBox="1"/>
      </xdr:nvSpPr>
      <xdr:spPr>
        <a:xfrm>
          <a:off x="21043411" y="67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138479</xdr:rowOff>
    </xdr:from>
    <xdr:ext cx="534377" cy="259045"/>
    <xdr:sp macro="" textlink="">
      <xdr:nvSpPr>
        <xdr:cNvPr id="459" name="n_2mainValue【一般廃棄物処理施設】&#10;一人当たり有形固定資産（償却資産）額"/>
        <xdr:cNvSpPr txBox="1"/>
      </xdr:nvSpPr>
      <xdr:spPr>
        <a:xfrm>
          <a:off x="20167111" y="71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137790</xdr:rowOff>
    </xdr:from>
    <xdr:ext cx="534377" cy="259045"/>
    <xdr:sp macro="" textlink="">
      <xdr:nvSpPr>
        <xdr:cNvPr id="460" name="n_3mainValue【一般廃棄物処理施設】&#10;一人当たり有形固定資産（償却資産）額"/>
        <xdr:cNvSpPr txBox="1"/>
      </xdr:nvSpPr>
      <xdr:spPr>
        <a:xfrm>
          <a:off x="19278111" y="71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2" name="テキスト ボックス 4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84" name="直線コネクタ 483"/>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85"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86" name="直線コネクタ 485"/>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87"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8" name="直線コネクタ 48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489" name="【保健センター・保健所】&#10;有形固定資産減価償却率平均値テキスト"/>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90" name="フローチャート: 判断 489"/>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91" name="フローチャート: 判断 490"/>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92" name="フローチャート: 判断 491"/>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3" name="フローチャート: 判断 492"/>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499" name="楕円 498"/>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85742</xdr:rowOff>
    </xdr:from>
    <xdr:ext cx="405111" cy="259045"/>
    <xdr:sp macro="" textlink="">
      <xdr:nvSpPr>
        <xdr:cNvPr id="500" name="【保健センター・保健所】&#10;有形固定資産減価償却率該当値テキスト"/>
        <xdr:cNvSpPr txBox="1"/>
      </xdr:nvSpPr>
      <xdr:spPr>
        <a:xfrm>
          <a:off x="16357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01" name="楕円 500"/>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24765</xdr:rowOff>
    </xdr:to>
    <xdr:cxnSp macro="">
      <xdr:nvCxnSpPr>
        <xdr:cNvPr id="502" name="直線コネクタ 501"/>
        <xdr:cNvCxnSpPr/>
      </xdr:nvCxnSpPr>
      <xdr:spPr>
        <a:xfrm flipV="1">
          <a:off x="15481300" y="102736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03" name="楕円 502"/>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62865</xdr:rowOff>
    </xdr:to>
    <xdr:cxnSp macro="">
      <xdr:nvCxnSpPr>
        <xdr:cNvPr id="504" name="直線コネクタ 503"/>
        <xdr:cNvCxnSpPr/>
      </xdr:nvCxnSpPr>
      <xdr:spPr>
        <a:xfrm flipV="1">
          <a:off x="14592300" y="1031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xdr:nvSpPr>
        <xdr:cNvPr id="505" name="楕円 504"/>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62865</xdr:rowOff>
    </xdr:from>
    <xdr:to>
      <xdr:col>76</xdr:col>
      <xdr:colOff>114300</xdr:colOff>
      <xdr:row>60</xdr:row>
      <xdr:rowOff>100965</xdr:rowOff>
    </xdr:to>
    <xdr:cxnSp macro="">
      <xdr:nvCxnSpPr>
        <xdr:cNvPr id="506" name="直線コネクタ 505"/>
        <xdr:cNvCxnSpPr/>
      </xdr:nvCxnSpPr>
      <xdr:spPr>
        <a:xfrm flipV="1">
          <a:off x="13703300" y="1034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507"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08"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09"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510" name="n_1mainValue【保健センター・保健所】&#10;有形固定資産減価償却率"/>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11" name="n_2mainValue【保健センター・保健所】&#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512" name="n_3mainValue【保健センター・保健所】&#10;有形固定資産減価償却率"/>
        <xdr:cNvSpPr txBox="1"/>
      </xdr:nvSpPr>
      <xdr:spPr>
        <a:xfrm>
          <a:off x="13500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36" name="直線コネクタ 535"/>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8" name="直線コネクタ 53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39"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0" name="直線コネクタ 539"/>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41"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2" name="フローチャート: 判断 54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43" name="フローチャート: 判断 542"/>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44" name="フローチャート: 判断 543"/>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45" name="フローチャート: 判断 544"/>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551" name="楕円 550"/>
        <xdr:cNvSpPr/>
      </xdr:nvSpPr>
      <xdr:spPr>
        <a:xfrm>
          <a:off x="22110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552" name="【保健センター・保健所】&#10;一人当たり面積該当値テキスト"/>
        <xdr:cNvSpPr txBox="1"/>
      </xdr:nvSpPr>
      <xdr:spPr>
        <a:xfrm>
          <a:off x="2219960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553" name="楕円 552"/>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49530</xdr:rowOff>
    </xdr:to>
    <xdr:cxnSp macro="">
      <xdr:nvCxnSpPr>
        <xdr:cNvPr id="554" name="直線コネクタ 553"/>
        <xdr:cNvCxnSpPr/>
      </xdr:nvCxnSpPr>
      <xdr:spPr>
        <a:xfrm>
          <a:off x="21323300" y="1050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555" name="楕円 554"/>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49530</xdr:rowOff>
    </xdr:to>
    <xdr:cxnSp macro="">
      <xdr:nvCxnSpPr>
        <xdr:cNvPr id="556" name="直線コネクタ 555"/>
        <xdr:cNvCxnSpPr/>
      </xdr:nvCxnSpPr>
      <xdr:spPr>
        <a:xfrm>
          <a:off x="20434300" y="1050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557" name="楕円 556"/>
        <xdr:cNvSpPr/>
      </xdr:nvSpPr>
      <xdr:spPr>
        <a:xfrm>
          <a:off x="19494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49530</xdr:rowOff>
    </xdr:to>
    <xdr:cxnSp macro="">
      <xdr:nvCxnSpPr>
        <xdr:cNvPr id="558" name="直線コネクタ 557"/>
        <xdr:cNvCxnSpPr/>
      </xdr:nvCxnSpPr>
      <xdr:spPr>
        <a:xfrm>
          <a:off x="19545300" y="1050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559"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60"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561"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562"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563" name="n_2mainValue【保健センター・保健所】&#10;一人当たり面積"/>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113047</xdr:rowOff>
    </xdr:from>
    <xdr:ext cx="469744" cy="259045"/>
    <xdr:sp macro="" textlink="">
      <xdr:nvSpPr>
        <xdr:cNvPr id="564" name="n_3mainValue【保健センター・保健所】&#10;一人当たり面積"/>
        <xdr:cNvSpPr txBox="1"/>
      </xdr:nvSpPr>
      <xdr:spPr>
        <a:xfrm>
          <a:off x="19310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90" name="直線コネクタ 589"/>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91"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2" name="直線コネクタ 59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93"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94" name="直線コネクタ 593"/>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95"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96" name="フローチャート: 判断 595"/>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97" name="フローチャート: 判断 596"/>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598" name="フローチャート: 判断 597"/>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99" name="フローチャート: 判断 598"/>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82006</xdr:rowOff>
    </xdr:from>
    <xdr:to>
      <xdr:col>85</xdr:col>
      <xdr:colOff>177800</xdr:colOff>
      <xdr:row>81</xdr:row>
      <xdr:rowOff>12156</xdr:rowOff>
    </xdr:to>
    <xdr:sp macro="" textlink="">
      <xdr:nvSpPr>
        <xdr:cNvPr id="605" name="楕円 604"/>
        <xdr:cNvSpPr/>
      </xdr:nvSpPr>
      <xdr:spPr>
        <a:xfrm>
          <a:off x="16268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104883</xdr:rowOff>
    </xdr:from>
    <xdr:ext cx="405111" cy="259045"/>
    <xdr:sp macro="" textlink="">
      <xdr:nvSpPr>
        <xdr:cNvPr id="606" name="【消防施設】&#10;有形固定資産減価償却率該当値テキスト"/>
        <xdr:cNvSpPr txBox="1"/>
      </xdr:nvSpPr>
      <xdr:spPr>
        <a:xfrm>
          <a:off x="16357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607" name="楕円 606"/>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132806</xdr:rowOff>
    </xdr:from>
    <xdr:to>
      <xdr:col>85</xdr:col>
      <xdr:colOff>127000</xdr:colOff>
      <xdr:row>81</xdr:row>
      <xdr:rowOff>7076</xdr:rowOff>
    </xdr:to>
    <xdr:cxnSp macro="">
      <xdr:nvCxnSpPr>
        <xdr:cNvPr id="608" name="直線コネクタ 607"/>
        <xdr:cNvCxnSpPr/>
      </xdr:nvCxnSpPr>
      <xdr:spPr>
        <a:xfrm flipV="1">
          <a:off x="15481300" y="138488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09" name="楕円 608"/>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42999</xdr:rowOff>
    </xdr:to>
    <xdr:cxnSp macro="">
      <xdr:nvCxnSpPr>
        <xdr:cNvPr id="610" name="直線コネクタ 609"/>
        <xdr:cNvCxnSpPr/>
      </xdr:nvCxnSpPr>
      <xdr:spPr>
        <a:xfrm flipV="1">
          <a:off x="14592300" y="138945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46082</xdr:rowOff>
    </xdr:from>
    <xdr:to>
      <xdr:col>72</xdr:col>
      <xdr:colOff>38100</xdr:colOff>
      <xdr:row>81</xdr:row>
      <xdr:rowOff>147682</xdr:rowOff>
    </xdr:to>
    <xdr:sp macro="" textlink="">
      <xdr:nvSpPr>
        <xdr:cNvPr id="611" name="楕円 610"/>
        <xdr:cNvSpPr/>
      </xdr:nvSpPr>
      <xdr:spPr>
        <a:xfrm>
          <a:off x="13652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81</xdr:row>
      <xdr:rowOff>96882</xdr:rowOff>
    </xdr:to>
    <xdr:cxnSp macro="">
      <xdr:nvCxnSpPr>
        <xdr:cNvPr id="612" name="直線コネクタ 611"/>
        <xdr:cNvCxnSpPr/>
      </xdr:nvCxnSpPr>
      <xdr:spPr>
        <a:xfrm flipV="1">
          <a:off x="13703300" y="139304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13"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14"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15"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616" name="n_1main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17" name="n_2mainValue【消防施設】&#10;有形固定資産減価償却率"/>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164209</xdr:rowOff>
    </xdr:from>
    <xdr:ext cx="405111" cy="259045"/>
    <xdr:sp macro="" textlink="">
      <xdr:nvSpPr>
        <xdr:cNvPr id="618" name="n_3mainValue【消防施設】&#10;有形固定資産減価償却率"/>
        <xdr:cNvSpPr txBox="1"/>
      </xdr:nvSpPr>
      <xdr:spPr>
        <a:xfrm>
          <a:off x="13500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42" name="直線コネクタ 641"/>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4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44" name="直線コネクタ 64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45"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46" name="直線コネクタ 645"/>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47"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48" name="フローチャート: 判断 647"/>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49" name="フローチャート: 判断 64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50" name="フローチャート: 判断 649"/>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51" name="フローチャート: 判断 650"/>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57" name="楕円 656"/>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58" name="【消防施設】&#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659" name="楕円 658"/>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660" name="直線コネクタ 659"/>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8889</xdr:rowOff>
    </xdr:from>
    <xdr:to>
      <xdr:col>107</xdr:col>
      <xdr:colOff>101600</xdr:colOff>
      <xdr:row>86</xdr:row>
      <xdr:rowOff>110489</xdr:rowOff>
    </xdr:to>
    <xdr:sp macro="" textlink="">
      <xdr:nvSpPr>
        <xdr:cNvPr id="661" name="楕円 660"/>
        <xdr:cNvSpPr/>
      </xdr:nvSpPr>
      <xdr:spPr>
        <a:xfrm>
          <a:off x="20383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59689</xdr:rowOff>
    </xdr:to>
    <xdr:cxnSp macro="">
      <xdr:nvCxnSpPr>
        <xdr:cNvPr id="662" name="直線コネクタ 661"/>
        <xdr:cNvCxnSpPr/>
      </xdr:nvCxnSpPr>
      <xdr:spPr>
        <a:xfrm flipV="1">
          <a:off x="20434300" y="14801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663" name="楕円 662"/>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59689</xdr:rowOff>
    </xdr:to>
    <xdr:cxnSp macro="">
      <xdr:nvCxnSpPr>
        <xdr:cNvPr id="664" name="直線コネクタ 663"/>
        <xdr:cNvCxnSpPr/>
      </xdr:nvCxnSpPr>
      <xdr:spPr>
        <a:xfrm>
          <a:off x="19545300" y="14801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65"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66"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67"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668"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101616</xdr:rowOff>
    </xdr:from>
    <xdr:ext cx="469744" cy="259045"/>
    <xdr:sp macro="" textlink="">
      <xdr:nvSpPr>
        <xdr:cNvPr id="669" name="n_2mainValue【消防施設】&#10;一人当たり面積"/>
        <xdr:cNvSpPr txBox="1"/>
      </xdr:nvSpPr>
      <xdr:spPr>
        <a:xfrm>
          <a:off x="20199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670"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2" name="テキスト ボックス 6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2" name="テキスト ボックス 6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96" name="直線コネクタ 695"/>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97"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98" name="直線コネクタ 697"/>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99"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00" name="直線コネクタ 699"/>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01"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02" name="フローチャート: 判断 70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03" name="フローチャート: 判断 70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04" name="フローチャート: 判断 703"/>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05" name="フローチャート: 判断 704"/>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11" name="楕円 710"/>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12" name="【庁舎】&#10;有形固定資産減価償却率該当値テキスト"/>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713" name="楕円 712"/>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17418</xdr:rowOff>
    </xdr:to>
    <xdr:cxnSp macro="">
      <xdr:nvCxnSpPr>
        <xdr:cNvPr id="714" name="直線コネクタ 713"/>
        <xdr:cNvCxnSpPr/>
      </xdr:nvCxnSpPr>
      <xdr:spPr>
        <a:xfrm flipV="1">
          <a:off x="15481300" y="181698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15" name="楕円 714"/>
        <xdr:cNvSpPr/>
      </xdr:nvSpPr>
      <xdr:spPr>
        <a:xfrm>
          <a:off x="1454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17418</xdr:rowOff>
    </xdr:to>
    <xdr:cxnSp macro="">
      <xdr:nvCxnSpPr>
        <xdr:cNvPr id="716" name="直線コネクタ 715"/>
        <xdr:cNvCxnSpPr/>
      </xdr:nvCxnSpPr>
      <xdr:spPr>
        <a:xfrm>
          <a:off x="14592300" y="181780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717" name="楕円 716"/>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4355</xdr:rowOff>
    </xdr:from>
    <xdr:to>
      <xdr:col>76</xdr:col>
      <xdr:colOff>114300</xdr:colOff>
      <xdr:row>106</xdr:row>
      <xdr:rowOff>38644</xdr:rowOff>
    </xdr:to>
    <xdr:cxnSp macro="">
      <xdr:nvCxnSpPr>
        <xdr:cNvPr id="718" name="直線コネクタ 717"/>
        <xdr:cNvCxnSpPr/>
      </xdr:nvCxnSpPr>
      <xdr:spPr>
        <a:xfrm flipV="1">
          <a:off x="13703300" y="181780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719"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20"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21"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722" name="n_1mainValue【庁舎】&#10;有形固定資産減価償却率"/>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23" name="n_2mainValue【庁舎】&#10;有形固定資産減価償却率"/>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724"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50" name="直線コネクタ 749"/>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1"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2" name="直線コネクタ 751"/>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53"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54" name="直線コネクタ 75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55"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56" name="フローチャート: 判断 755"/>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57" name="フローチャート: 判断 756"/>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58" name="フローチャート: 判断 75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59" name="フローチャート: 判断 758"/>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65" name="楕円 764"/>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766"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169092</xdr:rowOff>
    </xdr:from>
    <xdr:to>
      <xdr:col>112</xdr:col>
      <xdr:colOff>38100</xdr:colOff>
      <xdr:row>106</xdr:row>
      <xdr:rowOff>99242</xdr:rowOff>
    </xdr:to>
    <xdr:sp macro="" textlink="">
      <xdr:nvSpPr>
        <xdr:cNvPr id="767" name="楕円 766"/>
        <xdr:cNvSpPr/>
      </xdr:nvSpPr>
      <xdr:spPr>
        <a:xfrm>
          <a:off x="2127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48442</xdr:rowOff>
    </xdr:from>
    <xdr:to>
      <xdr:col>116</xdr:col>
      <xdr:colOff>63500</xdr:colOff>
      <xdr:row>106</xdr:row>
      <xdr:rowOff>76200</xdr:rowOff>
    </xdr:to>
    <xdr:cxnSp macro="">
      <xdr:nvCxnSpPr>
        <xdr:cNvPr id="768" name="直線コネクタ 767"/>
        <xdr:cNvCxnSpPr/>
      </xdr:nvCxnSpPr>
      <xdr:spPr>
        <a:xfrm>
          <a:off x="21323300" y="182221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769" name="楕円 768"/>
        <xdr:cNvSpPr/>
      </xdr:nvSpPr>
      <xdr:spPr>
        <a:xfrm>
          <a:off x="2038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123552</xdr:rowOff>
    </xdr:from>
    <xdr:to>
      <xdr:col>111</xdr:col>
      <xdr:colOff>177800</xdr:colOff>
      <xdr:row>106</xdr:row>
      <xdr:rowOff>48442</xdr:rowOff>
    </xdr:to>
    <xdr:cxnSp macro="">
      <xdr:nvCxnSpPr>
        <xdr:cNvPr id="770" name="直線コネクタ 769"/>
        <xdr:cNvCxnSpPr/>
      </xdr:nvCxnSpPr>
      <xdr:spPr>
        <a:xfrm>
          <a:off x="20434300" y="18125802"/>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74386</xdr:rowOff>
    </xdr:from>
    <xdr:to>
      <xdr:col>102</xdr:col>
      <xdr:colOff>165100</xdr:colOff>
      <xdr:row>106</xdr:row>
      <xdr:rowOff>4536</xdr:rowOff>
    </xdr:to>
    <xdr:sp macro="" textlink="">
      <xdr:nvSpPr>
        <xdr:cNvPr id="771" name="楕円 770"/>
        <xdr:cNvSpPr/>
      </xdr:nvSpPr>
      <xdr:spPr>
        <a:xfrm>
          <a:off x="19494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125186</xdr:rowOff>
    </xdr:to>
    <xdr:cxnSp macro="">
      <xdr:nvCxnSpPr>
        <xdr:cNvPr id="772" name="直線コネクタ 771"/>
        <xdr:cNvCxnSpPr/>
      </xdr:nvCxnSpPr>
      <xdr:spPr>
        <a:xfrm flipV="1">
          <a:off x="19545300" y="181258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773"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774"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775" name="n_3aveValue【庁舎】&#10;一人当たり面積"/>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115769</xdr:rowOff>
    </xdr:from>
    <xdr:ext cx="469744" cy="259045"/>
    <xdr:sp macro="" textlink="">
      <xdr:nvSpPr>
        <xdr:cNvPr id="776" name="n_1mainValue【庁舎】&#10;一人当たり面積"/>
        <xdr:cNvSpPr txBox="1"/>
      </xdr:nvSpPr>
      <xdr:spPr>
        <a:xfrm>
          <a:off x="210757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777" name="n_2mainValue【庁舎】&#10;一人当たり面積"/>
        <xdr:cNvSpPr txBox="1"/>
      </xdr:nvSpPr>
      <xdr:spPr>
        <a:xfrm>
          <a:off x="20199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21063</xdr:rowOff>
    </xdr:from>
    <xdr:ext cx="469744" cy="259045"/>
    <xdr:sp macro="" textlink="">
      <xdr:nvSpPr>
        <xdr:cNvPr id="778" name="n_3mainValue【庁舎】&#10;一人当たり面積"/>
        <xdr:cNvSpPr txBox="1"/>
      </xdr:nvSpPr>
      <xdr:spPr>
        <a:xfrm>
          <a:off x="19310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類似団体と比較して消防施設については、有形固定資産減価償却率が大きく平均を上回っている。</a:t>
          </a:r>
          <a:endParaRPr lang="ja-JP" altLang="ja-JP" sz="1400">
            <a:effectLst/>
          </a:endParaRPr>
        </a:p>
        <a:p>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年に建設された消防庁舎がその要因となっている。</a:t>
          </a:r>
          <a:endParaRPr lang="ja-JP" altLang="ja-JP" sz="1400">
            <a:effectLst/>
          </a:endParaRPr>
        </a:p>
        <a:p>
          <a:r>
            <a:rPr kumimoji="1" lang="ja-JP" altLang="ja-JP" sz="1100">
              <a:solidFill>
                <a:schemeClr val="dk1"/>
              </a:solidFill>
              <a:effectLst/>
              <a:latin typeface="+mn-lt"/>
              <a:ea typeface="+mn-ea"/>
              <a:cs typeface="+mn-cs"/>
            </a:rPr>
            <a:t>新名神高速道路の供用開始に伴い、消火エリアが拡大し、車両火災の増加が予想され</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効率的、効果的な活動のため、</a:t>
          </a:r>
          <a:r>
            <a:rPr kumimoji="1" lang="ja-JP" altLang="ja-JP" sz="1100">
              <a:solidFill>
                <a:schemeClr val="dk1"/>
              </a:solidFill>
              <a:effectLst/>
              <a:latin typeface="+mn-lt"/>
              <a:ea typeface="+mn-ea"/>
              <a:cs typeface="+mn-cs"/>
            </a:rPr>
            <a:t>現在の資機材や人員の見直</a:t>
          </a:r>
          <a:r>
            <a:rPr kumimoji="1" lang="ja-JP" altLang="en-US" sz="1100">
              <a:solidFill>
                <a:schemeClr val="dk1"/>
              </a:solidFill>
              <a:effectLst/>
              <a:latin typeface="+mn-lt"/>
              <a:ea typeface="+mn-ea"/>
              <a:cs typeface="+mn-cs"/>
            </a:rPr>
            <a:t>しとともに、</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再整備について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検討を</a:t>
          </a:r>
          <a:r>
            <a:rPr kumimoji="1" lang="ja-JP" altLang="en-US" sz="1100">
              <a:solidFill>
                <a:schemeClr val="dk1"/>
              </a:solidFill>
              <a:effectLst/>
              <a:latin typeface="+mn-lt"/>
              <a:ea typeface="+mn-ea"/>
              <a:cs typeface="+mn-cs"/>
            </a:rPr>
            <a:t>行っており、今後建替えとなれば</a:t>
          </a:r>
          <a:r>
            <a:rPr kumimoji="1" lang="ja-JP" altLang="ja-JP" sz="1100">
              <a:solidFill>
                <a:schemeClr val="dk1"/>
              </a:solidFill>
              <a:effectLst/>
              <a:latin typeface="+mn-lt"/>
              <a:ea typeface="+mn-ea"/>
              <a:cs typeface="+mn-cs"/>
            </a:rPr>
            <a:t>、有形固定資産減価償却率は減少</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になる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近年は類似団体内平均値を約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上回って推移している。平成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年度以降は景気低迷による影響から基準財政収入額における市町村民税関係等が大幅に減少したことにより下降に転じたが、平成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年度も、町民税関係や固定資産税が増収となっている。一方で、基準財政需要額の社会福祉費や高齢者保健福祉費なども増加傾向にあるため、財政力指数としては横ばいとなっている。</a:t>
          </a:r>
        </a:p>
        <a:p>
          <a:r>
            <a:rPr kumimoji="1" lang="ja-JP" altLang="en-US" sz="1300">
              <a:latin typeface="ＭＳ Ｐゴシック" panose="020B0600070205080204" pitchFamily="50" charset="-128"/>
              <a:ea typeface="ＭＳ Ｐゴシック" panose="020B0600070205080204" pitchFamily="50" charset="-128"/>
            </a:rPr>
            <a:t>今後においても雇用創出事業等を行い、税収の確保に努める。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103011</xdr:rowOff>
    </xdr:to>
    <xdr:cxnSp macro="">
      <xdr:nvCxnSpPr>
        <xdr:cNvPr id="75" name="直線コネクタ 74"/>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xdr:cNvCxnSpPr/>
      </xdr:nvCxnSpPr>
      <xdr:spPr>
        <a:xfrm flipV="1">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社会保障費などの義務的経費、物件費等の増加により経常収支比率が高く推移しているが、平成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ポイント下回り、全国平均値を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63</xdr:row>
      <xdr:rowOff>128778</xdr:rowOff>
    </xdr:to>
    <xdr:cxnSp macro="">
      <xdr:nvCxnSpPr>
        <xdr:cNvPr id="130" name="直線コネクタ 129"/>
        <xdr:cNvCxnSpPr/>
      </xdr:nvCxnSpPr>
      <xdr:spPr>
        <a:xfrm flipV="1">
          <a:off x="4114800" y="108866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63</xdr:row>
      <xdr:rowOff>128778</xdr:rowOff>
    </xdr:to>
    <xdr:cxnSp macro="">
      <xdr:nvCxnSpPr>
        <xdr:cNvPr id="133" name="直線コネクタ 132"/>
        <xdr:cNvCxnSpPr/>
      </xdr:nvCxnSpPr>
      <xdr:spPr>
        <a:xfrm>
          <a:off x="3225800" y="1071295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63</xdr:row>
      <xdr:rowOff>75692</xdr:rowOff>
    </xdr:to>
    <xdr:cxnSp macro="">
      <xdr:nvCxnSpPr>
        <xdr:cNvPr id="136" name="直線コネクタ 135"/>
        <xdr:cNvCxnSpPr/>
      </xdr:nvCxnSpPr>
      <xdr:spPr>
        <a:xfrm flipV="1">
          <a:off x="2336800" y="1071295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75692</xdr:rowOff>
    </xdr:to>
    <xdr:cxnSp macro="">
      <xdr:nvCxnSpPr>
        <xdr:cNvPr id="139" name="直線コネクタ 138"/>
        <xdr:cNvCxnSpPr/>
      </xdr:nvCxnSpPr>
      <xdr:spPr>
        <a:xfrm>
          <a:off x="1447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0" name="財政構造の弾力性該当値テキスト"/>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52" name="テキスト ボックス 151"/>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3" name="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4" name="テキスト ボックス 153"/>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5" name="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7" name="楕円 156"/>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58" name="テキスト ボックス 157"/>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下回る結果となった。保育園、小学校における給食を直営で実施しており、清掃関係においては町単独で実施しているため、人件費や物件費のうち賃金等で高い数値として表れている。また、保育園、幼稚園における障がい児加配等にも注力しており、特に民生費の賃金が高い数値で推移している。今後においては、多様化した住民ニーズに的確に対応しながら行政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41597</xdr:rowOff>
    </xdr:from>
    <xdr:to>
      <xdr:col>23</xdr:col>
      <xdr:colOff>133350</xdr:colOff>
      <xdr:row>84</xdr:row>
      <xdr:rowOff>51848</xdr:rowOff>
    </xdr:to>
    <xdr:cxnSp macro="">
      <xdr:nvCxnSpPr>
        <xdr:cNvPr id="195" name="直線コネクタ 194"/>
        <xdr:cNvCxnSpPr/>
      </xdr:nvCxnSpPr>
      <xdr:spPr>
        <a:xfrm flipV="1">
          <a:off x="4114800" y="14443397"/>
          <a:ext cx="8382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46103</xdr:rowOff>
    </xdr:from>
    <xdr:to>
      <xdr:col>19</xdr:col>
      <xdr:colOff>133350</xdr:colOff>
      <xdr:row>84</xdr:row>
      <xdr:rowOff>51848</xdr:rowOff>
    </xdr:to>
    <xdr:cxnSp macro="">
      <xdr:nvCxnSpPr>
        <xdr:cNvPr id="198" name="直線コネクタ 197"/>
        <xdr:cNvCxnSpPr/>
      </xdr:nvCxnSpPr>
      <xdr:spPr>
        <a:xfrm>
          <a:off x="3225800" y="1444790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15836</xdr:rowOff>
    </xdr:from>
    <xdr:to>
      <xdr:col>15</xdr:col>
      <xdr:colOff>82550</xdr:colOff>
      <xdr:row>84</xdr:row>
      <xdr:rowOff>46103</xdr:rowOff>
    </xdr:to>
    <xdr:cxnSp macro="">
      <xdr:nvCxnSpPr>
        <xdr:cNvPr id="201" name="直線コネクタ 200"/>
        <xdr:cNvCxnSpPr/>
      </xdr:nvCxnSpPr>
      <xdr:spPr>
        <a:xfrm>
          <a:off x="2336800" y="1441763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115195</xdr:rowOff>
    </xdr:from>
    <xdr:to>
      <xdr:col>11</xdr:col>
      <xdr:colOff>31750</xdr:colOff>
      <xdr:row>84</xdr:row>
      <xdr:rowOff>15836</xdr:rowOff>
    </xdr:to>
    <xdr:cxnSp macro="">
      <xdr:nvCxnSpPr>
        <xdr:cNvPr id="204" name="直線コネクタ 203"/>
        <xdr:cNvCxnSpPr/>
      </xdr:nvCxnSpPr>
      <xdr:spPr>
        <a:xfrm>
          <a:off x="1447800" y="14345545"/>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162247</xdr:rowOff>
    </xdr:from>
    <xdr:to>
      <xdr:col>23</xdr:col>
      <xdr:colOff>184150</xdr:colOff>
      <xdr:row>84</xdr:row>
      <xdr:rowOff>92397</xdr:rowOff>
    </xdr:to>
    <xdr:sp macro="" textlink="">
      <xdr:nvSpPr>
        <xdr:cNvPr id="214" name="楕円 213"/>
        <xdr:cNvSpPr/>
      </xdr:nvSpPr>
      <xdr:spPr>
        <a:xfrm>
          <a:off x="4902200" y="143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7324</xdr:rowOff>
    </xdr:from>
    <xdr:ext cx="762000" cy="259045"/>
    <xdr:sp macro="" textlink="">
      <xdr:nvSpPr>
        <xdr:cNvPr id="215" name="人件費・物件費等の状況該当値テキスト"/>
        <xdr:cNvSpPr txBox="1"/>
      </xdr:nvSpPr>
      <xdr:spPr>
        <a:xfrm>
          <a:off x="5041900" y="1423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1048</xdr:rowOff>
    </xdr:from>
    <xdr:to>
      <xdr:col>19</xdr:col>
      <xdr:colOff>184150</xdr:colOff>
      <xdr:row>84</xdr:row>
      <xdr:rowOff>102648</xdr:rowOff>
    </xdr:to>
    <xdr:sp macro="" textlink="">
      <xdr:nvSpPr>
        <xdr:cNvPr id="216" name="楕円 215"/>
        <xdr:cNvSpPr/>
      </xdr:nvSpPr>
      <xdr:spPr>
        <a:xfrm>
          <a:off x="4064000" y="144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112825</xdr:rowOff>
    </xdr:from>
    <xdr:ext cx="736600" cy="259045"/>
    <xdr:sp macro="" textlink="">
      <xdr:nvSpPr>
        <xdr:cNvPr id="217" name="テキスト ボックス 216"/>
        <xdr:cNvSpPr txBox="1"/>
      </xdr:nvSpPr>
      <xdr:spPr>
        <a:xfrm>
          <a:off x="3733800" y="1417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166753</xdr:rowOff>
    </xdr:from>
    <xdr:to>
      <xdr:col>15</xdr:col>
      <xdr:colOff>133350</xdr:colOff>
      <xdr:row>84</xdr:row>
      <xdr:rowOff>96903</xdr:rowOff>
    </xdr:to>
    <xdr:sp macro="" textlink="">
      <xdr:nvSpPr>
        <xdr:cNvPr id="218" name="楕円 217"/>
        <xdr:cNvSpPr/>
      </xdr:nvSpPr>
      <xdr:spPr>
        <a:xfrm>
          <a:off x="3175000" y="143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107080</xdr:rowOff>
    </xdr:from>
    <xdr:ext cx="762000" cy="259045"/>
    <xdr:sp macro="" textlink="">
      <xdr:nvSpPr>
        <xdr:cNvPr id="219" name="テキスト ボックス 218"/>
        <xdr:cNvSpPr txBox="1"/>
      </xdr:nvSpPr>
      <xdr:spPr>
        <a:xfrm>
          <a:off x="2844800" y="1416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136486</xdr:rowOff>
    </xdr:from>
    <xdr:to>
      <xdr:col>11</xdr:col>
      <xdr:colOff>82550</xdr:colOff>
      <xdr:row>84</xdr:row>
      <xdr:rowOff>66636</xdr:rowOff>
    </xdr:to>
    <xdr:sp macro="" textlink="">
      <xdr:nvSpPr>
        <xdr:cNvPr id="220" name="楕円 219"/>
        <xdr:cNvSpPr/>
      </xdr:nvSpPr>
      <xdr:spPr>
        <a:xfrm>
          <a:off x="2286000" y="143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76813</xdr:rowOff>
    </xdr:from>
    <xdr:ext cx="762000" cy="259045"/>
    <xdr:sp macro="" textlink="">
      <xdr:nvSpPr>
        <xdr:cNvPr id="221" name="テキスト ボックス 220"/>
        <xdr:cNvSpPr txBox="1"/>
      </xdr:nvSpPr>
      <xdr:spPr>
        <a:xfrm>
          <a:off x="1955800" y="141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64395</xdr:rowOff>
    </xdr:from>
    <xdr:to>
      <xdr:col>7</xdr:col>
      <xdr:colOff>31750</xdr:colOff>
      <xdr:row>83</xdr:row>
      <xdr:rowOff>165995</xdr:rowOff>
    </xdr:to>
    <xdr:sp macro="" textlink="">
      <xdr:nvSpPr>
        <xdr:cNvPr id="222" name="楕円 221"/>
        <xdr:cNvSpPr/>
      </xdr:nvSpPr>
      <xdr:spPr>
        <a:xfrm>
          <a:off x="1397000" y="142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4722</xdr:rowOff>
    </xdr:from>
    <xdr:ext cx="762000" cy="259045"/>
    <xdr:sp macro="" textlink="">
      <xdr:nvSpPr>
        <xdr:cNvPr id="223" name="テキスト ボックス 222"/>
        <xdr:cNvSpPr txBox="1"/>
      </xdr:nvSpPr>
      <xdr:spPr>
        <a:xfrm>
          <a:off x="1066800" y="1406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ポイント上回り、全国町村平均値を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ポイント上回っている。今後も地域の民間企業の平均給与の状況及び町財政の状況等を踏まえ、引き続き給与の適正化に努める。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137886</xdr:rowOff>
    </xdr:to>
    <xdr:cxnSp macro="">
      <xdr:nvCxnSpPr>
        <xdr:cNvPr id="259" name="直線コネクタ 258"/>
        <xdr:cNvCxnSpPr/>
      </xdr:nvCxnSpPr>
      <xdr:spPr>
        <a:xfrm>
          <a:off x="16179800" y="1507036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87</xdr:row>
      <xdr:rowOff>154214</xdr:rowOff>
    </xdr:to>
    <xdr:cxnSp macro="">
      <xdr:nvCxnSpPr>
        <xdr:cNvPr id="262" name="直線コネクタ 261"/>
        <xdr:cNvCxnSpPr/>
      </xdr:nvCxnSpPr>
      <xdr:spPr>
        <a:xfrm>
          <a:off x="15290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89</xdr:row>
      <xdr:rowOff>18143</xdr:rowOff>
    </xdr:to>
    <xdr:cxnSp macro="">
      <xdr:nvCxnSpPr>
        <xdr:cNvPr id="265" name="直線コネクタ 264"/>
        <xdr:cNvCxnSpPr/>
      </xdr:nvCxnSpPr>
      <xdr:spPr>
        <a:xfrm flipV="1">
          <a:off x="14401800" y="150703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18143</xdr:rowOff>
    </xdr:to>
    <xdr:cxnSp macro="">
      <xdr:nvCxnSpPr>
        <xdr:cNvPr id="268" name="直線コネクタ 267"/>
        <xdr:cNvCxnSpPr/>
      </xdr:nvCxnSpPr>
      <xdr:spPr>
        <a:xfrm>
          <a:off x="13512800" y="151565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8" name="楕円 277"/>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9"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2" name="楕円 281"/>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3" name="テキスト ボックス 282"/>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年度をピークに職員数を削減してきているが、近年は新名神高速道路開通に向けて特別救助隊を配置する必要があり、消防職員の増員を行っているため、増加傾向にある。平成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年度はほぼ同水準で推移しているが、今後についても新規採用の抑制、技能労務職の退職不補充を基本としながら、引き続き適正な定員管理を実施するよう努める。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78015</xdr:rowOff>
    </xdr:to>
    <xdr:cxnSp macro="">
      <xdr:nvCxnSpPr>
        <xdr:cNvPr id="324" name="直線コネクタ 323"/>
        <xdr:cNvCxnSpPr/>
      </xdr:nvCxnSpPr>
      <xdr:spPr>
        <a:xfrm>
          <a:off x="16179800" y="1050888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50437</xdr:rowOff>
    </xdr:to>
    <xdr:cxnSp macro="">
      <xdr:nvCxnSpPr>
        <xdr:cNvPr id="327" name="直線コネクタ 326"/>
        <xdr:cNvCxnSpPr/>
      </xdr:nvCxnSpPr>
      <xdr:spPr>
        <a:xfrm>
          <a:off x="15290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59055</xdr:rowOff>
    </xdr:to>
    <xdr:cxnSp macro="">
      <xdr:nvCxnSpPr>
        <xdr:cNvPr id="330" name="直線コネクタ 329"/>
        <xdr:cNvCxnSpPr/>
      </xdr:nvCxnSpPr>
      <xdr:spPr>
        <a:xfrm flipV="1">
          <a:off x="14401800" y="105037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59055</xdr:rowOff>
    </xdr:to>
    <xdr:cxnSp macro="">
      <xdr:nvCxnSpPr>
        <xdr:cNvPr id="333" name="直線コネクタ 332"/>
        <xdr:cNvCxnSpPr/>
      </xdr:nvCxnSpPr>
      <xdr:spPr>
        <a:xfrm>
          <a:off x="13512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27215</xdr:rowOff>
    </xdr:from>
    <xdr:to>
      <xdr:col>81</xdr:col>
      <xdr:colOff>95250</xdr:colOff>
      <xdr:row>61</xdr:row>
      <xdr:rowOff>128815</xdr:rowOff>
    </xdr:to>
    <xdr:sp macro="" textlink="">
      <xdr:nvSpPr>
        <xdr:cNvPr id="343" name="楕円 342"/>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43742</xdr:rowOff>
    </xdr:from>
    <xdr:ext cx="762000" cy="259045"/>
    <xdr:sp macro="" textlink="">
      <xdr:nvSpPr>
        <xdr:cNvPr id="344"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5" name="楕円 344"/>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6" name="テキスト ボックス 345"/>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7" name="楕円 346"/>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8" name="テキスト ボックス 347"/>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9" name="楕円 348"/>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50" name="テキスト ボックス 349"/>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51" name="楕円 350"/>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52" name="テキスト ボックス 351"/>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として、従来より起債抑制を行ってきたことや基準財政需要額に算入される地方債を中心として借入を行ってきたことがあげられる。今後、清掃センター整備事業などの高額な地方債の償還が見込まれるが、将来の公債費の推移を予測しながら、最少の経費で最大の効果をあげることができるよう事業を遂行す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49349</xdr:rowOff>
    </xdr:to>
    <xdr:cxnSp macro="">
      <xdr:nvCxnSpPr>
        <xdr:cNvPr id="387" name="直線コネクタ 386"/>
        <xdr:cNvCxnSpPr/>
      </xdr:nvCxnSpPr>
      <xdr:spPr>
        <a:xfrm>
          <a:off x="16179800" y="65437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28666</xdr:rowOff>
    </xdr:to>
    <xdr:cxnSp macro="">
      <xdr:nvCxnSpPr>
        <xdr:cNvPr id="390" name="直線コネクタ 389"/>
        <xdr:cNvCxnSpPr/>
      </xdr:nvCxnSpPr>
      <xdr:spPr>
        <a:xfrm>
          <a:off x="15290800" y="653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104503</xdr:rowOff>
    </xdr:to>
    <xdr:cxnSp macro="">
      <xdr:nvCxnSpPr>
        <xdr:cNvPr id="393" name="直線コネクタ 392"/>
        <xdr:cNvCxnSpPr/>
      </xdr:nvCxnSpPr>
      <xdr:spPr>
        <a:xfrm flipV="1">
          <a:off x="14401800" y="65368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104503</xdr:rowOff>
    </xdr:from>
    <xdr:to>
      <xdr:col>68</xdr:col>
      <xdr:colOff>152400</xdr:colOff>
      <xdr:row>39</xdr:row>
      <xdr:rowOff>43362</xdr:rowOff>
    </xdr:to>
    <xdr:cxnSp macro="">
      <xdr:nvCxnSpPr>
        <xdr:cNvPr id="396" name="直線コネクタ 395"/>
        <xdr:cNvCxnSpPr/>
      </xdr:nvCxnSpPr>
      <xdr:spPr>
        <a:xfrm flipV="1">
          <a:off x="13512800" y="661960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169999</xdr:rowOff>
    </xdr:from>
    <xdr:to>
      <xdr:col>81</xdr:col>
      <xdr:colOff>95250</xdr:colOff>
      <xdr:row>38</xdr:row>
      <xdr:rowOff>100149</xdr:rowOff>
    </xdr:to>
    <xdr:sp macro="" textlink="">
      <xdr:nvSpPr>
        <xdr:cNvPr id="406" name="楕円 405"/>
        <xdr:cNvSpPr/>
      </xdr:nvSpPr>
      <xdr:spPr>
        <a:xfrm>
          <a:off x="169672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15076</xdr:rowOff>
    </xdr:from>
    <xdr:ext cx="762000" cy="259045"/>
    <xdr:sp macro="" textlink="">
      <xdr:nvSpPr>
        <xdr:cNvPr id="407" name="公債費負担の状況該当値テキスト"/>
        <xdr:cNvSpPr txBox="1"/>
      </xdr:nvSpPr>
      <xdr:spPr>
        <a:xfrm>
          <a:off x="17106900" y="63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149316</xdr:rowOff>
    </xdr:from>
    <xdr:to>
      <xdr:col>77</xdr:col>
      <xdr:colOff>95250</xdr:colOff>
      <xdr:row>38</xdr:row>
      <xdr:rowOff>79466</xdr:rowOff>
    </xdr:to>
    <xdr:sp macro="" textlink="">
      <xdr:nvSpPr>
        <xdr:cNvPr id="408" name="楕円 407"/>
        <xdr:cNvSpPr/>
      </xdr:nvSpPr>
      <xdr:spPr>
        <a:xfrm>
          <a:off x="16129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89643</xdr:rowOff>
    </xdr:from>
    <xdr:ext cx="736600" cy="259045"/>
    <xdr:sp macro="" textlink="">
      <xdr:nvSpPr>
        <xdr:cNvPr id="409" name="テキスト ボックス 408"/>
        <xdr:cNvSpPr txBox="1"/>
      </xdr:nvSpPr>
      <xdr:spPr>
        <a:xfrm>
          <a:off x="15798800" y="626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10" name="楕円 409"/>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11" name="テキスト ボックス 410"/>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53703</xdr:rowOff>
    </xdr:from>
    <xdr:to>
      <xdr:col>68</xdr:col>
      <xdr:colOff>203200</xdr:colOff>
      <xdr:row>38</xdr:row>
      <xdr:rowOff>155303</xdr:rowOff>
    </xdr:to>
    <xdr:sp macro="" textlink="">
      <xdr:nvSpPr>
        <xdr:cNvPr id="412" name="楕円 411"/>
        <xdr:cNvSpPr/>
      </xdr:nvSpPr>
      <xdr:spPr>
        <a:xfrm>
          <a:off x="14351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165480</xdr:rowOff>
    </xdr:from>
    <xdr:ext cx="762000" cy="259045"/>
    <xdr:sp macro="" textlink="">
      <xdr:nvSpPr>
        <xdr:cNvPr id="413" name="テキスト ボックス 412"/>
        <xdr:cNvSpPr txBox="1"/>
      </xdr:nvSpPr>
      <xdr:spPr>
        <a:xfrm>
          <a:off x="14020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164012</xdr:rowOff>
    </xdr:from>
    <xdr:to>
      <xdr:col>64</xdr:col>
      <xdr:colOff>152400</xdr:colOff>
      <xdr:row>39</xdr:row>
      <xdr:rowOff>94162</xdr:rowOff>
    </xdr:to>
    <xdr:sp macro="" textlink="">
      <xdr:nvSpPr>
        <xdr:cNvPr id="414" name="楕円 413"/>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104339</xdr:rowOff>
    </xdr:from>
    <xdr:ext cx="762000" cy="259045"/>
    <xdr:sp macro="" textlink="">
      <xdr:nvSpPr>
        <xdr:cNvPr id="415" name="テキスト ボックス 414"/>
        <xdr:cNvSpPr txBox="1"/>
      </xdr:nvSpPr>
      <xdr:spPr>
        <a:xfrm>
          <a:off x="13131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消防庁舎整備事業等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当町は単独消防の運営や保育園、小学校の給食を直営で実施しているため、人件費が高い数値を示す要因となっている。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年度においても、類似団体内平均値と比較すると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今後においても事業見直し等を推進し、人件費水準の適正化に努める。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33927</xdr:rowOff>
    </xdr:from>
    <xdr:to>
      <xdr:col>24</xdr:col>
      <xdr:colOff>25400</xdr:colOff>
      <xdr:row>39</xdr:row>
      <xdr:rowOff>73116</xdr:rowOff>
    </xdr:to>
    <xdr:cxnSp macro="">
      <xdr:nvCxnSpPr>
        <xdr:cNvPr id="68" name="直線コネクタ 67"/>
        <xdr:cNvCxnSpPr/>
      </xdr:nvCxnSpPr>
      <xdr:spPr>
        <a:xfrm flipV="1">
          <a:off x="3987800" y="67204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7801</xdr:rowOff>
    </xdr:from>
    <xdr:to>
      <xdr:col>19</xdr:col>
      <xdr:colOff>187325</xdr:colOff>
      <xdr:row>39</xdr:row>
      <xdr:rowOff>73116</xdr:rowOff>
    </xdr:to>
    <xdr:cxnSp macro="">
      <xdr:nvCxnSpPr>
        <xdr:cNvPr id="71" name="直線コネクタ 70"/>
        <xdr:cNvCxnSpPr/>
      </xdr:nvCxnSpPr>
      <xdr:spPr>
        <a:xfrm>
          <a:off x="3098800" y="66943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7801</xdr:rowOff>
    </xdr:from>
    <xdr:to>
      <xdr:col>15</xdr:col>
      <xdr:colOff>98425</xdr:colOff>
      <xdr:row>39</xdr:row>
      <xdr:rowOff>92710</xdr:rowOff>
    </xdr:to>
    <xdr:cxnSp macro="">
      <xdr:nvCxnSpPr>
        <xdr:cNvPr id="74" name="直線コネクタ 73"/>
        <xdr:cNvCxnSpPr/>
      </xdr:nvCxnSpPr>
      <xdr:spPr>
        <a:xfrm flipV="1">
          <a:off x="2209800" y="66943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92710</xdr:rowOff>
    </xdr:to>
    <xdr:cxnSp macro="">
      <xdr:nvCxnSpPr>
        <xdr:cNvPr id="77" name="直線コネクタ 76"/>
        <xdr:cNvCxnSpPr/>
      </xdr:nvCxnSpPr>
      <xdr:spPr>
        <a:xfrm>
          <a:off x="1320800" y="67727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154577</xdr:rowOff>
    </xdr:from>
    <xdr:to>
      <xdr:col>24</xdr:col>
      <xdr:colOff>76200</xdr:colOff>
      <xdr:row>39</xdr:row>
      <xdr:rowOff>84727</xdr:rowOff>
    </xdr:to>
    <xdr:sp macro="" textlink="">
      <xdr:nvSpPr>
        <xdr:cNvPr id="87" name="楕円 86"/>
        <xdr:cNvSpPr/>
      </xdr:nvSpPr>
      <xdr:spPr>
        <a:xfrm>
          <a:off x="47752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126654</xdr:rowOff>
    </xdr:from>
    <xdr:ext cx="762000" cy="259045"/>
    <xdr:sp macro="" textlink="">
      <xdr:nvSpPr>
        <xdr:cNvPr id="88" name="人件費該当値テキスト"/>
        <xdr:cNvSpPr txBox="1"/>
      </xdr:nvSpPr>
      <xdr:spPr>
        <a:xfrm>
          <a:off x="49149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22316</xdr:rowOff>
    </xdr:from>
    <xdr:to>
      <xdr:col>20</xdr:col>
      <xdr:colOff>38100</xdr:colOff>
      <xdr:row>39</xdr:row>
      <xdr:rowOff>123916</xdr:rowOff>
    </xdr:to>
    <xdr:sp macro="" textlink="">
      <xdr:nvSpPr>
        <xdr:cNvPr id="89" name="楕円 88"/>
        <xdr:cNvSpPr/>
      </xdr:nvSpPr>
      <xdr:spPr>
        <a:xfrm>
          <a:off x="3937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108693</xdr:rowOff>
    </xdr:from>
    <xdr:ext cx="736600" cy="259045"/>
    <xdr:sp macro="" textlink="">
      <xdr:nvSpPr>
        <xdr:cNvPr id="90" name="テキスト ボックス 89"/>
        <xdr:cNvSpPr txBox="1"/>
      </xdr:nvSpPr>
      <xdr:spPr>
        <a:xfrm>
          <a:off x="3606800" y="679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128451</xdr:rowOff>
    </xdr:from>
    <xdr:to>
      <xdr:col>15</xdr:col>
      <xdr:colOff>149225</xdr:colOff>
      <xdr:row>39</xdr:row>
      <xdr:rowOff>58601</xdr:rowOff>
    </xdr:to>
    <xdr:sp macro="" textlink="">
      <xdr:nvSpPr>
        <xdr:cNvPr id="91" name="楕円 90"/>
        <xdr:cNvSpPr/>
      </xdr:nvSpPr>
      <xdr:spPr>
        <a:xfrm>
          <a:off x="3048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43378</xdr:rowOff>
    </xdr:from>
    <xdr:ext cx="762000" cy="259045"/>
    <xdr:sp macro="" textlink="">
      <xdr:nvSpPr>
        <xdr:cNvPr id="92" name="テキスト ボックス 91"/>
        <xdr:cNvSpPr txBox="1"/>
      </xdr:nvSpPr>
      <xdr:spPr>
        <a:xfrm>
          <a:off x="2717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3" name="楕円 92"/>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4" name="テキスト ボックス 93"/>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111760</xdr:rowOff>
    </xdr:to>
    <xdr:cxnSp macro="">
      <xdr:nvCxnSpPr>
        <xdr:cNvPr id="129" name="直線コネクタ 128"/>
        <xdr:cNvCxnSpPr/>
      </xdr:nvCxnSpPr>
      <xdr:spPr>
        <a:xfrm flipV="1">
          <a:off x="15671800" y="3159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111760</xdr:rowOff>
    </xdr:to>
    <xdr:cxnSp macro="">
      <xdr:nvCxnSpPr>
        <xdr:cNvPr id="132" name="直線コネクタ 131"/>
        <xdr:cNvCxnSpPr/>
      </xdr:nvCxnSpPr>
      <xdr:spPr>
        <a:xfrm>
          <a:off x="14782800" y="3045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81280</xdr:rowOff>
    </xdr:to>
    <xdr:cxnSp macro="">
      <xdr:nvCxnSpPr>
        <xdr:cNvPr id="135" name="直線コネクタ 134"/>
        <xdr:cNvCxnSpPr/>
      </xdr:nvCxnSpPr>
      <xdr:spPr>
        <a:xfrm flipV="1">
          <a:off x="13893800" y="304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81280</xdr:rowOff>
    </xdr:to>
    <xdr:cxnSp macro="">
      <xdr:nvCxnSpPr>
        <xdr:cNvPr id="138" name="直線コネクタ 137"/>
        <xdr:cNvCxnSpPr/>
      </xdr:nvCxnSpPr>
      <xdr:spPr>
        <a:xfrm>
          <a:off x="13004800" y="304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8" name="楕円 147"/>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9"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50" name="楕円 149"/>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51" name="テキスト ボックス 150"/>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2" name="楕円 151"/>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3" name="テキスト ボックス 152"/>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4" name="楕円 153"/>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5" name="テキスト ボックス 15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6" name="楕円 155"/>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7" name="テキスト ボックス 156"/>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しかし、今後、高齢化による社会保障費の増大により、高い数値で推移することが予測されるため、国・県の動向を見極めながら事業や施策を取捨選択し、住民に必要なサービスを提供していく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69850</xdr:rowOff>
    </xdr:to>
    <xdr:cxnSp macro="">
      <xdr:nvCxnSpPr>
        <xdr:cNvPr id="192" name="直線コネクタ 191"/>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69850</xdr:rowOff>
    </xdr:to>
    <xdr:cxnSp macro="">
      <xdr:nvCxnSpPr>
        <xdr:cNvPr id="195" name="直線コネクタ 194"/>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8" name="直線コネクタ 197"/>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201" name="直線コネクタ 200"/>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ポイント下回っている。特別会計への繰出金の割合が大きく占めているため、負担区分に基づいた適正な繰出金の支出に努めるが、今後は高齢社会による介護保険特別会計への繰出金の増大が懸念される。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119380</xdr:rowOff>
    </xdr:to>
    <xdr:cxnSp macro="">
      <xdr:nvCxnSpPr>
        <xdr:cNvPr id="253" name="直線コネクタ 252"/>
        <xdr:cNvCxnSpPr/>
      </xdr:nvCxnSpPr>
      <xdr:spPr>
        <a:xfrm>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88900</xdr:rowOff>
    </xdr:to>
    <xdr:cxnSp macro="">
      <xdr:nvCxnSpPr>
        <xdr:cNvPr id="256" name="直線コネクタ 255"/>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58</xdr:row>
      <xdr:rowOff>88900</xdr:rowOff>
    </xdr:to>
    <xdr:cxnSp macro="">
      <xdr:nvCxnSpPr>
        <xdr:cNvPr id="259" name="直線コネクタ 258"/>
        <xdr:cNvCxnSpPr/>
      </xdr:nvCxnSpPr>
      <xdr:spPr>
        <a:xfrm flipV="1">
          <a:off x="13893800" y="96824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96520</xdr:rowOff>
    </xdr:to>
    <xdr:cxnSp macro="">
      <xdr:nvCxnSpPr>
        <xdr:cNvPr id="262" name="直線コネクタ 261"/>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2" name="楕円 271"/>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73"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80" name="楕円 279"/>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81" name="テキスト ボックス 280"/>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下水道事業については今後も未普及区域解消のため、整備を継続して行っていくことが計画されており、補助費等が上昇していくことが予測されている。今後もより一層、公益性や事業効果の観点から補助金等の見直しを行う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62230</xdr:rowOff>
    </xdr:to>
    <xdr:cxnSp macro="">
      <xdr:nvCxnSpPr>
        <xdr:cNvPr id="314" name="直線コネクタ 313"/>
        <xdr:cNvCxnSpPr/>
      </xdr:nvCxnSpPr>
      <xdr:spPr>
        <a:xfrm flipV="1">
          <a:off x="15671800" y="604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62230</xdr:rowOff>
    </xdr:to>
    <xdr:cxnSp macro="">
      <xdr:nvCxnSpPr>
        <xdr:cNvPr id="317" name="直線コネクタ 316"/>
        <xdr:cNvCxnSpPr/>
      </xdr:nvCxnSpPr>
      <xdr:spPr>
        <a:xfrm>
          <a:off x="14782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35</xdr:row>
      <xdr:rowOff>54610</xdr:rowOff>
    </xdr:to>
    <xdr:cxnSp macro="">
      <xdr:nvCxnSpPr>
        <xdr:cNvPr id="320" name="直線コネクタ 319"/>
        <xdr:cNvCxnSpPr/>
      </xdr:nvCxnSpPr>
      <xdr:spPr>
        <a:xfrm>
          <a:off x="13893800" y="57581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100330</xdr:rowOff>
    </xdr:to>
    <xdr:cxnSp macro="">
      <xdr:nvCxnSpPr>
        <xdr:cNvPr id="323" name="直線コネクタ 322"/>
        <xdr:cNvCxnSpPr/>
      </xdr:nvCxnSpPr>
      <xdr:spPr>
        <a:xfrm>
          <a:off x="13004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3" name="楕円 332"/>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34"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5" name="楕円 334"/>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123207</xdr:rowOff>
    </xdr:from>
    <xdr:ext cx="736600" cy="259045"/>
    <xdr:sp macro="" textlink="">
      <xdr:nvSpPr>
        <xdr:cNvPr id="336" name="テキスト ボックス 33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7" name="楕円 336"/>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38" name="テキスト ボックス 337"/>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9" name="楕円 338"/>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40" name="テキスト ボックス 339"/>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41" name="楕円 340"/>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2" name="テキスト ボックス 341"/>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と大きく下回っており、今後も起債の抑制に努める。今後、清掃センター整備事業等の高額な地方債の償還が見込まれるが、将来の公債費の推移を予測しながら、最少の経費で最大の効果をあげることができるよう事業を遂行す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73116</xdr:rowOff>
    </xdr:to>
    <xdr:cxnSp macro="">
      <xdr:nvCxnSpPr>
        <xdr:cNvPr id="376" name="直線コネクタ 375"/>
        <xdr:cNvCxnSpPr/>
      </xdr:nvCxnSpPr>
      <xdr:spPr>
        <a:xfrm>
          <a:off x="3987800" y="129057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166188</xdr:rowOff>
    </xdr:from>
    <xdr:to>
      <xdr:col>19</xdr:col>
      <xdr:colOff>187325</xdr:colOff>
      <xdr:row>75</xdr:row>
      <xdr:rowOff>46990</xdr:rowOff>
    </xdr:to>
    <xdr:cxnSp macro="">
      <xdr:nvCxnSpPr>
        <xdr:cNvPr id="379" name="直線コネクタ 378"/>
        <xdr:cNvCxnSpPr/>
      </xdr:nvCxnSpPr>
      <xdr:spPr>
        <a:xfrm>
          <a:off x="3098800" y="12853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153126</xdr:rowOff>
    </xdr:from>
    <xdr:to>
      <xdr:col>15</xdr:col>
      <xdr:colOff>98425</xdr:colOff>
      <xdr:row>74</xdr:row>
      <xdr:rowOff>166188</xdr:rowOff>
    </xdr:to>
    <xdr:cxnSp macro="">
      <xdr:nvCxnSpPr>
        <xdr:cNvPr id="382" name="直線コネクタ 381"/>
        <xdr:cNvCxnSpPr/>
      </xdr:nvCxnSpPr>
      <xdr:spPr>
        <a:xfrm>
          <a:off x="2209800" y="12840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153126</xdr:rowOff>
    </xdr:from>
    <xdr:to>
      <xdr:col>11</xdr:col>
      <xdr:colOff>9525</xdr:colOff>
      <xdr:row>75</xdr:row>
      <xdr:rowOff>40459</xdr:rowOff>
    </xdr:to>
    <xdr:cxnSp macro="">
      <xdr:nvCxnSpPr>
        <xdr:cNvPr id="385" name="直線コネクタ 384"/>
        <xdr:cNvCxnSpPr/>
      </xdr:nvCxnSpPr>
      <xdr:spPr>
        <a:xfrm flipV="1">
          <a:off x="1320800" y="1284042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95" name="楕円 394"/>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96" name="公債費該当値テキスト"/>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7" name="楕円 39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8" name="テキスト ボックス 39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115388</xdr:rowOff>
    </xdr:from>
    <xdr:to>
      <xdr:col>15</xdr:col>
      <xdr:colOff>149225</xdr:colOff>
      <xdr:row>75</xdr:row>
      <xdr:rowOff>45538</xdr:rowOff>
    </xdr:to>
    <xdr:sp macro="" textlink="">
      <xdr:nvSpPr>
        <xdr:cNvPr id="399" name="楕円 398"/>
        <xdr:cNvSpPr/>
      </xdr:nvSpPr>
      <xdr:spPr>
        <a:xfrm>
          <a:off x="3048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55715</xdr:rowOff>
    </xdr:from>
    <xdr:ext cx="762000" cy="259045"/>
    <xdr:sp macro="" textlink="">
      <xdr:nvSpPr>
        <xdr:cNvPr id="400" name="テキスト ボックス 399"/>
        <xdr:cNvSpPr txBox="1"/>
      </xdr:nvSpPr>
      <xdr:spPr>
        <a:xfrm>
          <a:off x="2717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102326</xdr:rowOff>
    </xdr:from>
    <xdr:to>
      <xdr:col>11</xdr:col>
      <xdr:colOff>60325</xdr:colOff>
      <xdr:row>75</xdr:row>
      <xdr:rowOff>32476</xdr:rowOff>
    </xdr:to>
    <xdr:sp macro="" textlink="">
      <xdr:nvSpPr>
        <xdr:cNvPr id="401" name="楕円 400"/>
        <xdr:cNvSpPr/>
      </xdr:nvSpPr>
      <xdr:spPr>
        <a:xfrm>
          <a:off x="2159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42653</xdr:rowOff>
    </xdr:from>
    <xdr:ext cx="762000" cy="259045"/>
    <xdr:sp macro="" textlink="">
      <xdr:nvSpPr>
        <xdr:cNvPr id="402" name="テキスト ボックス 401"/>
        <xdr:cNvSpPr txBox="1"/>
      </xdr:nvSpPr>
      <xdr:spPr>
        <a:xfrm>
          <a:off x="1828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161109</xdr:rowOff>
    </xdr:from>
    <xdr:to>
      <xdr:col>6</xdr:col>
      <xdr:colOff>171450</xdr:colOff>
      <xdr:row>75</xdr:row>
      <xdr:rowOff>91259</xdr:rowOff>
    </xdr:to>
    <xdr:sp macro="" textlink="">
      <xdr:nvSpPr>
        <xdr:cNvPr id="403" name="楕円 402"/>
        <xdr:cNvSpPr/>
      </xdr:nvSpPr>
      <xdr:spPr>
        <a:xfrm>
          <a:off x="1270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101436</xdr:rowOff>
    </xdr:from>
    <xdr:ext cx="762000" cy="259045"/>
    <xdr:sp macro="" textlink="">
      <xdr:nvSpPr>
        <xdr:cNvPr id="404" name="テキスト ボックス 403"/>
        <xdr:cNvSpPr txBox="1"/>
      </xdr:nvSpPr>
      <xdr:spPr>
        <a:xfrm>
          <a:off x="939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今後においては、高齢社会による社会保障費の増大から更なる財政の硬直化が見込まれるため、財源の確保、行政コストの削減、事業・施策の取捨選択を図り、持続可能な財政運営を行う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5080</xdr:rowOff>
    </xdr:to>
    <xdr:cxnSp macro="">
      <xdr:nvCxnSpPr>
        <xdr:cNvPr id="437" name="直線コネクタ 436"/>
        <xdr:cNvCxnSpPr/>
      </xdr:nvCxnSpPr>
      <xdr:spPr>
        <a:xfrm flipV="1">
          <a:off x="15671800" y="1362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80</xdr:row>
      <xdr:rowOff>5080</xdr:rowOff>
    </xdr:to>
    <xdr:cxnSp macro="">
      <xdr:nvCxnSpPr>
        <xdr:cNvPr id="440" name="直線コネクタ 439"/>
        <xdr:cNvCxnSpPr/>
      </xdr:nvCxnSpPr>
      <xdr:spPr>
        <a:xfrm>
          <a:off x="14782800" y="134391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79</xdr:row>
      <xdr:rowOff>168911</xdr:rowOff>
    </xdr:to>
    <xdr:cxnSp macro="">
      <xdr:nvCxnSpPr>
        <xdr:cNvPr id="443" name="直線コネクタ 442"/>
        <xdr:cNvCxnSpPr/>
      </xdr:nvCxnSpPr>
      <xdr:spPr>
        <a:xfrm flipV="1">
          <a:off x="13893800" y="134391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168911</xdr:rowOff>
    </xdr:to>
    <xdr:cxnSp macro="">
      <xdr:nvCxnSpPr>
        <xdr:cNvPr id="446" name="直線コネクタ 445"/>
        <xdr:cNvCxnSpPr/>
      </xdr:nvCxnSpPr>
      <xdr:spPr>
        <a:xfrm>
          <a:off x="13004800" y="135686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6" name="楕円 455"/>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7"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125730</xdr:rowOff>
    </xdr:from>
    <xdr:to>
      <xdr:col>78</xdr:col>
      <xdr:colOff>120650</xdr:colOff>
      <xdr:row>80</xdr:row>
      <xdr:rowOff>55880</xdr:rowOff>
    </xdr:to>
    <xdr:sp macro="" textlink="">
      <xdr:nvSpPr>
        <xdr:cNvPr id="458" name="楕円 457"/>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40657</xdr:rowOff>
    </xdr:from>
    <xdr:ext cx="736600" cy="259045"/>
    <xdr:sp macro="" textlink="">
      <xdr:nvSpPr>
        <xdr:cNvPr id="459" name="テキスト ボックス 458"/>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60" name="楕円 459"/>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1" name="テキスト ボックス 460"/>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62" name="楕円 461"/>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63" name="テキスト ボックス 462"/>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4" name="楕円 463"/>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5" name="テキスト ボックス 464"/>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126097</xdr:rowOff>
    </xdr:from>
    <xdr:to>
      <xdr:col>29</xdr:col>
      <xdr:colOff>127000</xdr:colOff>
      <xdr:row>17</xdr:row>
      <xdr:rowOff>129966</xdr:rowOff>
    </xdr:to>
    <xdr:cxnSp macro="">
      <xdr:nvCxnSpPr>
        <xdr:cNvPr id="52" name="直線コネクタ 51"/>
        <xdr:cNvCxnSpPr/>
      </xdr:nvCxnSpPr>
      <xdr:spPr bwMode="auto">
        <a:xfrm flipV="1">
          <a:off x="5003800" y="3088372"/>
          <a:ext cx="647700" cy="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129966</xdr:rowOff>
    </xdr:from>
    <xdr:to>
      <xdr:col>26</xdr:col>
      <xdr:colOff>50800</xdr:colOff>
      <xdr:row>17</xdr:row>
      <xdr:rowOff>136335</xdr:rowOff>
    </xdr:to>
    <xdr:cxnSp macro="">
      <xdr:nvCxnSpPr>
        <xdr:cNvPr id="55" name="直線コネクタ 54"/>
        <xdr:cNvCxnSpPr/>
      </xdr:nvCxnSpPr>
      <xdr:spPr bwMode="auto">
        <a:xfrm flipV="1">
          <a:off x="4305300" y="3092241"/>
          <a:ext cx="698500" cy="6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136335</xdr:rowOff>
    </xdr:from>
    <xdr:to>
      <xdr:col>22</xdr:col>
      <xdr:colOff>114300</xdr:colOff>
      <xdr:row>17</xdr:row>
      <xdr:rowOff>142588</xdr:rowOff>
    </xdr:to>
    <xdr:cxnSp macro="">
      <xdr:nvCxnSpPr>
        <xdr:cNvPr id="58" name="直線コネクタ 57"/>
        <xdr:cNvCxnSpPr/>
      </xdr:nvCxnSpPr>
      <xdr:spPr bwMode="auto">
        <a:xfrm flipV="1">
          <a:off x="3606800" y="3098610"/>
          <a:ext cx="698500" cy="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142588</xdr:rowOff>
    </xdr:from>
    <xdr:to>
      <xdr:col>18</xdr:col>
      <xdr:colOff>177800</xdr:colOff>
      <xdr:row>18</xdr:row>
      <xdr:rowOff>12156</xdr:rowOff>
    </xdr:to>
    <xdr:cxnSp macro="">
      <xdr:nvCxnSpPr>
        <xdr:cNvPr id="61" name="直線コネクタ 60"/>
        <xdr:cNvCxnSpPr/>
      </xdr:nvCxnSpPr>
      <xdr:spPr bwMode="auto">
        <a:xfrm flipV="1">
          <a:off x="2908300" y="3104863"/>
          <a:ext cx="698500" cy="4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75297</xdr:rowOff>
    </xdr:from>
    <xdr:to>
      <xdr:col>29</xdr:col>
      <xdr:colOff>177800</xdr:colOff>
      <xdr:row>18</xdr:row>
      <xdr:rowOff>5447</xdr:rowOff>
    </xdr:to>
    <xdr:sp macro="" textlink="">
      <xdr:nvSpPr>
        <xdr:cNvPr id="71" name="楕円 70"/>
        <xdr:cNvSpPr/>
      </xdr:nvSpPr>
      <xdr:spPr bwMode="auto">
        <a:xfrm>
          <a:off x="5600700" y="30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47374</xdr:rowOff>
    </xdr:from>
    <xdr:ext cx="762000" cy="259045"/>
    <xdr:sp macro="" textlink="">
      <xdr:nvSpPr>
        <xdr:cNvPr id="72" name="人口1人当たり決算額の推移該当値テキスト130"/>
        <xdr:cNvSpPr txBox="1"/>
      </xdr:nvSpPr>
      <xdr:spPr>
        <a:xfrm>
          <a:off x="5740400" y="300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79166</xdr:rowOff>
    </xdr:from>
    <xdr:to>
      <xdr:col>26</xdr:col>
      <xdr:colOff>101600</xdr:colOff>
      <xdr:row>18</xdr:row>
      <xdr:rowOff>9316</xdr:rowOff>
    </xdr:to>
    <xdr:sp macro="" textlink="">
      <xdr:nvSpPr>
        <xdr:cNvPr id="73" name="楕円 72"/>
        <xdr:cNvSpPr/>
      </xdr:nvSpPr>
      <xdr:spPr bwMode="auto">
        <a:xfrm>
          <a:off x="4953000" y="304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165543</xdr:rowOff>
    </xdr:from>
    <xdr:ext cx="736600" cy="259045"/>
    <xdr:sp macro="" textlink="">
      <xdr:nvSpPr>
        <xdr:cNvPr id="74" name="テキスト ボックス 73"/>
        <xdr:cNvSpPr txBox="1"/>
      </xdr:nvSpPr>
      <xdr:spPr>
        <a:xfrm>
          <a:off x="4622800" y="312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85535</xdr:rowOff>
    </xdr:from>
    <xdr:to>
      <xdr:col>22</xdr:col>
      <xdr:colOff>165100</xdr:colOff>
      <xdr:row>18</xdr:row>
      <xdr:rowOff>15685</xdr:rowOff>
    </xdr:to>
    <xdr:sp macro="" textlink="">
      <xdr:nvSpPr>
        <xdr:cNvPr id="75" name="楕円 74"/>
        <xdr:cNvSpPr/>
      </xdr:nvSpPr>
      <xdr:spPr bwMode="auto">
        <a:xfrm>
          <a:off x="42545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462</xdr:rowOff>
    </xdr:from>
    <xdr:ext cx="762000" cy="259045"/>
    <xdr:sp macro="" textlink="">
      <xdr:nvSpPr>
        <xdr:cNvPr id="76" name="テキスト ボックス 75"/>
        <xdr:cNvSpPr txBox="1"/>
      </xdr:nvSpPr>
      <xdr:spPr>
        <a:xfrm>
          <a:off x="3924300" y="31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91788</xdr:rowOff>
    </xdr:from>
    <xdr:to>
      <xdr:col>19</xdr:col>
      <xdr:colOff>38100</xdr:colOff>
      <xdr:row>18</xdr:row>
      <xdr:rowOff>21938</xdr:rowOff>
    </xdr:to>
    <xdr:sp macro="" textlink="">
      <xdr:nvSpPr>
        <xdr:cNvPr id="77" name="楕円 76"/>
        <xdr:cNvSpPr/>
      </xdr:nvSpPr>
      <xdr:spPr bwMode="auto">
        <a:xfrm>
          <a:off x="3556000" y="305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6715</xdr:rowOff>
    </xdr:from>
    <xdr:ext cx="762000" cy="259045"/>
    <xdr:sp macro="" textlink="">
      <xdr:nvSpPr>
        <xdr:cNvPr id="78" name="テキスト ボックス 77"/>
        <xdr:cNvSpPr txBox="1"/>
      </xdr:nvSpPr>
      <xdr:spPr>
        <a:xfrm>
          <a:off x="3225800" y="31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132806</xdr:rowOff>
    </xdr:from>
    <xdr:to>
      <xdr:col>15</xdr:col>
      <xdr:colOff>101600</xdr:colOff>
      <xdr:row>18</xdr:row>
      <xdr:rowOff>62956</xdr:rowOff>
    </xdr:to>
    <xdr:sp macro="" textlink="">
      <xdr:nvSpPr>
        <xdr:cNvPr id="79" name="楕円 78"/>
        <xdr:cNvSpPr/>
      </xdr:nvSpPr>
      <xdr:spPr bwMode="auto">
        <a:xfrm>
          <a:off x="2857500" y="309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47733</xdr:rowOff>
    </xdr:from>
    <xdr:ext cx="762000" cy="259045"/>
    <xdr:sp macro="" textlink="">
      <xdr:nvSpPr>
        <xdr:cNvPr id="80" name="テキスト ボックス 79"/>
        <xdr:cNvSpPr txBox="1"/>
      </xdr:nvSpPr>
      <xdr:spPr>
        <a:xfrm>
          <a:off x="2527300" y="318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150775</xdr:rowOff>
    </xdr:from>
    <xdr:to>
      <xdr:col>29</xdr:col>
      <xdr:colOff>127000</xdr:colOff>
      <xdr:row>37</xdr:row>
      <xdr:rowOff>927</xdr:rowOff>
    </xdr:to>
    <xdr:cxnSp macro="">
      <xdr:nvCxnSpPr>
        <xdr:cNvPr id="113" name="直線コネクタ 112"/>
        <xdr:cNvCxnSpPr/>
      </xdr:nvCxnSpPr>
      <xdr:spPr bwMode="auto">
        <a:xfrm flipV="1">
          <a:off x="5003800" y="7104025"/>
          <a:ext cx="6477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927</xdr:rowOff>
    </xdr:from>
    <xdr:to>
      <xdr:col>26</xdr:col>
      <xdr:colOff>50800</xdr:colOff>
      <xdr:row>37</xdr:row>
      <xdr:rowOff>23882</xdr:rowOff>
    </xdr:to>
    <xdr:cxnSp macro="">
      <xdr:nvCxnSpPr>
        <xdr:cNvPr id="116" name="直線コネクタ 115"/>
        <xdr:cNvCxnSpPr/>
      </xdr:nvCxnSpPr>
      <xdr:spPr bwMode="auto">
        <a:xfrm flipV="1">
          <a:off x="4305300" y="7125627"/>
          <a:ext cx="698500" cy="2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15405</xdr:rowOff>
    </xdr:from>
    <xdr:to>
      <xdr:col>22</xdr:col>
      <xdr:colOff>114300</xdr:colOff>
      <xdr:row>37</xdr:row>
      <xdr:rowOff>23882</xdr:rowOff>
    </xdr:to>
    <xdr:cxnSp macro="">
      <xdr:nvCxnSpPr>
        <xdr:cNvPr id="119" name="直線コネクタ 118"/>
        <xdr:cNvCxnSpPr/>
      </xdr:nvCxnSpPr>
      <xdr:spPr bwMode="auto">
        <a:xfrm>
          <a:off x="3606800" y="7140105"/>
          <a:ext cx="6985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8871</xdr:rowOff>
    </xdr:from>
    <xdr:to>
      <xdr:col>18</xdr:col>
      <xdr:colOff>177800</xdr:colOff>
      <xdr:row>37</xdr:row>
      <xdr:rowOff>15405</xdr:rowOff>
    </xdr:to>
    <xdr:cxnSp macro="">
      <xdr:nvCxnSpPr>
        <xdr:cNvPr id="122" name="直線コネクタ 121"/>
        <xdr:cNvCxnSpPr/>
      </xdr:nvCxnSpPr>
      <xdr:spPr bwMode="auto">
        <a:xfrm>
          <a:off x="2908300" y="7133571"/>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99975</xdr:rowOff>
    </xdr:from>
    <xdr:to>
      <xdr:col>29</xdr:col>
      <xdr:colOff>177800</xdr:colOff>
      <xdr:row>37</xdr:row>
      <xdr:rowOff>30125</xdr:rowOff>
    </xdr:to>
    <xdr:sp macro="" textlink="">
      <xdr:nvSpPr>
        <xdr:cNvPr id="132" name="楕円 131"/>
        <xdr:cNvSpPr/>
      </xdr:nvSpPr>
      <xdr:spPr bwMode="auto">
        <a:xfrm>
          <a:off x="5600700" y="705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72052</xdr:rowOff>
    </xdr:from>
    <xdr:ext cx="762000" cy="259045"/>
    <xdr:sp macro="" textlink="">
      <xdr:nvSpPr>
        <xdr:cNvPr id="133" name="人口1人当たり決算額の推移該当値テキスト445"/>
        <xdr:cNvSpPr txBox="1"/>
      </xdr:nvSpPr>
      <xdr:spPr>
        <a:xfrm>
          <a:off x="5740400" y="70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121577</xdr:rowOff>
    </xdr:from>
    <xdr:to>
      <xdr:col>26</xdr:col>
      <xdr:colOff>101600</xdr:colOff>
      <xdr:row>37</xdr:row>
      <xdr:rowOff>51727</xdr:rowOff>
    </xdr:to>
    <xdr:sp macro="" textlink="">
      <xdr:nvSpPr>
        <xdr:cNvPr id="134" name="楕円 133"/>
        <xdr:cNvSpPr/>
      </xdr:nvSpPr>
      <xdr:spPr bwMode="auto">
        <a:xfrm>
          <a:off x="4953000" y="707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36504</xdr:rowOff>
    </xdr:from>
    <xdr:ext cx="736600" cy="259045"/>
    <xdr:sp macro="" textlink="">
      <xdr:nvSpPr>
        <xdr:cNvPr id="135" name="テキスト ボックス 134"/>
        <xdr:cNvSpPr txBox="1"/>
      </xdr:nvSpPr>
      <xdr:spPr>
        <a:xfrm>
          <a:off x="4622800" y="716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144532</xdr:rowOff>
    </xdr:from>
    <xdr:to>
      <xdr:col>22</xdr:col>
      <xdr:colOff>165100</xdr:colOff>
      <xdr:row>37</xdr:row>
      <xdr:rowOff>74682</xdr:rowOff>
    </xdr:to>
    <xdr:sp macro="" textlink="">
      <xdr:nvSpPr>
        <xdr:cNvPr id="136" name="楕円 135"/>
        <xdr:cNvSpPr/>
      </xdr:nvSpPr>
      <xdr:spPr bwMode="auto">
        <a:xfrm>
          <a:off x="4254500" y="709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59459</xdr:rowOff>
    </xdr:from>
    <xdr:ext cx="762000" cy="259045"/>
    <xdr:sp macro="" textlink="">
      <xdr:nvSpPr>
        <xdr:cNvPr id="137" name="テキスト ボックス 136"/>
        <xdr:cNvSpPr txBox="1"/>
      </xdr:nvSpPr>
      <xdr:spPr>
        <a:xfrm>
          <a:off x="3924300" y="718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136055</xdr:rowOff>
    </xdr:from>
    <xdr:to>
      <xdr:col>19</xdr:col>
      <xdr:colOff>38100</xdr:colOff>
      <xdr:row>37</xdr:row>
      <xdr:rowOff>66205</xdr:rowOff>
    </xdr:to>
    <xdr:sp macro="" textlink="">
      <xdr:nvSpPr>
        <xdr:cNvPr id="138" name="楕円 137"/>
        <xdr:cNvSpPr/>
      </xdr:nvSpPr>
      <xdr:spPr bwMode="auto">
        <a:xfrm>
          <a:off x="3556000" y="708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50982</xdr:rowOff>
    </xdr:from>
    <xdr:ext cx="762000" cy="259045"/>
    <xdr:sp macro="" textlink="">
      <xdr:nvSpPr>
        <xdr:cNvPr id="139" name="テキスト ボックス 138"/>
        <xdr:cNvSpPr txBox="1"/>
      </xdr:nvSpPr>
      <xdr:spPr>
        <a:xfrm>
          <a:off x="3225800" y="71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129521</xdr:rowOff>
    </xdr:from>
    <xdr:to>
      <xdr:col>15</xdr:col>
      <xdr:colOff>101600</xdr:colOff>
      <xdr:row>37</xdr:row>
      <xdr:rowOff>59671</xdr:rowOff>
    </xdr:to>
    <xdr:sp macro="" textlink="">
      <xdr:nvSpPr>
        <xdr:cNvPr id="140" name="楕円 139"/>
        <xdr:cNvSpPr/>
      </xdr:nvSpPr>
      <xdr:spPr bwMode="auto">
        <a:xfrm>
          <a:off x="2857500" y="708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44448</xdr:rowOff>
    </xdr:from>
    <xdr:ext cx="762000" cy="259045"/>
    <xdr:sp macro="" textlink="">
      <xdr:nvSpPr>
        <xdr:cNvPr id="141" name="テキスト ボックス 140"/>
        <xdr:cNvSpPr txBox="1"/>
      </xdr:nvSpPr>
      <xdr:spPr>
        <a:xfrm>
          <a:off x="2527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76002</xdr:rowOff>
    </xdr:from>
    <xdr:to>
      <xdr:col>24</xdr:col>
      <xdr:colOff>63500</xdr:colOff>
      <xdr:row>37</xdr:row>
      <xdr:rowOff>78403</xdr:rowOff>
    </xdr:to>
    <xdr:cxnSp macro="">
      <xdr:nvCxnSpPr>
        <xdr:cNvPr id="63" name="直線コネクタ 62"/>
        <xdr:cNvCxnSpPr/>
      </xdr:nvCxnSpPr>
      <xdr:spPr>
        <a:xfrm flipV="1">
          <a:off x="3797300" y="6419652"/>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78403</xdr:rowOff>
    </xdr:from>
    <xdr:to>
      <xdr:col>19</xdr:col>
      <xdr:colOff>177800</xdr:colOff>
      <xdr:row>37</xdr:row>
      <xdr:rowOff>87122</xdr:rowOff>
    </xdr:to>
    <xdr:cxnSp macro="">
      <xdr:nvCxnSpPr>
        <xdr:cNvPr id="66" name="直線コネクタ 65"/>
        <xdr:cNvCxnSpPr/>
      </xdr:nvCxnSpPr>
      <xdr:spPr>
        <a:xfrm flipV="1">
          <a:off x="2908300" y="642205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87122</xdr:rowOff>
    </xdr:from>
    <xdr:to>
      <xdr:col>15</xdr:col>
      <xdr:colOff>50800</xdr:colOff>
      <xdr:row>37</xdr:row>
      <xdr:rowOff>90861</xdr:rowOff>
    </xdr:to>
    <xdr:cxnSp macro="">
      <xdr:nvCxnSpPr>
        <xdr:cNvPr id="69" name="直線コネクタ 68"/>
        <xdr:cNvCxnSpPr/>
      </xdr:nvCxnSpPr>
      <xdr:spPr>
        <a:xfrm flipV="1">
          <a:off x="2019300" y="6430772"/>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90861</xdr:rowOff>
    </xdr:from>
    <xdr:to>
      <xdr:col>10</xdr:col>
      <xdr:colOff>114300</xdr:colOff>
      <xdr:row>37</xdr:row>
      <xdr:rowOff>111207</xdr:rowOff>
    </xdr:to>
    <xdr:cxnSp macro="">
      <xdr:nvCxnSpPr>
        <xdr:cNvPr id="72" name="直線コネクタ 71"/>
        <xdr:cNvCxnSpPr/>
      </xdr:nvCxnSpPr>
      <xdr:spPr>
        <a:xfrm flipV="1">
          <a:off x="1130300" y="643451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25202</xdr:rowOff>
    </xdr:from>
    <xdr:to>
      <xdr:col>24</xdr:col>
      <xdr:colOff>114300</xdr:colOff>
      <xdr:row>37</xdr:row>
      <xdr:rowOff>126802</xdr:rowOff>
    </xdr:to>
    <xdr:sp macro="" textlink="">
      <xdr:nvSpPr>
        <xdr:cNvPr id="82" name="楕円 81"/>
        <xdr:cNvSpPr/>
      </xdr:nvSpPr>
      <xdr:spPr>
        <a:xfrm>
          <a:off x="4584700" y="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3629</xdr:rowOff>
    </xdr:from>
    <xdr:ext cx="534377" cy="259045"/>
    <xdr:sp macro="" textlink="">
      <xdr:nvSpPr>
        <xdr:cNvPr id="83" name="人件費該当値テキスト"/>
        <xdr:cNvSpPr txBox="1"/>
      </xdr:nvSpPr>
      <xdr:spPr>
        <a:xfrm>
          <a:off x="4686300" y="63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27603</xdr:rowOff>
    </xdr:from>
    <xdr:to>
      <xdr:col>20</xdr:col>
      <xdr:colOff>38100</xdr:colOff>
      <xdr:row>37</xdr:row>
      <xdr:rowOff>129203</xdr:rowOff>
    </xdr:to>
    <xdr:sp macro="" textlink="">
      <xdr:nvSpPr>
        <xdr:cNvPr id="84" name="楕円 83"/>
        <xdr:cNvSpPr/>
      </xdr:nvSpPr>
      <xdr:spPr>
        <a:xfrm>
          <a:off x="3746500" y="6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120330</xdr:rowOff>
    </xdr:from>
    <xdr:ext cx="534377" cy="259045"/>
    <xdr:sp macro="" textlink="">
      <xdr:nvSpPr>
        <xdr:cNvPr id="85" name="テキスト ボックス 84"/>
        <xdr:cNvSpPr txBox="1"/>
      </xdr:nvSpPr>
      <xdr:spPr>
        <a:xfrm>
          <a:off x="3530111" y="64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36322</xdr:rowOff>
    </xdr:from>
    <xdr:to>
      <xdr:col>15</xdr:col>
      <xdr:colOff>101600</xdr:colOff>
      <xdr:row>37</xdr:row>
      <xdr:rowOff>137922</xdr:rowOff>
    </xdr:to>
    <xdr:sp macro="" textlink="">
      <xdr:nvSpPr>
        <xdr:cNvPr id="86" name="楕円 85"/>
        <xdr:cNvSpPr/>
      </xdr:nvSpPr>
      <xdr:spPr>
        <a:xfrm>
          <a:off x="2857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129049</xdr:rowOff>
    </xdr:from>
    <xdr:ext cx="534377" cy="259045"/>
    <xdr:sp macro="" textlink="">
      <xdr:nvSpPr>
        <xdr:cNvPr id="87" name="テキスト ボックス 86"/>
        <xdr:cNvSpPr txBox="1"/>
      </xdr:nvSpPr>
      <xdr:spPr>
        <a:xfrm>
          <a:off x="2641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40061</xdr:rowOff>
    </xdr:from>
    <xdr:to>
      <xdr:col>10</xdr:col>
      <xdr:colOff>165100</xdr:colOff>
      <xdr:row>37</xdr:row>
      <xdr:rowOff>141661</xdr:rowOff>
    </xdr:to>
    <xdr:sp macro="" textlink="">
      <xdr:nvSpPr>
        <xdr:cNvPr id="88" name="楕円 87"/>
        <xdr:cNvSpPr/>
      </xdr:nvSpPr>
      <xdr:spPr>
        <a:xfrm>
          <a:off x="1968500" y="63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132788</xdr:rowOff>
    </xdr:from>
    <xdr:ext cx="534377" cy="259045"/>
    <xdr:sp macro="" textlink="">
      <xdr:nvSpPr>
        <xdr:cNvPr id="89" name="テキスト ボックス 88"/>
        <xdr:cNvSpPr txBox="1"/>
      </xdr:nvSpPr>
      <xdr:spPr>
        <a:xfrm>
          <a:off x="1752111" y="64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60407</xdr:rowOff>
    </xdr:from>
    <xdr:to>
      <xdr:col>6</xdr:col>
      <xdr:colOff>38100</xdr:colOff>
      <xdr:row>37</xdr:row>
      <xdr:rowOff>162007</xdr:rowOff>
    </xdr:to>
    <xdr:sp macro="" textlink="">
      <xdr:nvSpPr>
        <xdr:cNvPr id="90" name="楕円 89"/>
        <xdr:cNvSpPr/>
      </xdr:nvSpPr>
      <xdr:spPr>
        <a:xfrm>
          <a:off x="1079500" y="64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7084</xdr:rowOff>
    </xdr:from>
    <xdr:ext cx="534377" cy="259045"/>
    <xdr:sp macro="" textlink="">
      <xdr:nvSpPr>
        <xdr:cNvPr id="91" name="テキスト ボックス 90"/>
        <xdr:cNvSpPr txBox="1"/>
      </xdr:nvSpPr>
      <xdr:spPr>
        <a:xfrm>
          <a:off x="86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24473</xdr:rowOff>
    </xdr:from>
    <xdr:to>
      <xdr:col>24</xdr:col>
      <xdr:colOff>63500</xdr:colOff>
      <xdr:row>57</xdr:row>
      <xdr:rowOff>39218</xdr:rowOff>
    </xdr:to>
    <xdr:cxnSp macro="">
      <xdr:nvCxnSpPr>
        <xdr:cNvPr id="121" name="直線コネクタ 120"/>
        <xdr:cNvCxnSpPr/>
      </xdr:nvCxnSpPr>
      <xdr:spPr>
        <a:xfrm>
          <a:off x="3797300" y="9797123"/>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22365</xdr:rowOff>
    </xdr:from>
    <xdr:to>
      <xdr:col>19</xdr:col>
      <xdr:colOff>177800</xdr:colOff>
      <xdr:row>57</xdr:row>
      <xdr:rowOff>24473</xdr:rowOff>
    </xdr:to>
    <xdr:cxnSp macro="">
      <xdr:nvCxnSpPr>
        <xdr:cNvPr id="124" name="直線コネクタ 123"/>
        <xdr:cNvCxnSpPr/>
      </xdr:nvCxnSpPr>
      <xdr:spPr>
        <a:xfrm>
          <a:off x="2908300" y="9795015"/>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22365</xdr:rowOff>
    </xdr:from>
    <xdr:to>
      <xdr:col>15</xdr:col>
      <xdr:colOff>50800</xdr:colOff>
      <xdr:row>57</xdr:row>
      <xdr:rowOff>52921</xdr:rowOff>
    </xdr:to>
    <xdr:cxnSp macro="">
      <xdr:nvCxnSpPr>
        <xdr:cNvPr id="127" name="直線コネクタ 126"/>
        <xdr:cNvCxnSpPr/>
      </xdr:nvCxnSpPr>
      <xdr:spPr>
        <a:xfrm flipV="1">
          <a:off x="2019300" y="9795015"/>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52921</xdr:rowOff>
    </xdr:from>
    <xdr:to>
      <xdr:col>10</xdr:col>
      <xdr:colOff>114300</xdr:colOff>
      <xdr:row>57</xdr:row>
      <xdr:rowOff>117856</xdr:rowOff>
    </xdr:to>
    <xdr:cxnSp macro="">
      <xdr:nvCxnSpPr>
        <xdr:cNvPr id="130" name="直線コネクタ 129"/>
        <xdr:cNvCxnSpPr/>
      </xdr:nvCxnSpPr>
      <xdr:spPr>
        <a:xfrm flipV="1">
          <a:off x="1130300" y="9825571"/>
          <a:ext cx="889000" cy="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159868</xdr:rowOff>
    </xdr:from>
    <xdr:to>
      <xdr:col>24</xdr:col>
      <xdr:colOff>114300</xdr:colOff>
      <xdr:row>57</xdr:row>
      <xdr:rowOff>90018</xdr:rowOff>
    </xdr:to>
    <xdr:sp macro="" textlink="">
      <xdr:nvSpPr>
        <xdr:cNvPr id="140" name="楕円 139"/>
        <xdr:cNvSpPr/>
      </xdr:nvSpPr>
      <xdr:spPr>
        <a:xfrm>
          <a:off x="4584700" y="9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138295</xdr:rowOff>
    </xdr:from>
    <xdr:ext cx="534377" cy="259045"/>
    <xdr:sp macro="" textlink="">
      <xdr:nvSpPr>
        <xdr:cNvPr id="141" name="物件費該当値テキスト"/>
        <xdr:cNvSpPr txBox="1"/>
      </xdr:nvSpPr>
      <xdr:spPr>
        <a:xfrm>
          <a:off x="4686300" y="97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145123</xdr:rowOff>
    </xdr:from>
    <xdr:to>
      <xdr:col>20</xdr:col>
      <xdr:colOff>38100</xdr:colOff>
      <xdr:row>57</xdr:row>
      <xdr:rowOff>75273</xdr:rowOff>
    </xdr:to>
    <xdr:sp macro="" textlink="">
      <xdr:nvSpPr>
        <xdr:cNvPr id="142" name="楕円 141"/>
        <xdr:cNvSpPr/>
      </xdr:nvSpPr>
      <xdr:spPr>
        <a:xfrm>
          <a:off x="3746500" y="97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66400</xdr:rowOff>
    </xdr:from>
    <xdr:ext cx="534377" cy="259045"/>
    <xdr:sp macro="" textlink="">
      <xdr:nvSpPr>
        <xdr:cNvPr id="143" name="テキスト ボックス 142"/>
        <xdr:cNvSpPr txBox="1"/>
      </xdr:nvSpPr>
      <xdr:spPr>
        <a:xfrm>
          <a:off x="3530111" y="98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143015</xdr:rowOff>
    </xdr:from>
    <xdr:to>
      <xdr:col>15</xdr:col>
      <xdr:colOff>101600</xdr:colOff>
      <xdr:row>57</xdr:row>
      <xdr:rowOff>73165</xdr:rowOff>
    </xdr:to>
    <xdr:sp macro="" textlink="">
      <xdr:nvSpPr>
        <xdr:cNvPr id="144" name="楕円 143"/>
        <xdr:cNvSpPr/>
      </xdr:nvSpPr>
      <xdr:spPr>
        <a:xfrm>
          <a:off x="2857500" y="97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64292</xdr:rowOff>
    </xdr:from>
    <xdr:ext cx="534377" cy="259045"/>
    <xdr:sp macro="" textlink="">
      <xdr:nvSpPr>
        <xdr:cNvPr id="145" name="テキスト ボックス 144"/>
        <xdr:cNvSpPr txBox="1"/>
      </xdr:nvSpPr>
      <xdr:spPr>
        <a:xfrm>
          <a:off x="2641111" y="98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2121</xdr:rowOff>
    </xdr:from>
    <xdr:to>
      <xdr:col>10</xdr:col>
      <xdr:colOff>165100</xdr:colOff>
      <xdr:row>57</xdr:row>
      <xdr:rowOff>103721</xdr:rowOff>
    </xdr:to>
    <xdr:sp macro="" textlink="">
      <xdr:nvSpPr>
        <xdr:cNvPr id="146" name="楕円 145"/>
        <xdr:cNvSpPr/>
      </xdr:nvSpPr>
      <xdr:spPr>
        <a:xfrm>
          <a:off x="1968500" y="97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94848</xdr:rowOff>
    </xdr:from>
    <xdr:ext cx="534377" cy="259045"/>
    <xdr:sp macro="" textlink="">
      <xdr:nvSpPr>
        <xdr:cNvPr id="147" name="テキスト ボックス 146"/>
        <xdr:cNvSpPr txBox="1"/>
      </xdr:nvSpPr>
      <xdr:spPr>
        <a:xfrm>
          <a:off x="1752111" y="98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67056</xdr:rowOff>
    </xdr:from>
    <xdr:to>
      <xdr:col>6</xdr:col>
      <xdr:colOff>38100</xdr:colOff>
      <xdr:row>57</xdr:row>
      <xdr:rowOff>168656</xdr:rowOff>
    </xdr:to>
    <xdr:sp macro="" textlink="">
      <xdr:nvSpPr>
        <xdr:cNvPr id="148" name="楕円 147"/>
        <xdr:cNvSpPr/>
      </xdr:nvSpPr>
      <xdr:spPr>
        <a:xfrm>
          <a:off x="1079500" y="98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159783</xdr:rowOff>
    </xdr:from>
    <xdr:ext cx="534377" cy="259045"/>
    <xdr:sp macro="" textlink="">
      <xdr:nvSpPr>
        <xdr:cNvPr id="149" name="テキスト ボックス 148"/>
        <xdr:cNvSpPr txBox="1"/>
      </xdr:nvSpPr>
      <xdr:spPr>
        <a:xfrm>
          <a:off x="863111" y="99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134031</xdr:rowOff>
    </xdr:from>
    <xdr:to>
      <xdr:col>24</xdr:col>
      <xdr:colOff>63500</xdr:colOff>
      <xdr:row>75</xdr:row>
      <xdr:rowOff>138054</xdr:rowOff>
    </xdr:to>
    <xdr:cxnSp macro="">
      <xdr:nvCxnSpPr>
        <xdr:cNvPr id="176" name="直線コネクタ 175"/>
        <xdr:cNvCxnSpPr/>
      </xdr:nvCxnSpPr>
      <xdr:spPr>
        <a:xfrm>
          <a:off x="3797300" y="1299278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134031</xdr:rowOff>
    </xdr:from>
    <xdr:to>
      <xdr:col>19</xdr:col>
      <xdr:colOff>177800</xdr:colOff>
      <xdr:row>75</xdr:row>
      <xdr:rowOff>167224</xdr:rowOff>
    </xdr:to>
    <xdr:cxnSp macro="">
      <xdr:nvCxnSpPr>
        <xdr:cNvPr id="179" name="直線コネクタ 178"/>
        <xdr:cNvCxnSpPr/>
      </xdr:nvCxnSpPr>
      <xdr:spPr>
        <a:xfrm flipV="1">
          <a:off x="2908300" y="12992781"/>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167224</xdr:rowOff>
    </xdr:from>
    <xdr:to>
      <xdr:col>15</xdr:col>
      <xdr:colOff>50800</xdr:colOff>
      <xdr:row>76</xdr:row>
      <xdr:rowOff>23754</xdr:rowOff>
    </xdr:to>
    <xdr:cxnSp macro="">
      <xdr:nvCxnSpPr>
        <xdr:cNvPr id="182" name="直線コネクタ 181"/>
        <xdr:cNvCxnSpPr/>
      </xdr:nvCxnSpPr>
      <xdr:spPr>
        <a:xfrm flipV="1">
          <a:off x="2019300" y="13025974"/>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20828</xdr:rowOff>
    </xdr:from>
    <xdr:to>
      <xdr:col>10</xdr:col>
      <xdr:colOff>114300</xdr:colOff>
      <xdr:row>76</xdr:row>
      <xdr:rowOff>23754</xdr:rowOff>
    </xdr:to>
    <xdr:cxnSp macro="">
      <xdr:nvCxnSpPr>
        <xdr:cNvPr id="185" name="直線コネクタ 184"/>
        <xdr:cNvCxnSpPr/>
      </xdr:nvCxnSpPr>
      <xdr:spPr>
        <a:xfrm>
          <a:off x="1130300" y="1305102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87254</xdr:rowOff>
    </xdr:from>
    <xdr:to>
      <xdr:col>24</xdr:col>
      <xdr:colOff>114300</xdr:colOff>
      <xdr:row>76</xdr:row>
      <xdr:rowOff>17404</xdr:rowOff>
    </xdr:to>
    <xdr:sp macro="" textlink="">
      <xdr:nvSpPr>
        <xdr:cNvPr id="195" name="楕円 194"/>
        <xdr:cNvSpPr/>
      </xdr:nvSpPr>
      <xdr:spPr>
        <a:xfrm>
          <a:off x="4584700" y="129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110131</xdr:rowOff>
    </xdr:from>
    <xdr:ext cx="469744" cy="259045"/>
    <xdr:sp macro="" textlink="">
      <xdr:nvSpPr>
        <xdr:cNvPr id="196" name="維持補修費該当値テキスト"/>
        <xdr:cNvSpPr txBox="1"/>
      </xdr:nvSpPr>
      <xdr:spPr>
        <a:xfrm>
          <a:off x="4686300" y="127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83231</xdr:rowOff>
    </xdr:from>
    <xdr:to>
      <xdr:col>20</xdr:col>
      <xdr:colOff>38100</xdr:colOff>
      <xdr:row>76</xdr:row>
      <xdr:rowOff>13381</xdr:rowOff>
    </xdr:to>
    <xdr:sp macro="" textlink="">
      <xdr:nvSpPr>
        <xdr:cNvPr id="197" name="楕円 196"/>
        <xdr:cNvSpPr/>
      </xdr:nvSpPr>
      <xdr:spPr>
        <a:xfrm>
          <a:off x="3746500" y="129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29908</xdr:rowOff>
    </xdr:from>
    <xdr:ext cx="469744" cy="259045"/>
    <xdr:sp macro="" textlink="">
      <xdr:nvSpPr>
        <xdr:cNvPr id="198" name="テキスト ボックス 197"/>
        <xdr:cNvSpPr txBox="1"/>
      </xdr:nvSpPr>
      <xdr:spPr>
        <a:xfrm>
          <a:off x="3562428" y="127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116423</xdr:rowOff>
    </xdr:from>
    <xdr:to>
      <xdr:col>15</xdr:col>
      <xdr:colOff>101600</xdr:colOff>
      <xdr:row>76</xdr:row>
      <xdr:rowOff>46574</xdr:rowOff>
    </xdr:to>
    <xdr:sp macro="" textlink="">
      <xdr:nvSpPr>
        <xdr:cNvPr id="199" name="楕円 198"/>
        <xdr:cNvSpPr/>
      </xdr:nvSpPr>
      <xdr:spPr>
        <a:xfrm>
          <a:off x="2857500" y="12975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63100</xdr:rowOff>
    </xdr:from>
    <xdr:ext cx="469744" cy="259045"/>
    <xdr:sp macro="" textlink="">
      <xdr:nvSpPr>
        <xdr:cNvPr id="200" name="テキスト ボックス 199"/>
        <xdr:cNvSpPr txBox="1"/>
      </xdr:nvSpPr>
      <xdr:spPr>
        <a:xfrm>
          <a:off x="2673428" y="127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144404</xdr:rowOff>
    </xdr:from>
    <xdr:to>
      <xdr:col>10</xdr:col>
      <xdr:colOff>165100</xdr:colOff>
      <xdr:row>76</xdr:row>
      <xdr:rowOff>74554</xdr:rowOff>
    </xdr:to>
    <xdr:sp macro="" textlink="">
      <xdr:nvSpPr>
        <xdr:cNvPr id="201" name="楕円 200"/>
        <xdr:cNvSpPr/>
      </xdr:nvSpPr>
      <xdr:spPr>
        <a:xfrm>
          <a:off x="1968500" y="130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91081</xdr:rowOff>
    </xdr:from>
    <xdr:ext cx="469744" cy="259045"/>
    <xdr:sp macro="" textlink="">
      <xdr:nvSpPr>
        <xdr:cNvPr id="202" name="テキスト ボックス 201"/>
        <xdr:cNvSpPr txBox="1"/>
      </xdr:nvSpPr>
      <xdr:spPr>
        <a:xfrm>
          <a:off x="1784428" y="1277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141478</xdr:rowOff>
    </xdr:from>
    <xdr:to>
      <xdr:col>6</xdr:col>
      <xdr:colOff>38100</xdr:colOff>
      <xdr:row>76</xdr:row>
      <xdr:rowOff>71628</xdr:rowOff>
    </xdr:to>
    <xdr:sp macro="" textlink="">
      <xdr:nvSpPr>
        <xdr:cNvPr id="203" name="楕円 202"/>
        <xdr:cNvSpPr/>
      </xdr:nvSpPr>
      <xdr:spPr>
        <a:xfrm>
          <a:off x="1079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88155</xdr:rowOff>
    </xdr:from>
    <xdr:ext cx="469744" cy="259045"/>
    <xdr:sp macro="" textlink="">
      <xdr:nvSpPr>
        <xdr:cNvPr id="204" name="テキスト ボックス 203"/>
        <xdr:cNvSpPr txBox="1"/>
      </xdr:nvSpPr>
      <xdr:spPr>
        <a:xfrm>
          <a:off x="895428" y="127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168160</xdr:rowOff>
    </xdr:from>
    <xdr:to>
      <xdr:col>24</xdr:col>
      <xdr:colOff>63500</xdr:colOff>
      <xdr:row>98</xdr:row>
      <xdr:rowOff>31229</xdr:rowOff>
    </xdr:to>
    <xdr:cxnSp macro="">
      <xdr:nvCxnSpPr>
        <xdr:cNvPr id="232" name="直線コネクタ 231"/>
        <xdr:cNvCxnSpPr/>
      </xdr:nvCxnSpPr>
      <xdr:spPr>
        <a:xfrm>
          <a:off x="3797300" y="16798810"/>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168160</xdr:rowOff>
    </xdr:from>
    <xdr:to>
      <xdr:col>19</xdr:col>
      <xdr:colOff>177800</xdr:colOff>
      <xdr:row>98</xdr:row>
      <xdr:rowOff>11730</xdr:rowOff>
    </xdr:to>
    <xdr:cxnSp macro="">
      <xdr:nvCxnSpPr>
        <xdr:cNvPr id="235" name="直線コネクタ 234"/>
        <xdr:cNvCxnSpPr/>
      </xdr:nvCxnSpPr>
      <xdr:spPr>
        <a:xfrm flipV="1">
          <a:off x="2908300" y="16798810"/>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11730</xdr:rowOff>
    </xdr:from>
    <xdr:to>
      <xdr:col>15</xdr:col>
      <xdr:colOff>50800</xdr:colOff>
      <xdr:row>98</xdr:row>
      <xdr:rowOff>80012</xdr:rowOff>
    </xdr:to>
    <xdr:cxnSp macro="">
      <xdr:nvCxnSpPr>
        <xdr:cNvPr id="238" name="直線コネクタ 237"/>
        <xdr:cNvCxnSpPr/>
      </xdr:nvCxnSpPr>
      <xdr:spPr>
        <a:xfrm flipV="1">
          <a:off x="2019300" y="16813830"/>
          <a:ext cx="8890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72400</xdr:rowOff>
    </xdr:from>
    <xdr:to>
      <xdr:col>10</xdr:col>
      <xdr:colOff>114300</xdr:colOff>
      <xdr:row>98</xdr:row>
      <xdr:rowOff>80012</xdr:rowOff>
    </xdr:to>
    <xdr:cxnSp macro="">
      <xdr:nvCxnSpPr>
        <xdr:cNvPr id="241" name="直線コネクタ 240"/>
        <xdr:cNvCxnSpPr/>
      </xdr:nvCxnSpPr>
      <xdr:spPr>
        <a:xfrm>
          <a:off x="1130300" y="1687450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151879</xdr:rowOff>
    </xdr:from>
    <xdr:to>
      <xdr:col>24</xdr:col>
      <xdr:colOff>114300</xdr:colOff>
      <xdr:row>98</xdr:row>
      <xdr:rowOff>82029</xdr:rowOff>
    </xdr:to>
    <xdr:sp macro="" textlink="">
      <xdr:nvSpPr>
        <xdr:cNvPr id="251" name="楕円 250"/>
        <xdr:cNvSpPr/>
      </xdr:nvSpPr>
      <xdr:spPr>
        <a:xfrm>
          <a:off x="45847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66806</xdr:rowOff>
    </xdr:from>
    <xdr:ext cx="534377" cy="259045"/>
    <xdr:sp macro="" textlink="">
      <xdr:nvSpPr>
        <xdr:cNvPr id="252" name="扶助費該当値テキスト"/>
        <xdr:cNvSpPr txBox="1"/>
      </xdr:nvSpPr>
      <xdr:spPr>
        <a:xfrm>
          <a:off x="4686300" y="166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117360</xdr:rowOff>
    </xdr:from>
    <xdr:to>
      <xdr:col>20</xdr:col>
      <xdr:colOff>38100</xdr:colOff>
      <xdr:row>98</xdr:row>
      <xdr:rowOff>47510</xdr:rowOff>
    </xdr:to>
    <xdr:sp macro="" textlink="">
      <xdr:nvSpPr>
        <xdr:cNvPr id="253" name="楕円 252"/>
        <xdr:cNvSpPr/>
      </xdr:nvSpPr>
      <xdr:spPr>
        <a:xfrm>
          <a:off x="3746500" y="16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38637</xdr:rowOff>
    </xdr:from>
    <xdr:ext cx="534377" cy="259045"/>
    <xdr:sp macro="" textlink="">
      <xdr:nvSpPr>
        <xdr:cNvPr id="254" name="テキスト ボックス 253"/>
        <xdr:cNvSpPr txBox="1"/>
      </xdr:nvSpPr>
      <xdr:spPr>
        <a:xfrm>
          <a:off x="3530111" y="168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132380</xdr:rowOff>
    </xdr:from>
    <xdr:to>
      <xdr:col>15</xdr:col>
      <xdr:colOff>101600</xdr:colOff>
      <xdr:row>98</xdr:row>
      <xdr:rowOff>62530</xdr:rowOff>
    </xdr:to>
    <xdr:sp macro="" textlink="">
      <xdr:nvSpPr>
        <xdr:cNvPr id="255" name="楕円 254"/>
        <xdr:cNvSpPr/>
      </xdr:nvSpPr>
      <xdr:spPr>
        <a:xfrm>
          <a:off x="2857500" y="16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53657</xdr:rowOff>
    </xdr:from>
    <xdr:ext cx="534377" cy="259045"/>
    <xdr:sp macro="" textlink="">
      <xdr:nvSpPr>
        <xdr:cNvPr id="256" name="テキスト ボックス 255"/>
        <xdr:cNvSpPr txBox="1"/>
      </xdr:nvSpPr>
      <xdr:spPr>
        <a:xfrm>
          <a:off x="2641111" y="16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29212</xdr:rowOff>
    </xdr:from>
    <xdr:to>
      <xdr:col>10</xdr:col>
      <xdr:colOff>165100</xdr:colOff>
      <xdr:row>98</xdr:row>
      <xdr:rowOff>130812</xdr:rowOff>
    </xdr:to>
    <xdr:sp macro="" textlink="">
      <xdr:nvSpPr>
        <xdr:cNvPr id="257" name="楕円 256"/>
        <xdr:cNvSpPr/>
      </xdr:nvSpPr>
      <xdr:spPr>
        <a:xfrm>
          <a:off x="1968500" y="168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121939</xdr:rowOff>
    </xdr:from>
    <xdr:ext cx="534377" cy="259045"/>
    <xdr:sp macro="" textlink="">
      <xdr:nvSpPr>
        <xdr:cNvPr id="258" name="テキスト ボックス 257"/>
        <xdr:cNvSpPr txBox="1"/>
      </xdr:nvSpPr>
      <xdr:spPr>
        <a:xfrm>
          <a:off x="1752111" y="169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21600</xdr:rowOff>
    </xdr:from>
    <xdr:to>
      <xdr:col>6</xdr:col>
      <xdr:colOff>38100</xdr:colOff>
      <xdr:row>98</xdr:row>
      <xdr:rowOff>123200</xdr:rowOff>
    </xdr:to>
    <xdr:sp macro="" textlink="">
      <xdr:nvSpPr>
        <xdr:cNvPr id="259" name="楕円 258"/>
        <xdr:cNvSpPr/>
      </xdr:nvSpPr>
      <xdr:spPr>
        <a:xfrm>
          <a:off x="1079500" y="168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114327</xdr:rowOff>
    </xdr:from>
    <xdr:ext cx="534377" cy="259045"/>
    <xdr:sp macro="" textlink="">
      <xdr:nvSpPr>
        <xdr:cNvPr id="260" name="テキスト ボックス 259"/>
        <xdr:cNvSpPr txBox="1"/>
      </xdr:nvSpPr>
      <xdr:spPr>
        <a:xfrm>
          <a:off x="863111" y="169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150844</xdr:rowOff>
    </xdr:from>
    <xdr:to>
      <xdr:col>55</xdr:col>
      <xdr:colOff>0</xdr:colOff>
      <xdr:row>37</xdr:row>
      <xdr:rowOff>164856</xdr:rowOff>
    </xdr:to>
    <xdr:cxnSp macro="">
      <xdr:nvCxnSpPr>
        <xdr:cNvPr id="293" name="直線コネクタ 292"/>
        <xdr:cNvCxnSpPr/>
      </xdr:nvCxnSpPr>
      <xdr:spPr>
        <a:xfrm flipV="1">
          <a:off x="9639300" y="6494494"/>
          <a:ext cx="838200" cy="1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164856</xdr:rowOff>
    </xdr:from>
    <xdr:to>
      <xdr:col>50</xdr:col>
      <xdr:colOff>114300</xdr:colOff>
      <xdr:row>38</xdr:row>
      <xdr:rowOff>1712</xdr:rowOff>
    </xdr:to>
    <xdr:cxnSp macro="">
      <xdr:nvCxnSpPr>
        <xdr:cNvPr id="296" name="直線コネクタ 295"/>
        <xdr:cNvCxnSpPr/>
      </xdr:nvCxnSpPr>
      <xdr:spPr>
        <a:xfrm flipV="1">
          <a:off x="8750300" y="6508506"/>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1712</xdr:rowOff>
    </xdr:from>
    <xdr:to>
      <xdr:col>45</xdr:col>
      <xdr:colOff>177800</xdr:colOff>
      <xdr:row>38</xdr:row>
      <xdr:rowOff>129699</xdr:rowOff>
    </xdr:to>
    <xdr:cxnSp macro="">
      <xdr:nvCxnSpPr>
        <xdr:cNvPr id="299" name="直線コネクタ 298"/>
        <xdr:cNvCxnSpPr/>
      </xdr:nvCxnSpPr>
      <xdr:spPr>
        <a:xfrm flipV="1">
          <a:off x="7861300" y="6516812"/>
          <a:ext cx="889000" cy="1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129699</xdr:rowOff>
    </xdr:from>
    <xdr:to>
      <xdr:col>41</xdr:col>
      <xdr:colOff>50800</xdr:colOff>
      <xdr:row>38</xdr:row>
      <xdr:rowOff>159388</xdr:rowOff>
    </xdr:to>
    <xdr:cxnSp macro="">
      <xdr:nvCxnSpPr>
        <xdr:cNvPr id="302" name="直線コネクタ 301"/>
        <xdr:cNvCxnSpPr/>
      </xdr:nvCxnSpPr>
      <xdr:spPr>
        <a:xfrm flipV="1">
          <a:off x="6972300" y="6644799"/>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100044</xdr:rowOff>
    </xdr:from>
    <xdr:to>
      <xdr:col>55</xdr:col>
      <xdr:colOff>50800</xdr:colOff>
      <xdr:row>38</xdr:row>
      <xdr:rowOff>30194</xdr:rowOff>
    </xdr:to>
    <xdr:sp macro="" textlink="">
      <xdr:nvSpPr>
        <xdr:cNvPr id="312" name="楕円 311"/>
        <xdr:cNvSpPr/>
      </xdr:nvSpPr>
      <xdr:spPr>
        <a:xfrm>
          <a:off x="10426700" y="64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78471</xdr:rowOff>
    </xdr:from>
    <xdr:ext cx="534377" cy="259045"/>
    <xdr:sp macro="" textlink="">
      <xdr:nvSpPr>
        <xdr:cNvPr id="313" name="補助費等該当値テキスト"/>
        <xdr:cNvSpPr txBox="1"/>
      </xdr:nvSpPr>
      <xdr:spPr>
        <a:xfrm>
          <a:off x="10528300" y="64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114055</xdr:rowOff>
    </xdr:from>
    <xdr:to>
      <xdr:col>50</xdr:col>
      <xdr:colOff>165100</xdr:colOff>
      <xdr:row>38</xdr:row>
      <xdr:rowOff>44205</xdr:rowOff>
    </xdr:to>
    <xdr:sp macro="" textlink="">
      <xdr:nvSpPr>
        <xdr:cNvPr id="314" name="楕円 313"/>
        <xdr:cNvSpPr/>
      </xdr:nvSpPr>
      <xdr:spPr>
        <a:xfrm>
          <a:off x="9588500" y="64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35333</xdr:rowOff>
    </xdr:from>
    <xdr:ext cx="534377" cy="259045"/>
    <xdr:sp macro="" textlink="">
      <xdr:nvSpPr>
        <xdr:cNvPr id="315" name="テキスト ボックス 314"/>
        <xdr:cNvSpPr txBox="1"/>
      </xdr:nvSpPr>
      <xdr:spPr>
        <a:xfrm>
          <a:off x="9372111" y="65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122361</xdr:rowOff>
    </xdr:from>
    <xdr:to>
      <xdr:col>46</xdr:col>
      <xdr:colOff>38100</xdr:colOff>
      <xdr:row>38</xdr:row>
      <xdr:rowOff>52512</xdr:rowOff>
    </xdr:to>
    <xdr:sp macro="" textlink="">
      <xdr:nvSpPr>
        <xdr:cNvPr id="316" name="楕円 315"/>
        <xdr:cNvSpPr/>
      </xdr:nvSpPr>
      <xdr:spPr>
        <a:xfrm>
          <a:off x="8699500" y="6466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43639</xdr:rowOff>
    </xdr:from>
    <xdr:ext cx="534377" cy="259045"/>
    <xdr:sp macro="" textlink="">
      <xdr:nvSpPr>
        <xdr:cNvPr id="317" name="テキスト ボックス 316"/>
        <xdr:cNvSpPr txBox="1"/>
      </xdr:nvSpPr>
      <xdr:spPr>
        <a:xfrm>
          <a:off x="8483111" y="65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78899</xdr:rowOff>
    </xdr:from>
    <xdr:to>
      <xdr:col>41</xdr:col>
      <xdr:colOff>101600</xdr:colOff>
      <xdr:row>39</xdr:row>
      <xdr:rowOff>9049</xdr:rowOff>
    </xdr:to>
    <xdr:sp macro="" textlink="">
      <xdr:nvSpPr>
        <xdr:cNvPr id="318" name="楕円 317"/>
        <xdr:cNvSpPr/>
      </xdr:nvSpPr>
      <xdr:spPr>
        <a:xfrm>
          <a:off x="7810500" y="65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176</xdr:rowOff>
    </xdr:from>
    <xdr:ext cx="534377" cy="259045"/>
    <xdr:sp macro="" textlink="">
      <xdr:nvSpPr>
        <xdr:cNvPr id="319" name="テキスト ボックス 318"/>
        <xdr:cNvSpPr txBox="1"/>
      </xdr:nvSpPr>
      <xdr:spPr>
        <a:xfrm>
          <a:off x="7594111" y="66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108588</xdr:rowOff>
    </xdr:from>
    <xdr:to>
      <xdr:col>36</xdr:col>
      <xdr:colOff>165100</xdr:colOff>
      <xdr:row>39</xdr:row>
      <xdr:rowOff>38738</xdr:rowOff>
    </xdr:to>
    <xdr:sp macro="" textlink="">
      <xdr:nvSpPr>
        <xdr:cNvPr id="320" name="楕円 319"/>
        <xdr:cNvSpPr/>
      </xdr:nvSpPr>
      <xdr:spPr>
        <a:xfrm>
          <a:off x="6921500" y="66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29865</xdr:rowOff>
    </xdr:from>
    <xdr:ext cx="534377" cy="259045"/>
    <xdr:sp macro="" textlink="">
      <xdr:nvSpPr>
        <xdr:cNvPr id="321" name="テキスト ボックス 320"/>
        <xdr:cNvSpPr txBox="1"/>
      </xdr:nvSpPr>
      <xdr:spPr>
        <a:xfrm>
          <a:off x="6705111" y="67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19674</xdr:rowOff>
    </xdr:from>
    <xdr:to>
      <xdr:col>55</xdr:col>
      <xdr:colOff>0</xdr:colOff>
      <xdr:row>56</xdr:row>
      <xdr:rowOff>152806</xdr:rowOff>
    </xdr:to>
    <xdr:cxnSp macro="">
      <xdr:nvCxnSpPr>
        <xdr:cNvPr id="352" name="直線コネクタ 351"/>
        <xdr:cNvCxnSpPr/>
      </xdr:nvCxnSpPr>
      <xdr:spPr>
        <a:xfrm>
          <a:off x="9639300" y="9620874"/>
          <a:ext cx="838200" cy="1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94111</xdr:rowOff>
    </xdr:from>
    <xdr:to>
      <xdr:col>50</xdr:col>
      <xdr:colOff>114300</xdr:colOff>
      <xdr:row>56</xdr:row>
      <xdr:rowOff>19674</xdr:rowOff>
    </xdr:to>
    <xdr:cxnSp macro="">
      <xdr:nvCxnSpPr>
        <xdr:cNvPr id="355" name="直線コネクタ 354"/>
        <xdr:cNvCxnSpPr/>
      </xdr:nvCxnSpPr>
      <xdr:spPr>
        <a:xfrm>
          <a:off x="8750300" y="9523861"/>
          <a:ext cx="889000" cy="9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94111</xdr:rowOff>
    </xdr:from>
    <xdr:to>
      <xdr:col>45</xdr:col>
      <xdr:colOff>177800</xdr:colOff>
      <xdr:row>57</xdr:row>
      <xdr:rowOff>119910</xdr:rowOff>
    </xdr:to>
    <xdr:cxnSp macro="">
      <xdr:nvCxnSpPr>
        <xdr:cNvPr id="358" name="直線コネクタ 357"/>
        <xdr:cNvCxnSpPr/>
      </xdr:nvCxnSpPr>
      <xdr:spPr>
        <a:xfrm flipV="1">
          <a:off x="7861300" y="9523861"/>
          <a:ext cx="889000" cy="3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84825</xdr:rowOff>
    </xdr:from>
    <xdr:to>
      <xdr:col>41</xdr:col>
      <xdr:colOff>50800</xdr:colOff>
      <xdr:row>57</xdr:row>
      <xdr:rowOff>119910</xdr:rowOff>
    </xdr:to>
    <xdr:cxnSp macro="">
      <xdr:nvCxnSpPr>
        <xdr:cNvPr id="361" name="直線コネクタ 360"/>
        <xdr:cNvCxnSpPr/>
      </xdr:nvCxnSpPr>
      <xdr:spPr>
        <a:xfrm>
          <a:off x="6972300" y="9857475"/>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102006</xdr:rowOff>
    </xdr:from>
    <xdr:to>
      <xdr:col>55</xdr:col>
      <xdr:colOff>50800</xdr:colOff>
      <xdr:row>57</xdr:row>
      <xdr:rowOff>32156</xdr:rowOff>
    </xdr:to>
    <xdr:sp macro="" textlink="">
      <xdr:nvSpPr>
        <xdr:cNvPr id="371" name="楕円 370"/>
        <xdr:cNvSpPr/>
      </xdr:nvSpPr>
      <xdr:spPr>
        <a:xfrm>
          <a:off x="10426700" y="97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80433</xdr:rowOff>
    </xdr:from>
    <xdr:ext cx="534377" cy="259045"/>
    <xdr:sp macro="" textlink="">
      <xdr:nvSpPr>
        <xdr:cNvPr id="372" name="普通建設事業費該当値テキスト"/>
        <xdr:cNvSpPr txBox="1"/>
      </xdr:nvSpPr>
      <xdr:spPr>
        <a:xfrm>
          <a:off x="10528300" y="96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140324</xdr:rowOff>
    </xdr:from>
    <xdr:to>
      <xdr:col>50</xdr:col>
      <xdr:colOff>165100</xdr:colOff>
      <xdr:row>56</xdr:row>
      <xdr:rowOff>70474</xdr:rowOff>
    </xdr:to>
    <xdr:sp macro="" textlink="">
      <xdr:nvSpPr>
        <xdr:cNvPr id="373" name="楕円 372"/>
        <xdr:cNvSpPr/>
      </xdr:nvSpPr>
      <xdr:spPr>
        <a:xfrm>
          <a:off x="9588500" y="95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87001</xdr:rowOff>
    </xdr:from>
    <xdr:ext cx="534377" cy="259045"/>
    <xdr:sp macro="" textlink="">
      <xdr:nvSpPr>
        <xdr:cNvPr id="374" name="テキスト ボックス 373"/>
        <xdr:cNvSpPr txBox="1"/>
      </xdr:nvSpPr>
      <xdr:spPr>
        <a:xfrm>
          <a:off x="9372111" y="93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43311</xdr:rowOff>
    </xdr:from>
    <xdr:to>
      <xdr:col>46</xdr:col>
      <xdr:colOff>38100</xdr:colOff>
      <xdr:row>55</xdr:row>
      <xdr:rowOff>144911</xdr:rowOff>
    </xdr:to>
    <xdr:sp macro="" textlink="">
      <xdr:nvSpPr>
        <xdr:cNvPr id="375" name="楕円 374"/>
        <xdr:cNvSpPr/>
      </xdr:nvSpPr>
      <xdr:spPr>
        <a:xfrm>
          <a:off x="8699500" y="94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161438</xdr:rowOff>
    </xdr:from>
    <xdr:ext cx="534377" cy="259045"/>
    <xdr:sp macro="" textlink="">
      <xdr:nvSpPr>
        <xdr:cNvPr id="376" name="テキスト ボックス 375"/>
        <xdr:cNvSpPr txBox="1"/>
      </xdr:nvSpPr>
      <xdr:spPr>
        <a:xfrm>
          <a:off x="8483111" y="92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69110</xdr:rowOff>
    </xdr:from>
    <xdr:to>
      <xdr:col>41</xdr:col>
      <xdr:colOff>101600</xdr:colOff>
      <xdr:row>57</xdr:row>
      <xdr:rowOff>170710</xdr:rowOff>
    </xdr:to>
    <xdr:sp macro="" textlink="">
      <xdr:nvSpPr>
        <xdr:cNvPr id="377" name="楕円 376"/>
        <xdr:cNvSpPr/>
      </xdr:nvSpPr>
      <xdr:spPr>
        <a:xfrm>
          <a:off x="7810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161837</xdr:rowOff>
    </xdr:from>
    <xdr:ext cx="534377" cy="259045"/>
    <xdr:sp macro="" textlink="">
      <xdr:nvSpPr>
        <xdr:cNvPr id="378" name="テキスト ボックス 377"/>
        <xdr:cNvSpPr txBox="1"/>
      </xdr:nvSpPr>
      <xdr:spPr>
        <a:xfrm>
          <a:off x="7594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34025</xdr:rowOff>
    </xdr:from>
    <xdr:to>
      <xdr:col>36</xdr:col>
      <xdr:colOff>165100</xdr:colOff>
      <xdr:row>57</xdr:row>
      <xdr:rowOff>135625</xdr:rowOff>
    </xdr:to>
    <xdr:sp macro="" textlink="">
      <xdr:nvSpPr>
        <xdr:cNvPr id="379" name="楕円 378"/>
        <xdr:cNvSpPr/>
      </xdr:nvSpPr>
      <xdr:spPr>
        <a:xfrm>
          <a:off x="6921500" y="9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126752</xdr:rowOff>
    </xdr:from>
    <xdr:ext cx="534377" cy="259045"/>
    <xdr:sp macro="" textlink="">
      <xdr:nvSpPr>
        <xdr:cNvPr id="380" name="テキスト ボックス 379"/>
        <xdr:cNvSpPr txBox="1"/>
      </xdr:nvSpPr>
      <xdr:spPr>
        <a:xfrm>
          <a:off x="6705111" y="9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131014</xdr:rowOff>
    </xdr:from>
    <xdr:to>
      <xdr:col>55</xdr:col>
      <xdr:colOff>0</xdr:colOff>
      <xdr:row>78</xdr:row>
      <xdr:rowOff>140793</xdr:rowOff>
    </xdr:to>
    <xdr:cxnSp macro="">
      <xdr:nvCxnSpPr>
        <xdr:cNvPr id="409" name="直線コネクタ 408"/>
        <xdr:cNvCxnSpPr/>
      </xdr:nvCxnSpPr>
      <xdr:spPr>
        <a:xfrm flipV="1">
          <a:off x="9639300" y="13504114"/>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140793</xdr:rowOff>
    </xdr:from>
    <xdr:to>
      <xdr:col>50</xdr:col>
      <xdr:colOff>114300</xdr:colOff>
      <xdr:row>79</xdr:row>
      <xdr:rowOff>24155</xdr:rowOff>
    </xdr:to>
    <xdr:cxnSp macro="">
      <xdr:nvCxnSpPr>
        <xdr:cNvPr id="412" name="直線コネクタ 411"/>
        <xdr:cNvCxnSpPr/>
      </xdr:nvCxnSpPr>
      <xdr:spPr>
        <a:xfrm flipV="1">
          <a:off x="8750300" y="13513893"/>
          <a:ext cx="889000" cy="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55905</xdr:rowOff>
    </xdr:from>
    <xdr:to>
      <xdr:col>45</xdr:col>
      <xdr:colOff>177800</xdr:colOff>
      <xdr:row>79</xdr:row>
      <xdr:rowOff>24155</xdr:rowOff>
    </xdr:to>
    <xdr:cxnSp macro="">
      <xdr:nvCxnSpPr>
        <xdr:cNvPr id="415" name="直線コネクタ 414"/>
        <xdr:cNvCxnSpPr/>
      </xdr:nvCxnSpPr>
      <xdr:spPr>
        <a:xfrm>
          <a:off x="7861300" y="13429005"/>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32119</xdr:rowOff>
    </xdr:from>
    <xdr:to>
      <xdr:col>41</xdr:col>
      <xdr:colOff>50800</xdr:colOff>
      <xdr:row>78</xdr:row>
      <xdr:rowOff>55905</xdr:rowOff>
    </xdr:to>
    <xdr:cxnSp macro="">
      <xdr:nvCxnSpPr>
        <xdr:cNvPr id="418" name="直線コネクタ 417"/>
        <xdr:cNvCxnSpPr/>
      </xdr:nvCxnSpPr>
      <xdr:spPr>
        <a:xfrm>
          <a:off x="6972300" y="13405219"/>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80214</xdr:rowOff>
    </xdr:from>
    <xdr:to>
      <xdr:col>55</xdr:col>
      <xdr:colOff>50800</xdr:colOff>
      <xdr:row>79</xdr:row>
      <xdr:rowOff>10364</xdr:rowOff>
    </xdr:to>
    <xdr:sp macro="" textlink="">
      <xdr:nvSpPr>
        <xdr:cNvPr id="428" name="楕円 427"/>
        <xdr:cNvSpPr/>
      </xdr:nvSpPr>
      <xdr:spPr>
        <a:xfrm>
          <a:off x="104267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166591</xdr:rowOff>
    </xdr:from>
    <xdr:ext cx="469744" cy="259045"/>
    <xdr:sp macro="" textlink="">
      <xdr:nvSpPr>
        <xdr:cNvPr id="429" name="普通建設事業費 （ うち新規整備　）該当値テキスト"/>
        <xdr:cNvSpPr txBox="1"/>
      </xdr:nvSpPr>
      <xdr:spPr>
        <a:xfrm>
          <a:off x="10528300" y="133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89993</xdr:rowOff>
    </xdr:from>
    <xdr:to>
      <xdr:col>50</xdr:col>
      <xdr:colOff>165100</xdr:colOff>
      <xdr:row>79</xdr:row>
      <xdr:rowOff>20143</xdr:rowOff>
    </xdr:to>
    <xdr:sp macro="" textlink="">
      <xdr:nvSpPr>
        <xdr:cNvPr id="430" name="楕円 429"/>
        <xdr:cNvSpPr/>
      </xdr:nvSpPr>
      <xdr:spPr>
        <a:xfrm>
          <a:off x="95885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11270</xdr:rowOff>
    </xdr:from>
    <xdr:ext cx="469744" cy="259045"/>
    <xdr:sp macro="" textlink="">
      <xdr:nvSpPr>
        <xdr:cNvPr id="431" name="テキスト ボックス 430"/>
        <xdr:cNvSpPr txBox="1"/>
      </xdr:nvSpPr>
      <xdr:spPr>
        <a:xfrm>
          <a:off x="9404428" y="135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144805</xdr:rowOff>
    </xdr:from>
    <xdr:to>
      <xdr:col>46</xdr:col>
      <xdr:colOff>38100</xdr:colOff>
      <xdr:row>79</xdr:row>
      <xdr:rowOff>74955</xdr:rowOff>
    </xdr:to>
    <xdr:sp macro="" textlink="">
      <xdr:nvSpPr>
        <xdr:cNvPr id="432" name="楕円 431"/>
        <xdr:cNvSpPr/>
      </xdr:nvSpPr>
      <xdr:spPr>
        <a:xfrm>
          <a:off x="8699500" y="135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66082</xdr:rowOff>
    </xdr:from>
    <xdr:ext cx="469744" cy="259045"/>
    <xdr:sp macro="" textlink="">
      <xdr:nvSpPr>
        <xdr:cNvPr id="433" name="テキスト ボックス 432"/>
        <xdr:cNvSpPr txBox="1"/>
      </xdr:nvSpPr>
      <xdr:spPr>
        <a:xfrm>
          <a:off x="8515428" y="136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5105</xdr:rowOff>
    </xdr:from>
    <xdr:to>
      <xdr:col>41</xdr:col>
      <xdr:colOff>101600</xdr:colOff>
      <xdr:row>78</xdr:row>
      <xdr:rowOff>106705</xdr:rowOff>
    </xdr:to>
    <xdr:sp macro="" textlink="">
      <xdr:nvSpPr>
        <xdr:cNvPr id="434" name="楕円 433"/>
        <xdr:cNvSpPr/>
      </xdr:nvSpPr>
      <xdr:spPr>
        <a:xfrm>
          <a:off x="7810500" y="13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97832</xdr:rowOff>
    </xdr:from>
    <xdr:ext cx="534377" cy="259045"/>
    <xdr:sp macro="" textlink="">
      <xdr:nvSpPr>
        <xdr:cNvPr id="435" name="テキスト ボックス 434"/>
        <xdr:cNvSpPr txBox="1"/>
      </xdr:nvSpPr>
      <xdr:spPr>
        <a:xfrm>
          <a:off x="7594111" y="134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152769</xdr:rowOff>
    </xdr:from>
    <xdr:to>
      <xdr:col>36</xdr:col>
      <xdr:colOff>165100</xdr:colOff>
      <xdr:row>78</xdr:row>
      <xdr:rowOff>82919</xdr:rowOff>
    </xdr:to>
    <xdr:sp macro="" textlink="">
      <xdr:nvSpPr>
        <xdr:cNvPr id="436" name="楕円 435"/>
        <xdr:cNvSpPr/>
      </xdr:nvSpPr>
      <xdr:spPr>
        <a:xfrm>
          <a:off x="6921500" y="133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74046</xdr:rowOff>
    </xdr:from>
    <xdr:ext cx="534377" cy="259045"/>
    <xdr:sp macro="" textlink="">
      <xdr:nvSpPr>
        <xdr:cNvPr id="437" name="テキスト ボックス 436"/>
        <xdr:cNvSpPr txBox="1"/>
      </xdr:nvSpPr>
      <xdr:spPr>
        <a:xfrm>
          <a:off x="6705111" y="13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15439</xdr:rowOff>
    </xdr:from>
    <xdr:to>
      <xdr:col>55</xdr:col>
      <xdr:colOff>0</xdr:colOff>
      <xdr:row>96</xdr:row>
      <xdr:rowOff>87792</xdr:rowOff>
    </xdr:to>
    <xdr:cxnSp macro="">
      <xdr:nvCxnSpPr>
        <xdr:cNvPr id="468" name="直線コネクタ 467"/>
        <xdr:cNvCxnSpPr/>
      </xdr:nvCxnSpPr>
      <xdr:spPr>
        <a:xfrm>
          <a:off x="9639300" y="16303189"/>
          <a:ext cx="838200" cy="2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23816</xdr:rowOff>
    </xdr:from>
    <xdr:to>
      <xdr:col>50</xdr:col>
      <xdr:colOff>114300</xdr:colOff>
      <xdr:row>95</xdr:row>
      <xdr:rowOff>15439</xdr:rowOff>
    </xdr:to>
    <xdr:cxnSp macro="">
      <xdr:nvCxnSpPr>
        <xdr:cNvPr id="471" name="直線コネクタ 470"/>
        <xdr:cNvCxnSpPr/>
      </xdr:nvCxnSpPr>
      <xdr:spPr>
        <a:xfrm>
          <a:off x="8750300" y="16140116"/>
          <a:ext cx="889000" cy="16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23816</xdr:rowOff>
    </xdr:from>
    <xdr:to>
      <xdr:col>45</xdr:col>
      <xdr:colOff>177800</xdr:colOff>
      <xdr:row>98</xdr:row>
      <xdr:rowOff>77048</xdr:rowOff>
    </xdr:to>
    <xdr:cxnSp macro="">
      <xdr:nvCxnSpPr>
        <xdr:cNvPr id="474" name="直線コネクタ 473"/>
        <xdr:cNvCxnSpPr/>
      </xdr:nvCxnSpPr>
      <xdr:spPr>
        <a:xfrm flipV="1">
          <a:off x="7861300" y="16140116"/>
          <a:ext cx="889000" cy="7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6883</xdr:rowOff>
    </xdr:from>
    <xdr:to>
      <xdr:col>41</xdr:col>
      <xdr:colOff>50800</xdr:colOff>
      <xdr:row>98</xdr:row>
      <xdr:rowOff>77048</xdr:rowOff>
    </xdr:to>
    <xdr:cxnSp macro="">
      <xdr:nvCxnSpPr>
        <xdr:cNvPr id="477" name="直線コネクタ 476"/>
        <xdr:cNvCxnSpPr/>
      </xdr:nvCxnSpPr>
      <xdr:spPr>
        <a:xfrm>
          <a:off x="6972300" y="16808983"/>
          <a:ext cx="889000" cy="7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36992</xdr:rowOff>
    </xdr:from>
    <xdr:to>
      <xdr:col>55</xdr:col>
      <xdr:colOff>50800</xdr:colOff>
      <xdr:row>96</xdr:row>
      <xdr:rowOff>138592</xdr:rowOff>
    </xdr:to>
    <xdr:sp macro="" textlink="">
      <xdr:nvSpPr>
        <xdr:cNvPr id="487" name="楕円 486"/>
        <xdr:cNvSpPr/>
      </xdr:nvSpPr>
      <xdr:spPr>
        <a:xfrm>
          <a:off x="10426700" y="16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59869</xdr:rowOff>
    </xdr:from>
    <xdr:ext cx="534377" cy="259045"/>
    <xdr:sp macro="" textlink="">
      <xdr:nvSpPr>
        <xdr:cNvPr id="488" name="普通建設事業費 （ うち更新整備　）該当値テキスト"/>
        <xdr:cNvSpPr txBox="1"/>
      </xdr:nvSpPr>
      <xdr:spPr>
        <a:xfrm>
          <a:off x="10528300" y="163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136089</xdr:rowOff>
    </xdr:from>
    <xdr:to>
      <xdr:col>50</xdr:col>
      <xdr:colOff>165100</xdr:colOff>
      <xdr:row>95</xdr:row>
      <xdr:rowOff>66239</xdr:rowOff>
    </xdr:to>
    <xdr:sp macro="" textlink="">
      <xdr:nvSpPr>
        <xdr:cNvPr id="489" name="楕円 488"/>
        <xdr:cNvSpPr/>
      </xdr:nvSpPr>
      <xdr:spPr>
        <a:xfrm>
          <a:off x="9588500" y="162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82766</xdr:rowOff>
    </xdr:from>
    <xdr:ext cx="534377" cy="259045"/>
    <xdr:sp macro="" textlink="">
      <xdr:nvSpPr>
        <xdr:cNvPr id="490" name="テキスト ボックス 489"/>
        <xdr:cNvSpPr txBox="1"/>
      </xdr:nvSpPr>
      <xdr:spPr>
        <a:xfrm>
          <a:off x="9372111" y="160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144466</xdr:rowOff>
    </xdr:from>
    <xdr:to>
      <xdr:col>46</xdr:col>
      <xdr:colOff>38100</xdr:colOff>
      <xdr:row>94</xdr:row>
      <xdr:rowOff>74616</xdr:rowOff>
    </xdr:to>
    <xdr:sp macro="" textlink="">
      <xdr:nvSpPr>
        <xdr:cNvPr id="491" name="楕円 490"/>
        <xdr:cNvSpPr/>
      </xdr:nvSpPr>
      <xdr:spPr>
        <a:xfrm>
          <a:off x="8699500" y="160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91143</xdr:rowOff>
    </xdr:from>
    <xdr:ext cx="534377" cy="259045"/>
    <xdr:sp macro="" textlink="">
      <xdr:nvSpPr>
        <xdr:cNvPr id="492" name="テキスト ボックス 491"/>
        <xdr:cNvSpPr txBox="1"/>
      </xdr:nvSpPr>
      <xdr:spPr>
        <a:xfrm>
          <a:off x="8483111" y="158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26248</xdr:rowOff>
    </xdr:from>
    <xdr:to>
      <xdr:col>41</xdr:col>
      <xdr:colOff>101600</xdr:colOff>
      <xdr:row>98</xdr:row>
      <xdr:rowOff>127848</xdr:rowOff>
    </xdr:to>
    <xdr:sp macro="" textlink="">
      <xdr:nvSpPr>
        <xdr:cNvPr id="493" name="楕円 492"/>
        <xdr:cNvSpPr/>
      </xdr:nvSpPr>
      <xdr:spPr>
        <a:xfrm>
          <a:off x="7810500" y="168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118975</xdr:rowOff>
    </xdr:from>
    <xdr:ext cx="534377" cy="259045"/>
    <xdr:sp macro="" textlink="">
      <xdr:nvSpPr>
        <xdr:cNvPr id="494" name="テキスト ボックス 493"/>
        <xdr:cNvSpPr txBox="1"/>
      </xdr:nvSpPr>
      <xdr:spPr>
        <a:xfrm>
          <a:off x="7594111" y="169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127533</xdr:rowOff>
    </xdr:from>
    <xdr:to>
      <xdr:col>36</xdr:col>
      <xdr:colOff>165100</xdr:colOff>
      <xdr:row>98</xdr:row>
      <xdr:rowOff>57683</xdr:rowOff>
    </xdr:to>
    <xdr:sp macro="" textlink="">
      <xdr:nvSpPr>
        <xdr:cNvPr id="495" name="楕円 494"/>
        <xdr:cNvSpPr/>
      </xdr:nvSpPr>
      <xdr:spPr>
        <a:xfrm>
          <a:off x="6921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48810</xdr:rowOff>
    </xdr:from>
    <xdr:ext cx="534377" cy="259045"/>
    <xdr:sp macro="" textlink="">
      <xdr:nvSpPr>
        <xdr:cNvPr id="496" name="テキスト ボックス 495"/>
        <xdr:cNvSpPr txBox="1"/>
      </xdr:nvSpPr>
      <xdr:spPr>
        <a:xfrm>
          <a:off x="6705111" y="168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99557</xdr:rowOff>
    </xdr:from>
    <xdr:to>
      <xdr:col>85</xdr:col>
      <xdr:colOff>127000</xdr:colOff>
      <xdr:row>38</xdr:row>
      <xdr:rowOff>118852</xdr:rowOff>
    </xdr:to>
    <xdr:cxnSp macro="">
      <xdr:nvCxnSpPr>
        <xdr:cNvPr id="523" name="直線コネクタ 522"/>
        <xdr:cNvCxnSpPr/>
      </xdr:nvCxnSpPr>
      <xdr:spPr>
        <a:xfrm flipV="1">
          <a:off x="15481300" y="6614657"/>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118852</xdr:rowOff>
    </xdr:from>
    <xdr:to>
      <xdr:col>81</xdr:col>
      <xdr:colOff>50800</xdr:colOff>
      <xdr:row>38</xdr:row>
      <xdr:rowOff>122235</xdr:rowOff>
    </xdr:to>
    <xdr:cxnSp macro="">
      <xdr:nvCxnSpPr>
        <xdr:cNvPr id="526" name="直線コネクタ 525"/>
        <xdr:cNvCxnSpPr/>
      </xdr:nvCxnSpPr>
      <xdr:spPr>
        <a:xfrm flipV="1">
          <a:off x="14592300" y="6633952"/>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122235</xdr:rowOff>
    </xdr:from>
    <xdr:to>
      <xdr:col>76</xdr:col>
      <xdr:colOff>114300</xdr:colOff>
      <xdr:row>38</xdr:row>
      <xdr:rowOff>125709</xdr:rowOff>
    </xdr:to>
    <xdr:cxnSp macro="">
      <xdr:nvCxnSpPr>
        <xdr:cNvPr id="529" name="直線コネクタ 528"/>
        <xdr:cNvCxnSpPr/>
      </xdr:nvCxnSpPr>
      <xdr:spPr>
        <a:xfrm flipV="1">
          <a:off x="13703300" y="663733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124704</xdr:rowOff>
    </xdr:from>
    <xdr:to>
      <xdr:col>71</xdr:col>
      <xdr:colOff>177800</xdr:colOff>
      <xdr:row>38</xdr:row>
      <xdr:rowOff>125709</xdr:rowOff>
    </xdr:to>
    <xdr:cxnSp macro="">
      <xdr:nvCxnSpPr>
        <xdr:cNvPr id="532" name="直線コネクタ 531"/>
        <xdr:cNvCxnSpPr/>
      </xdr:nvCxnSpPr>
      <xdr:spPr>
        <a:xfrm>
          <a:off x="12814300" y="6639804"/>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48757</xdr:rowOff>
    </xdr:from>
    <xdr:to>
      <xdr:col>85</xdr:col>
      <xdr:colOff>177800</xdr:colOff>
      <xdr:row>38</xdr:row>
      <xdr:rowOff>150357</xdr:rowOff>
    </xdr:to>
    <xdr:sp macro="" textlink="">
      <xdr:nvSpPr>
        <xdr:cNvPr id="542" name="楕円 541"/>
        <xdr:cNvSpPr/>
      </xdr:nvSpPr>
      <xdr:spPr>
        <a:xfrm>
          <a:off x="16268700" y="6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135134</xdr:rowOff>
    </xdr:from>
    <xdr:ext cx="378565" cy="259045"/>
    <xdr:sp macro="" textlink="">
      <xdr:nvSpPr>
        <xdr:cNvPr id="543" name="災害復旧事業費該当値テキスト"/>
        <xdr:cNvSpPr txBox="1"/>
      </xdr:nvSpPr>
      <xdr:spPr>
        <a:xfrm>
          <a:off x="16370300" y="647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68052</xdr:rowOff>
    </xdr:from>
    <xdr:to>
      <xdr:col>81</xdr:col>
      <xdr:colOff>101600</xdr:colOff>
      <xdr:row>38</xdr:row>
      <xdr:rowOff>169652</xdr:rowOff>
    </xdr:to>
    <xdr:sp macro="" textlink="">
      <xdr:nvSpPr>
        <xdr:cNvPr id="544" name="楕円 543"/>
        <xdr:cNvSpPr/>
      </xdr:nvSpPr>
      <xdr:spPr>
        <a:xfrm>
          <a:off x="15430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160779</xdr:rowOff>
    </xdr:from>
    <xdr:ext cx="378565" cy="259045"/>
    <xdr:sp macro="" textlink="">
      <xdr:nvSpPr>
        <xdr:cNvPr id="545" name="テキスト ボックス 544"/>
        <xdr:cNvSpPr txBox="1"/>
      </xdr:nvSpPr>
      <xdr:spPr>
        <a:xfrm>
          <a:off x="15292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71435</xdr:rowOff>
    </xdr:from>
    <xdr:to>
      <xdr:col>76</xdr:col>
      <xdr:colOff>165100</xdr:colOff>
      <xdr:row>39</xdr:row>
      <xdr:rowOff>1585</xdr:rowOff>
    </xdr:to>
    <xdr:sp macro="" textlink="">
      <xdr:nvSpPr>
        <xdr:cNvPr id="546" name="楕円 545"/>
        <xdr:cNvSpPr/>
      </xdr:nvSpPr>
      <xdr:spPr>
        <a:xfrm>
          <a:off x="14541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164162</xdr:rowOff>
    </xdr:from>
    <xdr:ext cx="378565" cy="259045"/>
    <xdr:sp macro="" textlink="">
      <xdr:nvSpPr>
        <xdr:cNvPr id="547" name="テキスト ボックス 546"/>
        <xdr:cNvSpPr txBox="1"/>
      </xdr:nvSpPr>
      <xdr:spPr>
        <a:xfrm>
          <a:off x="14403017" y="667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74909</xdr:rowOff>
    </xdr:from>
    <xdr:to>
      <xdr:col>72</xdr:col>
      <xdr:colOff>38100</xdr:colOff>
      <xdr:row>39</xdr:row>
      <xdr:rowOff>5059</xdr:rowOff>
    </xdr:to>
    <xdr:sp macro="" textlink="">
      <xdr:nvSpPr>
        <xdr:cNvPr id="548" name="楕円 547"/>
        <xdr:cNvSpPr/>
      </xdr:nvSpPr>
      <xdr:spPr>
        <a:xfrm>
          <a:off x="136525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167636</xdr:rowOff>
    </xdr:from>
    <xdr:ext cx="378565" cy="259045"/>
    <xdr:sp macro="" textlink="">
      <xdr:nvSpPr>
        <xdr:cNvPr id="549" name="テキスト ボックス 548"/>
        <xdr:cNvSpPr txBox="1"/>
      </xdr:nvSpPr>
      <xdr:spPr>
        <a:xfrm>
          <a:off x="13514017" y="668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73904</xdr:rowOff>
    </xdr:from>
    <xdr:to>
      <xdr:col>67</xdr:col>
      <xdr:colOff>101600</xdr:colOff>
      <xdr:row>39</xdr:row>
      <xdr:rowOff>4054</xdr:rowOff>
    </xdr:to>
    <xdr:sp macro="" textlink="">
      <xdr:nvSpPr>
        <xdr:cNvPr id="550" name="楕円 549"/>
        <xdr:cNvSpPr/>
      </xdr:nvSpPr>
      <xdr:spPr>
        <a:xfrm>
          <a:off x="12763500" y="6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166631</xdr:rowOff>
    </xdr:from>
    <xdr:ext cx="378565" cy="259045"/>
    <xdr:sp macro="" textlink="">
      <xdr:nvSpPr>
        <xdr:cNvPr id="551" name="テキスト ボックス 550"/>
        <xdr:cNvSpPr txBox="1"/>
      </xdr:nvSpPr>
      <xdr:spPr>
        <a:xfrm>
          <a:off x="12625017" y="668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20648</xdr:rowOff>
    </xdr:from>
    <xdr:to>
      <xdr:col>85</xdr:col>
      <xdr:colOff>127000</xdr:colOff>
      <xdr:row>78</xdr:row>
      <xdr:rowOff>41957</xdr:rowOff>
    </xdr:to>
    <xdr:cxnSp macro="">
      <xdr:nvCxnSpPr>
        <xdr:cNvPr id="631" name="直線コネクタ 630"/>
        <xdr:cNvCxnSpPr/>
      </xdr:nvCxnSpPr>
      <xdr:spPr>
        <a:xfrm flipV="1">
          <a:off x="15481300" y="13393748"/>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41957</xdr:rowOff>
    </xdr:from>
    <xdr:to>
      <xdr:col>81</xdr:col>
      <xdr:colOff>50800</xdr:colOff>
      <xdr:row>78</xdr:row>
      <xdr:rowOff>62596</xdr:rowOff>
    </xdr:to>
    <xdr:cxnSp macro="">
      <xdr:nvCxnSpPr>
        <xdr:cNvPr id="634" name="直線コネクタ 633"/>
        <xdr:cNvCxnSpPr/>
      </xdr:nvCxnSpPr>
      <xdr:spPr>
        <a:xfrm flipV="1">
          <a:off x="14592300" y="1341505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62596</xdr:rowOff>
    </xdr:from>
    <xdr:to>
      <xdr:col>76</xdr:col>
      <xdr:colOff>114300</xdr:colOff>
      <xdr:row>78</xdr:row>
      <xdr:rowOff>80263</xdr:rowOff>
    </xdr:to>
    <xdr:cxnSp macro="">
      <xdr:nvCxnSpPr>
        <xdr:cNvPr id="637" name="直線コネクタ 636"/>
        <xdr:cNvCxnSpPr/>
      </xdr:nvCxnSpPr>
      <xdr:spPr>
        <a:xfrm flipV="1">
          <a:off x="13703300" y="13435696"/>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54873</xdr:rowOff>
    </xdr:from>
    <xdr:to>
      <xdr:col>71</xdr:col>
      <xdr:colOff>177800</xdr:colOff>
      <xdr:row>78</xdr:row>
      <xdr:rowOff>80263</xdr:rowOff>
    </xdr:to>
    <xdr:cxnSp macro="">
      <xdr:nvCxnSpPr>
        <xdr:cNvPr id="640" name="直線コネクタ 639"/>
        <xdr:cNvCxnSpPr/>
      </xdr:nvCxnSpPr>
      <xdr:spPr>
        <a:xfrm>
          <a:off x="12814300" y="13427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141298</xdr:rowOff>
    </xdr:from>
    <xdr:to>
      <xdr:col>85</xdr:col>
      <xdr:colOff>177800</xdr:colOff>
      <xdr:row>78</xdr:row>
      <xdr:rowOff>71448</xdr:rowOff>
    </xdr:to>
    <xdr:sp macro="" textlink="">
      <xdr:nvSpPr>
        <xdr:cNvPr id="650" name="楕円 649"/>
        <xdr:cNvSpPr/>
      </xdr:nvSpPr>
      <xdr:spPr>
        <a:xfrm>
          <a:off x="16268700" y="133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56225</xdr:rowOff>
    </xdr:from>
    <xdr:ext cx="534377" cy="259045"/>
    <xdr:sp macro="" textlink="">
      <xdr:nvSpPr>
        <xdr:cNvPr id="651" name="公債費該当値テキスト"/>
        <xdr:cNvSpPr txBox="1"/>
      </xdr:nvSpPr>
      <xdr:spPr>
        <a:xfrm>
          <a:off x="16370300" y="132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162607</xdr:rowOff>
    </xdr:from>
    <xdr:to>
      <xdr:col>81</xdr:col>
      <xdr:colOff>101600</xdr:colOff>
      <xdr:row>78</xdr:row>
      <xdr:rowOff>92757</xdr:rowOff>
    </xdr:to>
    <xdr:sp macro="" textlink="">
      <xdr:nvSpPr>
        <xdr:cNvPr id="652" name="楕円 651"/>
        <xdr:cNvSpPr/>
      </xdr:nvSpPr>
      <xdr:spPr>
        <a:xfrm>
          <a:off x="154305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83884</xdr:rowOff>
    </xdr:from>
    <xdr:ext cx="534377" cy="259045"/>
    <xdr:sp macro="" textlink="">
      <xdr:nvSpPr>
        <xdr:cNvPr id="653" name="テキスト ボックス 652"/>
        <xdr:cNvSpPr txBox="1"/>
      </xdr:nvSpPr>
      <xdr:spPr>
        <a:xfrm>
          <a:off x="15214111" y="134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11796</xdr:rowOff>
    </xdr:from>
    <xdr:to>
      <xdr:col>76</xdr:col>
      <xdr:colOff>165100</xdr:colOff>
      <xdr:row>78</xdr:row>
      <xdr:rowOff>113396</xdr:rowOff>
    </xdr:to>
    <xdr:sp macro="" textlink="">
      <xdr:nvSpPr>
        <xdr:cNvPr id="654" name="楕円 653"/>
        <xdr:cNvSpPr/>
      </xdr:nvSpPr>
      <xdr:spPr>
        <a:xfrm>
          <a:off x="145415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104523</xdr:rowOff>
    </xdr:from>
    <xdr:ext cx="534377" cy="259045"/>
    <xdr:sp macro="" textlink="">
      <xdr:nvSpPr>
        <xdr:cNvPr id="655" name="テキスト ボックス 654"/>
        <xdr:cNvSpPr txBox="1"/>
      </xdr:nvSpPr>
      <xdr:spPr>
        <a:xfrm>
          <a:off x="14325111" y="134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29463</xdr:rowOff>
    </xdr:from>
    <xdr:to>
      <xdr:col>72</xdr:col>
      <xdr:colOff>38100</xdr:colOff>
      <xdr:row>78</xdr:row>
      <xdr:rowOff>131063</xdr:rowOff>
    </xdr:to>
    <xdr:sp macro="" textlink="">
      <xdr:nvSpPr>
        <xdr:cNvPr id="656" name="楕円 655"/>
        <xdr:cNvSpPr/>
      </xdr:nvSpPr>
      <xdr:spPr>
        <a:xfrm>
          <a:off x="13652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122190</xdr:rowOff>
    </xdr:from>
    <xdr:ext cx="534377" cy="259045"/>
    <xdr:sp macro="" textlink="">
      <xdr:nvSpPr>
        <xdr:cNvPr id="657" name="テキスト ボックス 656"/>
        <xdr:cNvSpPr txBox="1"/>
      </xdr:nvSpPr>
      <xdr:spPr>
        <a:xfrm>
          <a:off x="13436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4073</xdr:rowOff>
    </xdr:from>
    <xdr:to>
      <xdr:col>67</xdr:col>
      <xdr:colOff>101600</xdr:colOff>
      <xdr:row>78</xdr:row>
      <xdr:rowOff>105673</xdr:rowOff>
    </xdr:to>
    <xdr:sp macro="" textlink="">
      <xdr:nvSpPr>
        <xdr:cNvPr id="658" name="楕円 657"/>
        <xdr:cNvSpPr/>
      </xdr:nvSpPr>
      <xdr:spPr>
        <a:xfrm>
          <a:off x="12763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96800</xdr:rowOff>
    </xdr:from>
    <xdr:ext cx="534377" cy="259045"/>
    <xdr:sp macro="" textlink="">
      <xdr:nvSpPr>
        <xdr:cNvPr id="659" name="テキスト ボックス 658"/>
        <xdr:cNvSpPr txBox="1"/>
      </xdr:nvSpPr>
      <xdr:spPr>
        <a:xfrm>
          <a:off x="12547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111770</xdr:rowOff>
    </xdr:from>
    <xdr:to>
      <xdr:col>85</xdr:col>
      <xdr:colOff>127000</xdr:colOff>
      <xdr:row>98</xdr:row>
      <xdr:rowOff>135534</xdr:rowOff>
    </xdr:to>
    <xdr:cxnSp macro="">
      <xdr:nvCxnSpPr>
        <xdr:cNvPr id="686" name="直線コネクタ 685"/>
        <xdr:cNvCxnSpPr/>
      </xdr:nvCxnSpPr>
      <xdr:spPr>
        <a:xfrm flipV="1">
          <a:off x="15481300" y="16913870"/>
          <a:ext cx="838200" cy="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113077</xdr:rowOff>
    </xdr:from>
    <xdr:to>
      <xdr:col>81</xdr:col>
      <xdr:colOff>50800</xdr:colOff>
      <xdr:row>98</xdr:row>
      <xdr:rowOff>135534</xdr:rowOff>
    </xdr:to>
    <xdr:cxnSp macro="">
      <xdr:nvCxnSpPr>
        <xdr:cNvPr id="689" name="直線コネクタ 688"/>
        <xdr:cNvCxnSpPr/>
      </xdr:nvCxnSpPr>
      <xdr:spPr>
        <a:xfrm>
          <a:off x="14592300" y="16915177"/>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113077</xdr:rowOff>
    </xdr:from>
    <xdr:to>
      <xdr:col>76</xdr:col>
      <xdr:colOff>114300</xdr:colOff>
      <xdr:row>98</xdr:row>
      <xdr:rowOff>134342</xdr:rowOff>
    </xdr:to>
    <xdr:cxnSp macro="">
      <xdr:nvCxnSpPr>
        <xdr:cNvPr id="692" name="直線コネクタ 691"/>
        <xdr:cNvCxnSpPr/>
      </xdr:nvCxnSpPr>
      <xdr:spPr>
        <a:xfrm flipV="1">
          <a:off x="13703300" y="16915177"/>
          <a:ext cx="889000" cy="2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134145</xdr:rowOff>
    </xdr:from>
    <xdr:to>
      <xdr:col>71</xdr:col>
      <xdr:colOff>177800</xdr:colOff>
      <xdr:row>98</xdr:row>
      <xdr:rowOff>134342</xdr:rowOff>
    </xdr:to>
    <xdr:cxnSp macro="">
      <xdr:nvCxnSpPr>
        <xdr:cNvPr id="695" name="直線コネクタ 694"/>
        <xdr:cNvCxnSpPr/>
      </xdr:nvCxnSpPr>
      <xdr:spPr>
        <a:xfrm>
          <a:off x="12814300" y="1693624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60970</xdr:rowOff>
    </xdr:from>
    <xdr:to>
      <xdr:col>85</xdr:col>
      <xdr:colOff>177800</xdr:colOff>
      <xdr:row>98</xdr:row>
      <xdr:rowOff>162570</xdr:rowOff>
    </xdr:to>
    <xdr:sp macro="" textlink="">
      <xdr:nvSpPr>
        <xdr:cNvPr id="705" name="楕円 704"/>
        <xdr:cNvSpPr/>
      </xdr:nvSpPr>
      <xdr:spPr>
        <a:xfrm>
          <a:off x="16268700" y="168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469744" cy="259045"/>
    <xdr:sp macro="" textlink="">
      <xdr:nvSpPr>
        <xdr:cNvPr id="706" name="積立金該当値テキスト"/>
        <xdr:cNvSpPr txBox="1"/>
      </xdr:nvSpPr>
      <xdr:spPr>
        <a:xfrm>
          <a:off x="16370300" y="167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84734</xdr:rowOff>
    </xdr:from>
    <xdr:to>
      <xdr:col>81</xdr:col>
      <xdr:colOff>101600</xdr:colOff>
      <xdr:row>99</xdr:row>
      <xdr:rowOff>14884</xdr:rowOff>
    </xdr:to>
    <xdr:sp macro="" textlink="">
      <xdr:nvSpPr>
        <xdr:cNvPr id="707" name="楕円 706"/>
        <xdr:cNvSpPr/>
      </xdr:nvSpPr>
      <xdr:spPr>
        <a:xfrm>
          <a:off x="15430500" y="168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6011</xdr:rowOff>
    </xdr:from>
    <xdr:ext cx="378565" cy="259045"/>
    <xdr:sp macro="" textlink="">
      <xdr:nvSpPr>
        <xdr:cNvPr id="708" name="テキスト ボックス 707"/>
        <xdr:cNvSpPr txBox="1"/>
      </xdr:nvSpPr>
      <xdr:spPr>
        <a:xfrm>
          <a:off x="15292017" y="1697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62277</xdr:rowOff>
    </xdr:from>
    <xdr:to>
      <xdr:col>76</xdr:col>
      <xdr:colOff>165100</xdr:colOff>
      <xdr:row>98</xdr:row>
      <xdr:rowOff>163877</xdr:rowOff>
    </xdr:to>
    <xdr:sp macro="" textlink="">
      <xdr:nvSpPr>
        <xdr:cNvPr id="709" name="楕円 708"/>
        <xdr:cNvSpPr/>
      </xdr:nvSpPr>
      <xdr:spPr>
        <a:xfrm>
          <a:off x="14541500" y="168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155004</xdr:rowOff>
    </xdr:from>
    <xdr:ext cx="469744" cy="259045"/>
    <xdr:sp macro="" textlink="">
      <xdr:nvSpPr>
        <xdr:cNvPr id="710" name="テキスト ボックス 709"/>
        <xdr:cNvSpPr txBox="1"/>
      </xdr:nvSpPr>
      <xdr:spPr>
        <a:xfrm>
          <a:off x="14357428" y="169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83542</xdr:rowOff>
    </xdr:from>
    <xdr:to>
      <xdr:col>72</xdr:col>
      <xdr:colOff>38100</xdr:colOff>
      <xdr:row>99</xdr:row>
      <xdr:rowOff>13692</xdr:rowOff>
    </xdr:to>
    <xdr:sp macro="" textlink="">
      <xdr:nvSpPr>
        <xdr:cNvPr id="711" name="楕円 710"/>
        <xdr:cNvSpPr/>
      </xdr:nvSpPr>
      <xdr:spPr>
        <a:xfrm>
          <a:off x="13652500" y="168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4819</xdr:rowOff>
    </xdr:from>
    <xdr:ext cx="469744" cy="259045"/>
    <xdr:sp macro="" textlink="">
      <xdr:nvSpPr>
        <xdr:cNvPr id="712" name="テキスト ボックス 711"/>
        <xdr:cNvSpPr txBox="1"/>
      </xdr:nvSpPr>
      <xdr:spPr>
        <a:xfrm>
          <a:off x="13468428" y="169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83345</xdr:rowOff>
    </xdr:from>
    <xdr:to>
      <xdr:col>67</xdr:col>
      <xdr:colOff>101600</xdr:colOff>
      <xdr:row>99</xdr:row>
      <xdr:rowOff>13495</xdr:rowOff>
    </xdr:to>
    <xdr:sp macro="" textlink="">
      <xdr:nvSpPr>
        <xdr:cNvPr id="713" name="楕円 712"/>
        <xdr:cNvSpPr/>
      </xdr:nvSpPr>
      <xdr:spPr>
        <a:xfrm>
          <a:off x="12763500" y="168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4622</xdr:rowOff>
    </xdr:from>
    <xdr:ext cx="469744" cy="259045"/>
    <xdr:sp macro="" textlink="">
      <xdr:nvSpPr>
        <xdr:cNvPr id="714" name="テキスト ボックス 713"/>
        <xdr:cNvSpPr txBox="1"/>
      </xdr:nvSpPr>
      <xdr:spPr>
        <a:xfrm>
          <a:off x="12579428" y="169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10770</xdr:rowOff>
    </xdr:from>
    <xdr:to>
      <xdr:col>116</xdr:col>
      <xdr:colOff>63500</xdr:colOff>
      <xdr:row>39</xdr:row>
      <xdr:rowOff>23419</xdr:rowOff>
    </xdr:to>
    <xdr:cxnSp macro="">
      <xdr:nvCxnSpPr>
        <xdr:cNvPr id="743" name="直線コネクタ 742"/>
        <xdr:cNvCxnSpPr/>
      </xdr:nvCxnSpPr>
      <xdr:spPr>
        <a:xfrm flipV="1">
          <a:off x="21323300" y="6697320"/>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164008</xdr:rowOff>
    </xdr:from>
    <xdr:to>
      <xdr:col>111</xdr:col>
      <xdr:colOff>177800</xdr:colOff>
      <xdr:row>39</xdr:row>
      <xdr:rowOff>23419</xdr:rowOff>
    </xdr:to>
    <xdr:cxnSp macro="">
      <xdr:nvCxnSpPr>
        <xdr:cNvPr id="746" name="直線コネクタ 745"/>
        <xdr:cNvCxnSpPr/>
      </xdr:nvCxnSpPr>
      <xdr:spPr>
        <a:xfrm>
          <a:off x="20434300" y="667910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139929</xdr:rowOff>
    </xdr:from>
    <xdr:to>
      <xdr:col>107</xdr:col>
      <xdr:colOff>50800</xdr:colOff>
      <xdr:row>38</xdr:row>
      <xdr:rowOff>164008</xdr:rowOff>
    </xdr:to>
    <xdr:cxnSp macro="">
      <xdr:nvCxnSpPr>
        <xdr:cNvPr id="749" name="直線コネクタ 748"/>
        <xdr:cNvCxnSpPr/>
      </xdr:nvCxnSpPr>
      <xdr:spPr>
        <a:xfrm>
          <a:off x="19545300" y="66550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89789</xdr:rowOff>
    </xdr:from>
    <xdr:to>
      <xdr:col>102</xdr:col>
      <xdr:colOff>114300</xdr:colOff>
      <xdr:row>38</xdr:row>
      <xdr:rowOff>139929</xdr:rowOff>
    </xdr:to>
    <xdr:cxnSp macro="">
      <xdr:nvCxnSpPr>
        <xdr:cNvPr id="752" name="直線コネクタ 751"/>
        <xdr:cNvCxnSpPr/>
      </xdr:nvCxnSpPr>
      <xdr:spPr>
        <a:xfrm>
          <a:off x="18656300" y="6604889"/>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131420</xdr:rowOff>
    </xdr:from>
    <xdr:to>
      <xdr:col>116</xdr:col>
      <xdr:colOff>114300</xdr:colOff>
      <xdr:row>39</xdr:row>
      <xdr:rowOff>61570</xdr:rowOff>
    </xdr:to>
    <xdr:sp macro="" textlink="">
      <xdr:nvSpPr>
        <xdr:cNvPr id="762" name="楕円 761"/>
        <xdr:cNvSpPr/>
      </xdr:nvSpPr>
      <xdr:spPr>
        <a:xfrm>
          <a:off x="22110700" y="66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378565" cy="259045"/>
    <xdr:sp macro="" textlink="">
      <xdr:nvSpPr>
        <xdr:cNvPr id="763" name="投資及び出資金該当値テキスト"/>
        <xdr:cNvSpPr txBox="1"/>
      </xdr:nvSpPr>
      <xdr:spPr>
        <a:xfrm>
          <a:off x="22212300" y="65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144069</xdr:rowOff>
    </xdr:from>
    <xdr:to>
      <xdr:col>112</xdr:col>
      <xdr:colOff>38100</xdr:colOff>
      <xdr:row>39</xdr:row>
      <xdr:rowOff>74219</xdr:rowOff>
    </xdr:to>
    <xdr:sp macro="" textlink="">
      <xdr:nvSpPr>
        <xdr:cNvPr id="764" name="楕円 763"/>
        <xdr:cNvSpPr/>
      </xdr:nvSpPr>
      <xdr:spPr>
        <a:xfrm>
          <a:off x="21272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65346</xdr:rowOff>
    </xdr:from>
    <xdr:ext cx="378565" cy="259045"/>
    <xdr:sp macro="" textlink="">
      <xdr:nvSpPr>
        <xdr:cNvPr id="765" name="テキスト ボックス 764"/>
        <xdr:cNvSpPr txBox="1"/>
      </xdr:nvSpPr>
      <xdr:spPr>
        <a:xfrm>
          <a:off x="21134017" y="67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113208</xdr:rowOff>
    </xdr:from>
    <xdr:to>
      <xdr:col>107</xdr:col>
      <xdr:colOff>101600</xdr:colOff>
      <xdr:row>39</xdr:row>
      <xdr:rowOff>43358</xdr:rowOff>
    </xdr:to>
    <xdr:sp macro="" textlink="">
      <xdr:nvSpPr>
        <xdr:cNvPr id="766" name="楕円 765"/>
        <xdr:cNvSpPr/>
      </xdr:nvSpPr>
      <xdr:spPr>
        <a:xfrm>
          <a:off x="20383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34485</xdr:rowOff>
    </xdr:from>
    <xdr:ext cx="378565" cy="259045"/>
    <xdr:sp macro="" textlink="">
      <xdr:nvSpPr>
        <xdr:cNvPr id="767" name="テキスト ボックス 766"/>
        <xdr:cNvSpPr txBox="1"/>
      </xdr:nvSpPr>
      <xdr:spPr>
        <a:xfrm>
          <a:off x="20245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89129</xdr:rowOff>
    </xdr:from>
    <xdr:to>
      <xdr:col>102</xdr:col>
      <xdr:colOff>165100</xdr:colOff>
      <xdr:row>39</xdr:row>
      <xdr:rowOff>19279</xdr:rowOff>
    </xdr:to>
    <xdr:sp macro="" textlink="">
      <xdr:nvSpPr>
        <xdr:cNvPr id="768" name="楕円 767"/>
        <xdr:cNvSpPr/>
      </xdr:nvSpPr>
      <xdr:spPr>
        <a:xfrm>
          <a:off x="19494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35806</xdr:rowOff>
    </xdr:from>
    <xdr:ext cx="378565" cy="259045"/>
    <xdr:sp macro="" textlink="">
      <xdr:nvSpPr>
        <xdr:cNvPr id="769" name="テキスト ボックス 768"/>
        <xdr:cNvSpPr txBox="1"/>
      </xdr:nvSpPr>
      <xdr:spPr>
        <a:xfrm>
          <a:off x="19356017" y="637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38989</xdr:rowOff>
    </xdr:from>
    <xdr:to>
      <xdr:col>98</xdr:col>
      <xdr:colOff>38100</xdr:colOff>
      <xdr:row>38</xdr:row>
      <xdr:rowOff>140589</xdr:rowOff>
    </xdr:to>
    <xdr:sp macro="" textlink="">
      <xdr:nvSpPr>
        <xdr:cNvPr id="770" name="楕円 769"/>
        <xdr:cNvSpPr/>
      </xdr:nvSpPr>
      <xdr:spPr>
        <a:xfrm>
          <a:off x="18605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157116</xdr:rowOff>
    </xdr:from>
    <xdr:ext cx="469744" cy="259045"/>
    <xdr:sp macro="" textlink="">
      <xdr:nvSpPr>
        <xdr:cNvPr id="771" name="テキスト ボックス 770"/>
        <xdr:cNvSpPr txBox="1"/>
      </xdr:nvSpPr>
      <xdr:spPr>
        <a:xfrm>
          <a:off x="18421428" y="63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25933</xdr:rowOff>
    </xdr:from>
    <xdr:to>
      <xdr:col>116</xdr:col>
      <xdr:colOff>63500</xdr:colOff>
      <xdr:row>59</xdr:row>
      <xdr:rowOff>30049</xdr:rowOff>
    </xdr:to>
    <xdr:cxnSp macro="">
      <xdr:nvCxnSpPr>
        <xdr:cNvPr id="800" name="直線コネクタ 799"/>
        <xdr:cNvCxnSpPr/>
      </xdr:nvCxnSpPr>
      <xdr:spPr>
        <a:xfrm>
          <a:off x="21323300" y="10141483"/>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25933</xdr:rowOff>
    </xdr:from>
    <xdr:to>
      <xdr:col>111</xdr:col>
      <xdr:colOff>177800</xdr:colOff>
      <xdr:row>59</xdr:row>
      <xdr:rowOff>27534</xdr:rowOff>
    </xdr:to>
    <xdr:cxnSp macro="">
      <xdr:nvCxnSpPr>
        <xdr:cNvPr id="803" name="直線コネクタ 802"/>
        <xdr:cNvCxnSpPr/>
      </xdr:nvCxnSpPr>
      <xdr:spPr>
        <a:xfrm flipV="1">
          <a:off x="20434300" y="1014148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25095</xdr:rowOff>
    </xdr:from>
    <xdr:to>
      <xdr:col>107</xdr:col>
      <xdr:colOff>50800</xdr:colOff>
      <xdr:row>59</xdr:row>
      <xdr:rowOff>27534</xdr:rowOff>
    </xdr:to>
    <xdr:cxnSp macro="">
      <xdr:nvCxnSpPr>
        <xdr:cNvPr id="806" name="直線コネクタ 805"/>
        <xdr:cNvCxnSpPr/>
      </xdr:nvCxnSpPr>
      <xdr:spPr>
        <a:xfrm>
          <a:off x="19545300" y="1014064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25095</xdr:rowOff>
    </xdr:from>
    <xdr:to>
      <xdr:col>102</xdr:col>
      <xdr:colOff>114300</xdr:colOff>
      <xdr:row>59</xdr:row>
      <xdr:rowOff>27381</xdr:rowOff>
    </xdr:to>
    <xdr:cxnSp macro="">
      <xdr:nvCxnSpPr>
        <xdr:cNvPr id="809" name="直線コネクタ 808"/>
        <xdr:cNvCxnSpPr/>
      </xdr:nvCxnSpPr>
      <xdr:spPr>
        <a:xfrm flipV="1">
          <a:off x="18656300" y="10140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150699</xdr:rowOff>
    </xdr:from>
    <xdr:to>
      <xdr:col>116</xdr:col>
      <xdr:colOff>114300</xdr:colOff>
      <xdr:row>59</xdr:row>
      <xdr:rowOff>80849</xdr:rowOff>
    </xdr:to>
    <xdr:sp macro="" textlink="">
      <xdr:nvSpPr>
        <xdr:cNvPr id="819" name="楕円 818"/>
        <xdr:cNvSpPr/>
      </xdr:nvSpPr>
      <xdr:spPr>
        <a:xfrm>
          <a:off x="22110700" y="10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65626</xdr:rowOff>
    </xdr:from>
    <xdr:ext cx="378565" cy="259045"/>
    <xdr:sp macro="" textlink="">
      <xdr:nvSpPr>
        <xdr:cNvPr id="820" name="貸付金該当値テキスト"/>
        <xdr:cNvSpPr txBox="1"/>
      </xdr:nvSpPr>
      <xdr:spPr>
        <a:xfrm>
          <a:off x="22212300" y="1000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146583</xdr:rowOff>
    </xdr:from>
    <xdr:to>
      <xdr:col>112</xdr:col>
      <xdr:colOff>38100</xdr:colOff>
      <xdr:row>59</xdr:row>
      <xdr:rowOff>76733</xdr:rowOff>
    </xdr:to>
    <xdr:sp macro="" textlink="">
      <xdr:nvSpPr>
        <xdr:cNvPr id="821" name="楕円 820"/>
        <xdr:cNvSpPr/>
      </xdr:nvSpPr>
      <xdr:spPr>
        <a:xfrm>
          <a:off x="21272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67860</xdr:rowOff>
    </xdr:from>
    <xdr:ext cx="378565" cy="259045"/>
    <xdr:sp macro="" textlink="">
      <xdr:nvSpPr>
        <xdr:cNvPr id="822" name="テキスト ボックス 821"/>
        <xdr:cNvSpPr txBox="1"/>
      </xdr:nvSpPr>
      <xdr:spPr>
        <a:xfrm>
          <a:off x="21134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148184</xdr:rowOff>
    </xdr:from>
    <xdr:to>
      <xdr:col>107</xdr:col>
      <xdr:colOff>101600</xdr:colOff>
      <xdr:row>59</xdr:row>
      <xdr:rowOff>78334</xdr:rowOff>
    </xdr:to>
    <xdr:sp macro="" textlink="">
      <xdr:nvSpPr>
        <xdr:cNvPr id="823" name="楕円 822"/>
        <xdr:cNvSpPr/>
      </xdr:nvSpPr>
      <xdr:spPr>
        <a:xfrm>
          <a:off x="20383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69461</xdr:rowOff>
    </xdr:from>
    <xdr:ext cx="378565" cy="259045"/>
    <xdr:sp macro="" textlink="">
      <xdr:nvSpPr>
        <xdr:cNvPr id="824" name="テキスト ボックス 823"/>
        <xdr:cNvSpPr txBox="1"/>
      </xdr:nvSpPr>
      <xdr:spPr>
        <a:xfrm>
          <a:off x="20245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145745</xdr:rowOff>
    </xdr:from>
    <xdr:to>
      <xdr:col>102</xdr:col>
      <xdr:colOff>165100</xdr:colOff>
      <xdr:row>59</xdr:row>
      <xdr:rowOff>75895</xdr:rowOff>
    </xdr:to>
    <xdr:sp macro="" textlink="">
      <xdr:nvSpPr>
        <xdr:cNvPr id="825" name="楕円 824"/>
        <xdr:cNvSpPr/>
      </xdr:nvSpPr>
      <xdr:spPr>
        <a:xfrm>
          <a:off x="19494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67022</xdr:rowOff>
    </xdr:from>
    <xdr:ext cx="378565" cy="259045"/>
    <xdr:sp macro="" textlink="">
      <xdr:nvSpPr>
        <xdr:cNvPr id="826" name="テキスト ボックス 825"/>
        <xdr:cNvSpPr txBox="1"/>
      </xdr:nvSpPr>
      <xdr:spPr>
        <a:xfrm>
          <a:off x="19356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148031</xdr:rowOff>
    </xdr:from>
    <xdr:to>
      <xdr:col>98</xdr:col>
      <xdr:colOff>38100</xdr:colOff>
      <xdr:row>59</xdr:row>
      <xdr:rowOff>78181</xdr:rowOff>
    </xdr:to>
    <xdr:sp macro="" textlink="">
      <xdr:nvSpPr>
        <xdr:cNvPr id="827" name="楕円 826"/>
        <xdr:cNvSpPr/>
      </xdr:nvSpPr>
      <xdr:spPr>
        <a:xfrm>
          <a:off x="18605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69308</xdr:rowOff>
    </xdr:from>
    <xdr:ext cx="378565" cy="259045"/>
    <xdr:sp macro="" textlink="">
      <xdr:nvSpPr>
        <xdr:cNvPr id="828" name="テキスト ボックス 827"/>
        <xdr:cNvSpPr txBox="1"/>
      </xdr:nvSpPr>
      <xdr:spPr>
        <a:xfrm>
          <a:off x="18467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42717</xdr:rowOff>
    </xdr:from>
    <xdr:to>
      <xdr:col>116</xdr:col>
      <xdr:colOff>63500</xdr:colOff>
      <xdr:row>78</xdr:row>
      <xdr:rowOff>87007</xdr:rowOff>
    </xdr:to>
    <xdr:cxnSp macro="">
      <xdr:nvCxnSpPr>
        <xdr:cNvPr id="858" name="直線コネクタ 857"/>
        <xdr:cNvCxnSpPr/>
      </xdr:nvCxnSpPr>
      <xdr:spPr>
        <a:xfrm flipV="1">
          <a:off x="21323300" y="13415817"/>
          <a:ext cx="8382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78569</xdr:rowOff>
    </xdr:from>
    <xdr:to>
      <xdr:col>111</xdr:col>
      <xdr:colOff>177800</xdr:colOff>
      <xdr:row>78</xdr:row>
      <xdr:rowOff>87007</xdr:rowOff>
    </xdr:to>
    <xdr:cxnSp macro="">
      <xdr:nvCxnSpPr>
        <xdr:cNvPr id="861" name="直線コネクタ 860"/>
        <xdr:cNvCxnSpPr/>
      </xdr:nvCxnSpPr>
      <xdr:spPr>
        <a:xfrm>
          <a:off x="20434300" y="13451669"/>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8692</xdr:rowOff>
    </xdr:from>
    <xdr:to>
      <xdr:col>107</xdr:col>
      <xdr:colOff>50800</xdr:colOff>
      <xdr:row>78</xdr:row>
      <xdr:rowOff>78569</xdr:rowOff>
    </xdr:to>
    <xdr:cxnSp macro="">
      <xdr:nvCxnSpPr>
        <xdr:cNvPr id="864" name="直線コネクタ 863"/>
        <xdr:cNvCxnSpPr/>
      </xdr:nvCxnSpPr>
      <xdr:spPr>
        <a:xfrm>
          <a:off x="19545300" y="13210342"/>
          <a:ext cx="889000" cy="2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8692</xdr:rowOff>
    </xdr:from>
    <xdr:to>
      <xdr:col>102</xdr:col>
      <xdr:colOff>114300</xdr:colOff>
      <xdr:row>77</xdr:row>
      <xdr:rowOff>48527</xdr:rowOff>
    </xdr:to>
    <xdr:cxnSp macro="">
      <xdr:nvCxnSpPr>
        <xdr:cNvPr id="867" name="直線コネクタ 866"/>
        <xdr:cNvCxnSpPr/>
      </xdr:nvCxnSpPr>
      <xdr:spPr>
        <a:xfrm flipV="1">
          <a:off x="18656300" y="13210342"/>
          <a:ext cx="8890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163367</xdr:rowOff>
    </xdr:from>
    <xdr:to>
      <xdr:col>116</xdr:col>
      <xdr:colOff>114300</xdr:colOff>
      <xdr:row>78</xdr:row>
      <xdr:rowOff>93517</xdr:rowOff>
    </xdr:to>
    <xdr:sp macro="" textlink="">
      <xdr:nvSpPr>
        <xdr:cNvPr id="877" name="楕円 876"/>
        <xdr:cNvSpPr/>
      </xdr:nvSpPr>
      <xdr:spPr>
        <a:xfrm>
          <a:off x="22110700" y="1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78294</xdr:rowOff>
    </xdr:from>
    <xdr:ext cx="534377" cy="259045"/>
    <xdr:sp macro="" textlink="">
      <xdr:nvSpPr>
        <xdr:cNvPr id="878" name="繰出金該当値テキスト"/>
        <xdr:cNvSpPr txBox="1"/>
      </xdr:nvSpPr>
      <xdr:spPr>
        <a:xfrm>
          <a:off x="22212300" y="132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36207</xdr:rowOff>
    </xdr:from>
    <xdr:to>
      <xdr:col>112</xdr:col>
      <xdr:colOff>38100</xdr:colOff>
      <xdr:row>78</xdr:row>
      <xdr:rowOff>137807</xdr:rowOff>
    </xdr:to>
    <xdr:sp macro="" textlink="">
      <xdr:nvSpPr>
        <xdr:cNvPr id="879" name="楕円 878"/>
        <xdr:cNvSpPr/>
      </xdr:nvSpPr>
      <xdr:spPr>
        <a:xfrm>
          <a:off x="21272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128934</xdr:rowOff>
    </xdr:from>
    <xdr:ext cx="534377" cy="259045"/>
    <xdr:sp macro="" textlink="">
      <xdr:nvSpPr>
        <xdr:cNvPr id="880" name="テキスト ボックス 879"/>
        <xdr:cNvSpPr txBox="1"/>
      </xdr:nvSpPr>
      <xdr:spPr>
        <a:xfrm>
          <a:off x="21056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27769</xdr:rowOff>
    </xdr:from>
    <xdr:to>
      <xdr:col>107</xdr:col>
      <xdr:colOff>101600</xdr:colOff>
      <xdr:row>78</xdr:row>
      <xdr:rowOff>129369</xdr:rowOff>
    </xdr:to>
    <xdr:sp macro="" textlink="">
      <xdr:nvSpPr>
        <xdr:cNvPr id="881" name="楕円 880"/>
        <xdr:cNvSpPr/>
      </xdr:nvSpPr>
      <xdr:spPr>
        <a:xfrm>
          <a:off x="20383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120496</xdr:rowOff>
    </xdr:from>
    <xdr:ext cx="534377" cy="259045"/>
    <xdr:sp macro="" textlink="">
      <xdr:nvSpPr>
        <xdr:cNvPr id="882" name="テキスト ボックス 881"/>
        <xdr:cNvSpPr txBox="1"/>
      </xdr:nvSpPr>
      <xdr:spPr>
        <a:xfrm>
          <a:off x="20167111" y="13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129342</xdr:rowOff>
    </xdr:from>
    <xdr:to>
      <xdr:col>102</xdr:col>
      <xdr:colOff>165100</xdr:colOff>
      <xdr:row>77</xdr:row>
      <xdr:rowOff>59492</xdr:rowOff>
    </xdr:to>
    <xdr:sp macro="" textlink="">
      <xdr:nvSpPr>
        <xdr:cNvPr id="883" name="楕円 882"/>
        <xdr:cNvSpPr/>
      </xdr:nvSpPr>
      <xdr:spPr>
        <a:xfrm>
          <a:off x="194945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50619</xdr:rowOff>
    </xdr:from>
    <xdr:ext cx="534377" cy="259045"/>
    <xdr:sp macro="" textlink="">
      <xdr:nvSpPr>
        <xdr:cNvPr id="884" name="テキスト ボックス 883"/>
        <xdr:cNvSpPr txBox="1"/>
      </xdr:nvSpPr>
      <xdr:spPr>
        <a:xfrm>
          <a:off x="19278111" y="132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169177</xdr:rowOff>
    </xdr:from>
    <xdr:to>
      <xdr:col>98</xdr:col>
      <xdr:colOff>38100</xdr:colOff>
      <xdr:row>77</xdr:row>
      <xdr:rowOff>99327</xdr:rowOff>
    </xdr:to>
    <xdr:sp macro="" textlink="">
      <xdr:nvSpPr>
        <xdr:cNvPr id="885" name="楕円 884"/>
        <xdr:cNvSpPr/>
      </xdr:nvSpPr>
      <xdr:spPr>
        <a:xfrm>
          <a:off x="18605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90454</xdr:rowOff>
    </xdr:from>
    <xdr:ext cx="534377" cy="259045"/>
    <xdr:sp macro="" textlink="">
      <xdr:nvSpPr>
        <xdr:cNvPr id="886" name="テキスト ボックス 885"/>
        <xdr:cNvSpPr txBox="1"/>
      </xdr:nvSpPr>
      <xdr:spPr>
        <a:xfrm>
          <a:off x="18389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歳出決算額は、住民一人当たり</a:t>
          </a:r>
          <a:r>
            <a:rPr kumimoji="1" lang="en-US" altLang="ja-JP" sz="1100">
              <a:latin typeface="ＭＳ Ｐゴシック" panose="020B0600070205080204" pitchFamily="50" charset="-128"/>
              <a:ea typeface="ＭＳ Ｐゴシック" panose="020B0600070205080204" pitchFamily="50" charset="-128"/>
            </a:rPr>
            <a:t>29,932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増加した主なものとしては、積立金（</a:t>
          </a:r>
          <a:r>
            <a:rPr kumimoji="1" lang="en-US" altLang="ja-JP" sz="1100">
              <a:latin typeface="ＭＳ Ｐゴシック" panose="020B0600070205080204" pitchFamily="50" charset="-128"/>
              <a:ea typeface="ＭＳ Ｐゴシック" panose="020B0600070205080204" pitchFamily="50" charset="-128"/>
            </a:rPr>
            <a:t>5,198</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570.6%</a:t>
          </a:r>
          <a:r>
            <a:rPr kumimoji="1" lang="ja-JP" altLang="en-US" sz="1100">
              <a:latin typeface="ＭＳ Ｐゴシック" panose="020B0600070205080204" pitchFamily="50" charset="-128"/>
              <a:ea typeface="ＭＳ Ｐゴシック" panose="020B0600070205080204" pitchFamily="50" charset="-128"/>
            </a:rPr>
            <a:t>増）、公債費（</a:t>
          </a:r>
          <a:r>
            <a:rPr kumimoji="1" lang="en-US" altLang="ja-JP" sz="1100">
              <a:latin typeface="ＭＳ Ｐゴシック" panose="020B0600070205080204" pitchFamily="50" charset="-128"/>
              <a:ea typeface="ＭＳ Ｐゴシック" panose="020B0600070205080204" pitchFamily="50" charset="-128"/>
            </a:rPr>
            <a:t>1,305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増）、繰出金（</a:t>
          </a:r>
          <a:r>
            <a:rPr kumimoji="1" lang="en-US" altLang="ja-JP" sz="1100">
              <a:latin typeface="ＭＳ Ｐゴシック" panose="020B0600070205080204" pitchFamily="50" charset="-128"/>
              <a:ea typeface="ＭＳ Ｐゴシック" panose="020B0600070205080204" pitchFamily="50" charset="-128"/>
            </a:rPr>
            <a:t>2,325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増）がある。</a:t>
          </a:r>
        </a:p>
        <a:p>
          <a:r>
            <a:rPr kumimoji="1" lang="ja-JP" altLang="en-US" sz="1100">
              <a:latin typeface="ＭＳ Ｐゴシック" panose="020B0600070205080204" pitchFamily="50" charset="-128"/>
              <a:ea typeface="ＭＳ Ｐゴシック" panose="020B0600070205080204" pitchFamily="50" charset="-128"/>
            </a:rPr>
            <a:t>積立金に関しては、公共施設整備基金への積立が前年度と比較して</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百万円増加したことに起因する。</a:t>
          </a:r>
        </a:p>
        <a:p>
          <a:r>
            <a:rPr kumimoji="1" lang="ja-JP" altLang="en-US" sz="1100">
              <a:latin typeface="ＭＳ Ｐゴシック" panose="020B0600070205080204" pitchFamily="50" charset="-128"/>
              <a:ea typeface="ＭＳ Ｐゴシック" panose="020B0600070205080204" pitchFamily="50" charset="-128"/>
            </a:rPr>
            <a:t>公債費に関しては平成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年度借入公共事業等債、平成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年度借入学校教育施設等整備事業債の元金償還が開始となったことによる増加である。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繰出金に関しては後期高齢者医療特別会計繰出金 、介護保険関連特別会計繰出金 の増加に起因する。</a:t>
          </a:r>
        </a:p>
        <a:p>
          <a:r>
            <a:rPr kumimoji="1" lang="ja-JP" altLang="en-US" sz="1100">
              <a:latin typeface="ＭＳ Ｐゴシック" panose="020B0600070205080204" pitchFamily="50" charset="-128"/>
              <a:ea typeface="ＭＳ Ｐゴシック" panose="020B0600070205080204" pitchFamily="50" charset="-128"/>
            </a:rPr>
            <a:t>また、減少した主なものとしては、普通建設事業費（うち更新整備）（</a:t>
          </a:r>
          <a:r>
            <a:rPr kumimoji="1" lang="en-US" altLang="ja-JP" sz="1100">
              <a:latin typeface="ＭＳ Ｐゴシック" panose="020B0600070205080204" pitchFamily="50" charset="-128"/>
              <a:ea typeface="ＭＳ Ｐゴシック" panose="020B0600070205080204" pitchFamily="50" charset="-128"/>
            </a:rPr>
            <a:t>-14,931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31.7%</a:t>
          </a:r>
          <a:r>
            <a:rPr kumimoji="1" lang="ja-JP" altLang="en-US" sz="1100">
              <a:latin typeface="ＭＳ Ｐゴシック" panose="020B0600070205080204" pitchFamily="50" charset="-128"/>
              <a:ea typeface="ＭＳ Ｐゴシック" panose="020B0600070205080204" pitchFamily="50" charset="-128"/>
            </a:rPr>
            <a:t>減）がある。</a:t>
          </a:r>
        </a:p>
        <a:p>
          <a:r>
            <a:rPr kumimoji="1" lang="ja-JP" altLang="en-US" sz="1100">
              <a:latin typeface="ＭＳ Ｐゴシック" panose="020B0600070205080204" pitchFamily="50" charset="-128"/>
              <a:ea typeface="ＭＳ Ｐゴシック" panose="020B0600070205080204" pitchFamily="50" charset="-128"/>
            </a:rPr>
            <a:t>清掃センター整備事業費や中学校エアコン整備事業等の事業費の減少に起因する。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41,854
40,912
107.01
13,061,439
12,528,021
479,202
8,548,103
9,648,301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29319</xdr:rowOff>
    </xdr:from>
    <xdr:to>
      <xdr:col>24</xdr:col>
      <xdr:colOff>63500</xdr:colOff>
      <xdr:row>36</xdr:row>
      <xdr:rowOff>64589</xdr:rowOff>
    </xdr:to>
    <xdr:cxnSp macro="">
      <xdr:nvCxnSpPr>
        <xdr:cNvPr id="63" name="直線コネクタ 62"/>
        <xdr:cNvCxnSpPr/>
      </xdr:nvCxnSpPr>
      <xdr:spPr>
        <a:xfrm>
          <a:off x="3797300" y="620151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29319</xdr:rowOff>
    </xdr:from>
    <xdr:to>
      <xdr:col>19</xdr:col>
      <xdr:colOff>177800</xdr:colOff>
      <xdr:row>36</xdr:row>
      <xdr:rowOff>95286</xdr:rowOff>
    </xdr:to>
    <xdr:cxnSp macro="">
      <xdr:nvCxnSpPr>
        <xdr:cNvPr id="66" name="直線コネクタ 65"/>
        <xdr:cNvCxnSpPr/>
      </xdr:nvCxnSpPr>
      <xdr:spPr>
        <a:xfrm flipV="1">
          <a:off x="2908300" y="6201519"/>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146884</xdr:rowOff>
    </xdr:from>
    <xdr:to>
      <xdr:col>15</xdr:col>
      <xdr:colOff>50800</xdr:colOff>
      <xdr:row>36</xdr:row>
      <xdr:rowOff>95286</xdr:rowOff>
    </xdr:to>
    <xdr:cxnSp macro="">
      <xdr:nvCxnSpPr>
        <xdr:cNvPr id="69" name="直線コネクタ 68"/>
        <xdr:cNvCxnSpPr/>
      </xdr:nvCxnSpPr>
      <xdr:spPr>
        <a:xfrm>
          <a:off x="2019300" y="6147634"/>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146884</xdr:rowOff>
    </xdr:from>
    <xdr:to>
      <xdr:col>10</xdr:col>
      <xdr:colOff>114300</xdr:colOff>
      <xdr:row>35</xdr:row>
      <xdr:rowOff>165172</xdr:rowOff>
    </xdr:to>
    <xdr:cxnSp macro="">
      <xdr:nvCxnSpPr>
        <xdr:cNvPr id="72" name="直線コネクタ 71"/>
        <xdr:cNvCxnSpPr/>
      </xdr:nvCxnSpPr>
      <xdr:spPr>
        <a:xfrm flipV="1">
          <a:off x="1130300" y="61476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13789</xdr:rowOff>
    </xdr:from>
    <xdr:to>
      <xdr:col>24</xdr:col>
      <xdr:colOff>114300</xdr:colOff>
      <xdr:row>36</xdr:row>
      <xdr:rowOff>115389</xdr:rowOff>
    </xdr:to>
    <xdr:sp macro="" textlink="">
      <xdr:nvSpPr>
        <xdr:cNvPr id="82" name="楕円 81"/>
        <xdr:cNvSpPr/>
      </xdr:nvSpPr>
      <xdr:spPr>
        <a:xfrm>
          <a:off x="45847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163666</xdr:rowOff>
    </xdr:from>
    <xdr:ext cx="469744" cy="259045"/>
    <xdr:sp macro="" textlink="">
      <xdr:nvSpPr>
        <xdr:cNvPr id="83" name="議会費該当値テキスト"/>
        <xdr:cNvSpPr txBox="1"/>
      </xdr:nvSpPr>
      <xdr:spPr>
        <a:xfrm>
          <a:off x="4686300"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149969</xdr:rowOff>
    </xdr:from>
    <xdr:to>
      <xdr:col>20</xdr:col>
      <xdr:colOff>38100</xdr:colOff>
      <xdr:row>36</xdr:row>
      <xdr:rowOff>80119</xdr:rowOff>
    </xdr:to>
    <xdr:sp macro="" textlink="">
      <xdr:nvSpPr>
        <xdr:cNvPr id="84" name="楕円 83"/>
        <xdr:cNvSpPr/>
      </xdr:nvSpPr>
      <xdr:spPr>
        <a:xfrm>
          <a:off x="3746500" y="61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71246</xdr:rowOff>
    </xdr:from>
    <xdr:ext cx="469744" cy="259045"/>
    <xdr:sp macro="" textlink="">
      <xdr:nvSpPr>
        <xdr:cNvPr id="85" name="テキスト ボックス 84"/>
        <xdr:cNvSpPr txBox="1"/>
      </xdr:nvSpPr>
      <xdr:spPr>
        <a:xfrm>
          <a:off x="3562428" y="62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44486</xdr:rowOff>
    </xdr:from>
    <xdr:to>
      <xdr:col>15</xdr:col>
      <xdr:colOff>101600</xdr:colOff>
      <xdr:row>36</xdr:row>
      <xdr:rowOff>146086</xdr:rowOff>
    </xdr:to>
    <xdr:sp macro="" textlink="">
      <xdr:nvSpPr>
        <xdr:cNvPr id="86" name="楕円 85"/>
        <xdr:cNvSpPr/>
      </xdr:nvSpPr>
      <xdr:spPr>
        <a:xfrm>
          <a:off x="2857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137213</xdr:rowOff>
    </xdr:from>
    <xdr:ext cx="469744" cy="259045"/>
    <xdr:sp macro="" textlink="">
      <xdr:nvSpPr>
        <xdr:cNvPr id="87" name="テキスト ボックス 86"/>
        <xdr:cNvSpPr txBox="1"/>
      </xdr:nvSpPr>
      <xdr:spPr>
        <a:xfrm>
          <a:off x="2673428" y="63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96084</xdr:rowOff>
    </xdr:from>
    <xdr:to>
      <xdr:col>10</xdr:col>
      <xdr:colOff>165100</xdr:colOff>
      <xdr:row>36</xdr:row>
      <xdr:rowOff>26234</xdr:rowOff>
    </xdr:to>
    <xdr:sp macro="" textlink="">
      <xdr:nvSpPr>
        <xdr:cNvPr id="88" name="楕円 87"/>
        <xdr:cNvSpPr/>
      </xdr:nvSpPr>
      <xdr:spPr>
        <a:xfrm>
          <a:off x="1968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17361</xdr:rowOff>
    </xdr:from>
    <xdr:ext cx="469744" cy="259045"/>
    <xdr:sp macro="" textlink="">
      <xdr:nvSpPr>
        <xdr:cNvPr id="89" name="テキスト ボックス 88"/>
        <xdr:cNvSpPr txBox="1"/>
      </xdr:nvSpPr>
      <xdr:spPr>
        <a:xfrm>
          <a:off x="1784428" y="61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114372</xdr:rowOff>
    </xdr:from>
    <xdr:to>
      <xdr:col>6</xdr:col>
      <xdr:colOff>38100</xdr:colOff>
      <xdr:row>36</xdr:row>
      <xdr:rowOff>44522</xdr:rowOff>
    </xdr:to>
    <xdr:sp macro="" textlink="">
      <xdr:nvSpPr>
        <xdr:cNvPr id="90" name="楕円 89"/>
        <xdr:cNvSpPr/>
      </xdr:nvSpPr>
      <xdr:spPr>
        <a:xfrm>
          <a:off x="1079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35649</xdr:rowOff>
    </xdr:from>
    <xdr:ext cx="469744" cy="259045"/>
    <xdr:sp macro="" textlink="">
      <xdr:nvSpPr>
        <xdr:cNvPr id="91" name="テキスト ボックス 90"/>
        <xdr:cNvSpPr txBox="1"/>
      </xdr:nvSpPr>
      <xdr:spPr>
        <a:xfrm>
          <a:off x="895428" y="6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121689</xdr:rowOff>
    </xdr:from>
    <xdr:to>
      <xdr:col>24</xdr:col>
      <xdr:colOff>63500</xdr:colOff>
      <xdr:row>58</xdr:row>
      <xdr:rowOff>148746</xdr:rowOff>
    </xdr:to>
    <xdr:cxnSp macro="">
      <xdr:nvCxnSpPr>
        <xdr:cNvPr id="122" name="直線コネクタ 121"/>
        <xdr:cNvCxnSpPr/>
      </xdr:nvCxnSpPr>
      <xdr:spPr>
        <a:xfrm flipV="1">
          <a:off x="3797300" y="10065789"/>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139762</xdr:rowOff>
    </xdr:from>
    <xdr:to>
      <xdr:col>19</xdr:col>
      <xdr:colOff>177800</xdr:colOff>
      <xdr:row>58</xdr:row>
      <xdr:rowOff>148746</xdr:rowOff>
    </xdr:to>
    <xdr:cxnSp macro="">
      <xdr:nvCxnSpPr>
        <xdr:cNvPr id="125" name="直線コネクタ 124"/>
        <xdr:cNvCxnSpPr/>
      </xdr:nvCxnSpPr>
      <xdr:spPr>
        <a:xfrm>
          <a:off x="2908300" y="10083862"/>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139762</xdr:rowOff>
    </xdr:from>
    <xdr:to>
      <xdr:col>15</xdr:col>
      <xdr:colOff>50800</xdr:colOff>
      <xdr:row>58</xdr:row>
      <xdr:rowOff>158292</xdr:rowOff>
    </xdr:to>
    <xdr:cxnSp macro="">
      <xdr:nvCxnSpPr>
        <xdr:cNvPr id="128" name="直線コネクタ 127"/>
        <xdr:cNvCxnSpPr/>
      </xdr:nvCxnSpPr>
      <xdr:spPr>
        <a:xfrm flipV="1">
          <a:off x="2019300" y="10083862"/>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158292</xdr:rowOff>
    </xdr:from>
    <xdr:to>
      <xdr:col>10</xdr:col>
      <xdr:colOff>114300</xdr:colOff>
      <xdr:row>58</xdr:row>
      <xdr:rowOff>165225</xdr:rowOff>
    </xdr:to>
    <xdr:cxnSp macro="">
      <xdr:nvCxnSpPr>
        <xdr:cNvPr id="131" name="直線コネクタ 130"/>
        <xdr:cNvCxnSpPr/>
      </xdr:nvCxnSpPr>
      <xdr:spPr>
        <a:xfrm flipV="1">
          <a:off x="1130300" y="10102392"/>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70889</xdr:rowOff>
    </xdr:from>
    <xdr:to>
      <xdr:col>24</xdr:col>
      <xdr:colOff>114300</xdr:colOff>
      <xdr:row>59</xdr:row>
      <xdr:rowOff>1039</xdr:rowOff>
    </xdr:to>
    <xdr:sp macro="" textlink="">
      <xdr:nvSpPr>
        <xdr:cNvPr id="141" name="楕円 140"/>
        <xdr:cNvSpPr/>
      </xdr:nvSpPr>
      <xdr:spPr>
        <a:xfrm>
          <a:off x="45847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157266</xdr:rowOff>
    </xdr:from>
    <xdr:ext cx="534377" cy="259045"/>
    <xdr:sp macro="" textlink="">
      <xdr:nvSpPr>
        <xdr:cNvPr id="142" name="総務費該当値テキスト"/>
        <xdr:cNvSpPr txBox="1"/>
      </xdr:nvSpPr>
      <xdr:spPr>
        <a:xfrm>
          <a:off x="4686300" y="99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97946</xdr:rowOff>
    </xdr:from>
    <xdr:to>
      <xdr:col>20</xdr:col>
      <xdr:colOff>38100</xdr:colOff>
      <xdr:row>59</xdr:row>
      <xdr:rowOff>28096</xdr:rowOff>
    </xdr:to>
    <xdr:sp macro="" textlink="">
      <xdr:nvSpPr>
        <xdr:cNvPr id="143" name="楕円 142"/>
        <xdr:cNvSpPr/>
      </xdr:nvSpPr>
      <xdr:spPr>
        <a:xfrm>
          <a:off x="3746500" y="10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19223</xdr:rowOff>
    </xdr:from>
    <xdr:ext cx="534377" cy="259045"/>
    <xdr:sp macro="" textlink="">
      <xdr:nvSpPr>
        <xdr:cNvPr id="144" name="テキスト ボックス 143"/>
        <xdr:cNvSpPr txBox="1"/>
      </xdr:nvSpPr>
      <xdr:spPr>
        <a:xfrm>
          <a:off x="3530111" y="101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88962</xdr:rowOff>
    </xdr:from>
    <xdr:to>
      <xdr:col>15</xdr:col>
      <xdr:colOff>101600</xdr:colOff>
      <xdr:row>59</xdr:row>
      <xdr:rowOff>19112</xdr:rowOff>
    </xdr:to>
    <xdr:sp macro="" textlink="">
      <xdr:nvSpPr>
        <xdr:cNvPr id="145" name="楕円 144"/>
        <xdr:cNvSpPr/>
      </xdr:nvSpPr>
      <xdr:spPr>
        <a:xfrm>
          <a:off x="2857500" y="100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10239</xdr:rowOff>
    </xdr:from>
    <xdr:ext cx="534377" cy="259045"/>
    <xdr:sp macro="" textlink="">
      <xdr:nvSpPr>
        <xdr:cNvPr id="146" name="テキスト ボックス 145"/>
        <xdr:cNvSpPr txBox="1"/>
      </xdr:nvSpPr>
      <xdr:spPr>
        <a:xfrm>
          <a:off x="2641111" y="101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107492</xdr:rowOff>
    </xdr:from>
    <xdr:to>
      <xdr:col>10</xdr:col>
      <xdr:colOff>165100</xdr:colOff>
      <xdr:row>59</xdr:row>
      <xdr:rowOff>37642</xdr:rowOff>
    </xdr:to>
    <xdr:sp macro="" textlink="">
      <xdr:nvSpPr>
        <xdr:cNvPr id="147" name="楕円 146"/>
        <xdr:cNvSpPr/>
      </xdr:nvSpPr>
      <xdr:spPr>
        <a:xfrm>
          <a:off x="1968500" y="100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28769</xdr:rowOff>
    </xdr:from>
    <xdr:ext cx="534377" cy="259045"/>
    <xdr:sp macro="" textlink="">
      <xdr:nvSpPr>
        <xdr:cNvPr id="148" name="テキスト ボックス 147"/>
        <xdr:cNvSpPr txBox="1"/>
      </xdr:nvSpPr>
      <xdr:spPr>
        <a:xfrm>
          <a:off x="1752111" y="101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114425</xdr:rowOff>
    </xdr:from>
    <xdr:to>
      <xdr:col>6</xdr:col>
      <xdr:colOff>38100</xdr:colOff>
      <xdr:row>59</xdr:row>
      <xdr:rowOff>44575</xdr:rowOff>
    </xdr:to>
    <xdr:sp macro="" textlink="">
      <xdr:nvSpPr>
        <xdr:cNvPr id="149" name="楕円 148"/>
        <xdr:cNvSpPr/>
      </xdr:nvSpPr>
      <xdr:spPr>
        <a:xfrm>
          <a:off x="1079500" y="100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35702</xdr:rowOff>
    </xdr:from>
    <xdr:ext cx="534377" cy="259045"/>
    <xdr:sp macro="" textlink="">
      <xdr:nvSpPr>
        <xdr:cNvPr id="150" name="テキスト ボックス 149"/>
        <xdr:cNvSpPr txBox="1"/>
      </xdr:nvSpPr>
      <xdr:spPr>
        <a:xfrm>
          <a:off x="863111" y="101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44819</xdr:rowOff>
    </xdr:from>
    <xdr:to>
      <xdr:col>24</xdr:col>
      <xdr:colOff>63500</xdr:colOff>
      <xdr:row>78</xdr:row>
      <xdr:rowOff>60261</xdr:rowOff>
    </xdr:to>
    <xdr:cxnSp macro="">
      <xdr:nvCxnSpPr>
        <xdr:cNvPr id="180" name="直線コネクタ 179"/>
        <xdr:cNvCxnSpPr/>
      </xdr:nvCxnSpPr>
      <xdr:spPr>
        <a:xfrm>
          <a:off x="3797300" y="13417919"/>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15520</xdr:rowOff>
    </xdr:from>
    <xdr:to>
      <xdr:col>19</xdr:col>
      <xdr:colOff>177800</xdr:colOff>
      <xdr:row>78</xdr:row>
      <xdr:rowOff>44819</xdr:rowOff>
    </xdr:to>
    <xdr:cxnSp macro="">
      <xdr:nvCxnSpPr>
        <xdr:cNvPr id="183" name="直線コネクタ 182"/>
        <xdr:cNvCxnSpPr/>
      </xdr:nvCxnSpPr>
      <xdr:spPr>
        <a:xfrm>
          <a:off x="2908300" y="133886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15520</xdr:rowOff>
    </xdr:from>
    <xdr:to>
      <xdr:col>15</xdr:col>
      <xdr:colOff>50800</xdr:colOff>
      <xdr:row>78</xdr:row>
      <xdr:rowOff>116256</xdr:rowOff>
    </xdr:to>
    <xdr:cxnSp macro="">
      <xdr:nvCxnSpPr>
        <xdr:cNvPr id="186" name="直線コネクタ 185"/>
        <xdr:cNvCxnSpPr/>
      </xdr:nvCxnSpPr>
      <xdr:spPr>
        <a:xfrm flipV="1">
          <a:off x="2019300" y="13388620"/>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75667</xdr:rowOff>
    </xdr:from>
    <xdr:to>
      <xdr:col>10</xdr:col>
      <xdr:colOff>114300</xdr:colOff>
      <xdr:row>78</xdr:row>
      <xdr:rowOff>116256</xdr:rowOff>
    </xdr:to>
    <xdr:cxnSp macro="">
      <xdr:nvCxnSpPr>
        <xdr:cNvPr id="189" name="直線コネクタ 188"/>
        <xdr:cNvCxnSpPr/>
      </xdr:nvCxnSpPr>
      <xdr:spPr>
        <a:xfrm>
          <a:off x="1130300" y="13448767"/>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9461</xdr:rowOff>
    </xdr:from>
    <xdr:to>
      <xdr:col>24</xdr:col>
      <xdr:colOff>114300</xdr:colOff>
      <xdr:row>78</xdr:row>
      <xdr:rowOff>111061</xdr:rowOff>
    </xdr:to>
    <xdr:sp macro="" textlink="">
      <xdr:nvSpPr>
        <xdr:cNvPr id="199" name="楕円 198"/>
        <xdr:cNvSpPr/>
      </xdr:nvSpPr>
      <xdr:spPr>
        <a:xfrm>
          <a:off x="45847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95838</xdr:rowOff>
    </xdr:from>
    <xdr:ext cx="599010" cy="259045"/>
    <xdr:sp macro="" textlink="">
      <xdr:nvSpPr>
        <xdr:cNvPr id="200" name="民生費該当値テキスト"/>
        <xdr:cNvSpPr txBox="1"/>
      </xdr:nvSpPr>
      <xdr:spPr>
        <a:xfrm>
          <a:off x="4686300" y="1329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165469</xdr:rowOff>
    </xdr:from>
    <xdr:to>
      <xdr:col>20</xdr:col>
      <xdr:colOff>38100</xdr:colOff>
      <xdr:row>78</xdr:row>
      <xdr:rowOff>95619</xdr:rowOff>
    </xdr:to>
    <xdr:sp macro="" textlink="">
      <xdr:nvSpPr>
        <xdr:cNvPr id="201" name="楕円 200"/>
        <xdr:cNvSpPr/>
      </xdr:nvSpPr>
      <xdr:spPr>
        <a:xfrm>
          <a:off x="3746500" y="133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86746</xdr:rowOff>
    </xdr:from>
    <xdr:ext cx="599010" cy="259045"/>
    <xdr:sp macro="" textlink="">
      <xdr:nvSpPr>
        <xdr:cNvPr id="202" name="テキスト ボックス 201"/>
        <xdr:cNvSpPr txBox="1"/>
      </xdr:nvSpPr>
      <xdr:spPr>
        <a:xfrm>
          <a:off x="3497795" y="134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136170</xdr:rowOff>
    </xdr:from>
    <xdr:to>
      <xdr:col>15</xdr:col>
      <xdr:colOff>101600</xdr:colOff>
      <xdr:row>78</xdr:row>
      <xdr:rowOff>66320</xdr:rowOff>
    </xdr:to>
    <xdr:sp macro="" textlink="">
      <xdr:nvSpPr>
        <xdr:cNvPr id="203" name="楕円 202"/>
        <xdr:cNvSpPr/>
      </xdr:nvSpPr>
      <xdr:spPr>
        <a:xfrm>
          <a:off x="2857500" y="133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57447</xdr:rowOff>
    </xdr:from>
    <xdr:ext cx="599010" cy="259045"/>
    <xdr:sp macro="" textlink="">
      <xdr:nvSpPr>
        <xdr:cNvPr id="204" name="テキスト ボックス 203"/>
        <xdr:cNvSpPr txBox="1"/>
      </xdr:nvSpPr>
      <xdr:spPr>
        <a:xfrm>
          <a:off x="2608795" y="1343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65456</xdr:rowOff>
    </xdr:from>
    <xdr:to>
      <xdr:col>10</xdr:col>
      <xdr:colOff>165100</xdr:colOff>
      <xdr:row>78</xdr:row>
      <xdr:rowOff>167056</xdr:rowOff>
    </xdr:to>
    <xdr:sp macro="" textlink="">
      <xdr:nvSpPr>
        <xdr:cNvPr id="205" name="楕円 204"/>
        <xdr:cNvSpPr/>
      </xdr:nvSpPr>
      <xdr:spPr>
        <a:xfrm>
          <a:off x="1968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158183</xdr:rowOff>
    </xdr:from>
    <xdr:ext cx="534377" cy="259045"/>
    <xdr:sp macro="" textlink="">
      <xdr:nvSpPr>
        <xdr:cNvPr id="206" name="テキスト ボックス 205"/>
        <xdr:cNvSpPr txBox="1"/>
      </xdr:nvSpPr>
      <xdr:spPr>
        <a:xfrm>
          <a:off x="1752111" y="135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24867</xdr:rowOff>
    </xdr:from>
    <xdr:to>
      <xdr:col>6</xdr:col>
      <xdr:colOff>38100</xdr:colOff>
      <xdr:row>78</xdr:row>
      <xdr:rowOff>126467</xdr:rowOff>
    </xdr:to>
    <xdr:sp macro="" textlink="">
      <xdr:nvSpPr>
        <xdr:cNvPr id="207" name="楕円 206"/>
        <xdr:cNvSpPr/>
      </xdr:nvSpPr>
      <xdr:spPr>
        <a:xfrm>
          <a:off x="1079500" y="133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117594</xdr:rowOff>
    </xdr:from>
    <xdr:ext cx="599010" cy="259045"/>
    <xdr:sp macro="" textlink="">
      <xdr:nvSpPr>
        <xdr:cNvPr id="208" name="テキスト ボックス 207"/>
        <xdr:cNvSpPr txBox="1"/>
      </xdr:nvSpPr>
      <xdr:spPr>
        <a:xfrm>
          <a:off x="830795" y="134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111993</xdr:rowOff>
    </xdr:from>
    <xdr:to>
      <xdr:col>24</xdr:col>
      <xdr:colOff>63500</xdr:colOff>
      <xdr:row>98</xdr:row>
      <xdr:rowOff>8164</xdr:rowOff>
    </xdr:to>
    <xdr:cxnSp macro="">
      <xdr:nvCxnSpPr>
        <xdr:cNvPr id="236" name="直線コネクタ 235"/>
        <xdr:cNvCxnSpPr/>
      </xdr:nvCxnSpPr>
      <xdr:spPr>
        <a:xfrm>
          <a:off x="3797300" y="16399743"/>
          <a:ext cx="838200" cy="4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79555</xdr:rowOff>
    </xdr:from>
    <xdr:to>
      <xdr:col>19</xdr:col>
      <xdr:colOff>177800</xdr:colOff>
      <xdr:row>95</xdr:row>
      <xdr:rowOff>111993</xdr:rowOff>
    </xdr:to>
    <xdr:cxnSp macro="">
      <xdr:nvCxnSpPr>
        <xdr:cNvPr id="239" name="直線コネクタ 238"/>
        <xdr:cNvCxnSpPr/>
      </xdr:nvCxnSpPr>
      <xdr:spPr>
        <a:xfrm>
          <a:off x="2908300" y="16195855"/>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79555</xdr:rowOff>
    </xdr:from>
    <xdr:to>
      <xdr:col>15</xdr:col>
      <xdr:colOff>50800</xdr:colOff>
      <xdr:row>98</xdr:row>
      <xdr:rowOff>36533</xdr:rowOff>
    </xdr:to>
    <xdr:cxnSp macro="">
      <xdr:nvCxnSpPr>
        <xdr:cNvPr id="242" name="直線コネクタ 241"/>
        <xdr:cNvCxnSpPr/>
      </xdr:nvCxnSpPr>
      <xdr:spPr>
        <a:xfrm flipV="1">
          <a:off x="2019300" y="16195855"/>
          <a:ext cx="889000" cy="6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161761</xdr:rowOff>
    </xdr:from>
    <xdr:to>
      <xdr:col>10</xdr:col>
      <xdr:colOff>114300</xdr:colOff>
      <xdr:row>98</xdr:row>
      <xdr:rowOff>36533</xdr:rowOff>
    </xdr:to>
    <xdr:cxnSp macro="">
      <xdr:nvCxnSpPr>
        <xdr:cNvPr id="245" name="直線コネクタ 244"/>
        <xdr:cNvCxnSpPr/>
      </xdr:nvCxnSpPr>
      <xdr:spPr>
        <a:xfrm>
          <a:off x="1130300" y="16792411"/>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128814</xdr:rowOff>
    </xdr:from>
    <xdr:to>
      <xdr:col>24</xdr:col>
      <xdr:colOff>114300</xdr:colOff>
      <xdr:row>98</xdr:row>
      <xdr:rowOff>58964</xdr:rowOff>
    </xdr:to>
    <xdr:sp macro="" textlink="">
      <xdr:nvSpPr>
        <xdr:cNvPr id="255" name="楕円 254"/>
        <xdr:cNvSpPr/>
      </xdr:nvSpPr>
      <xdr:spPr>
        <a:xfrm>
          <a:off x="45847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107241</xdr:rowOff>
    </xdr:from>
    <xdr:ext cx="534377" cy="259045"/>
    <xdr:sp macro="" textlink="">
      <xdr:nvSpPr>
        <xdr:cNvPr id="256" name="衛生費該当値テキスト"/>
        <xdr:cNvSpPr txBox="1"/>
      </xdr:nvSpPr>
      <xdr:spPr>
        <a:xfrm>
          <a:off x="4686300" y="167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61193</xdr:rowOff>
    </xdr:from>
    <xdr:to>
      <xdr:col>20</xdr:col>
      <xdr:colOff>38100</xdr:colOff>
      <xdr:row>95</xdr:row>
      <xdr:rowOff>162793</xdr:rowOff>
    </xdr:to>
    <xdr:sp macro="" textlink="">
      <xdr:nvSpPr>
        <xdr:cNvPr id="257" name="楕円 256"/>
        <xdr:cNvSpPr/>
      </xdr:nvSpPr>
      <xdr:spPr>
        <a:xfrm>
          <a:off x="3746500" y="163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7870</xdr:rowOff>
    </xdr:from>
    <xdr:ext cx="534377" cy="259045"/>
    <xdr:sp macro="" textlink="">
      <xdr:nvSpPr>
        <xdr:cNvPr id="258" name="テキスト ボックス 257"/>
        <xdr:cNvSpPr txBox="1"/>
      </xdr:nvSpPr>
      <xdr:spPr>
        <a:xfrm>
          <a:off x="3530111" y="161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28755</xdr:rowOff>
    </xdr:from>
    <xdr:to>
      <xdr:col>15</xdr:col>
      <xdr:colOff>101600</xdr:colOff>
      <xdr:row>94</xdr:row>
      <xdr:rowOff>130355</xdr:rowOff>
    </xdr:to>
    <xdr:sp macro="" textlink="">
      <xdr:nvSpPr>
        <xdr:cNvPr id="259" name="楕円 258"/>
        <xdr:cNvSpPr/>
      </xdr:nvSpPr>
      <xdr:spPr>
        <a:xfrm>
          <a:off x="2857500" y="161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146882</xdr:rowOff>
    </xdr:from>
    <xdr:ext cx="534377" cy="259045"/>
    <xdr:sp macro="" textlink="">
      <xdr:nvSpPr>
        <xdr:cNvPr id="260" name="テキスト ボックス 259"/>
        <xdr:cNvSpPr txBox="1"/>
      </xdr:nvSpPr>
      <xdr:spPr>
        <a:xfrm>
          <a:off x="2641111" y="159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157183</xdr:rowOff>
    </xdr:from>
    <xdr:to>
      <xdr:col>10</xdr:col>
      <xdr:colOff>165100</xdr:colOff>
      <xdr:row>98</xdr:row>
      <xdr:rowOff>87333</xdr:rowOff>
    </xdr:to>
    <xdr:sp macro="" textlink="">
      <xdr:nvSpPr>
        <xdr:cNvPr id="261" name="楕円 260"/>
        <xdr:cNvSpPr/>
      </xdr:nvSpPr>
      <xdr:spPr>
        <a:xfrm>
          <a:off x="1968500" y="167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78460</xdr:rowOff>
    </xdr:from>
    <xdr:ext cx="534377" cy="259045"/>
    <xdr:sp macro="" textlink="">
      <xdr:nvSpPr>
        <xdr:cNvPr id="262" name="テキスト ボックス 261"/>
        <xdr:cNvSpPr txBox="1"/>
      </xdr:nvSpPr>
      <xdr:spPr>
        <a:xfrm>
          <a:off x="1752111" y="168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110961</xdr:rowOff>
    </xdr:from>
    <xdr:to>
      <xdr:col>6</xdr:col>
      <xdr:colOff>38100</xdr:colOff>
      <xdr:row>98</xdr:row>
      <xdr:rowOff>41111</xdr:rowOff>
    </xdr:to>
    <xdr:sp macro="" textlink="">
      <xdr:nvSpPr>
        <xdr:cNvPr id="263" name="楕円 262"/>
        <xdr:cNvSpPr/>
      </xdr:nvSpPr>
      <xdr:spPr>
        <a:xfrm>
          <a:off x="10795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32238</xdr:rowOff>
    </xdr:from>
    <xdr:ext cx="534377" cy="259045"/>
    <xdr:sp macro="" textlink="">
      <xdr:nvSpPr>
        <xdr:cNvPr id="264" name="テキスト ボックス 263"/>
        <xdr:cNvSpPr txBox="1"/>
      </xdr:nvSpPr>
      <xdr:spPr>
        <a:xfrm>
          <a:off x="863111" y="168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27553</xdr:rowOff>
    </xdr:from>
    <xdr:to>
      <xdr:col>55</xdr:col>
      <xdr:colOff>0</xdr:colOff>
      <xdr:row>57</xdr:row>
      <xdr:rowOff>47917</xdr:rowOff>
    </xdr:to>
    <xdr:cxnSp macro="">
      <xdr:nvCxnSpPr>
        <xdr:cNvPr id="350" name="直線コネクタ 349"/>
        <xdr:cNvCxnSpPr/>
      </xdr:nvCxnSpPr>
      <xdr:spPr>
        <a:xfrm>
          <a:off x="9639300" y="9800203"/>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27553</xdr:rowOff>
    </xdr:from>
    <xdr:to>
      <xdr:col>50</xdr:col>
      <xdr:colOff>114300</xdr:colOff>
      <xdr:row>57</xdr:row>
      <xdr:rowOff>148482</xdr:rowOff>
    </xdr:to>
    <xdr:cxnSp macro="">
      <xdr:nvCxnSpPr>
        <xdr:cNvPr id="353" name="直線コネクタ 352"/>
        <xdr:cNvCxnSpPr/>
      </xdr:nvCxnSpPr>
      <xdr:spPr>
        <a:xfrm flipV="1">
          <a:off x="8750300" y="9800203"/>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148482</xdr:rowOff>
    </xdr:from>
    <xdr:to>
      <xdr:col>45</xdr:col>
      <xdr:colOff>177800</xdr:colOff>
      <xdr:row>57</xdr:row>
      <xdr:rowOff>153568</xdr:rowOff>
    </xdr:to>
    <xdr:cxnSp macro="">
      <xdr:nvCxnSpPr>
        <xdr:cNvPr id="356" name="直線コネクタ 355"/>
        <xdr:cNvCxnSpPr/>
      </xdr:nvCxnSpPr>
      <xdr:spPr>
        <a:xfrm flipV="1">
          <a:off x="7861300" y="9921132"/>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153568</xdr:rowOff>
    </xdr:from>
    <xdr:to>
      <xdr:col>41</xdr:col>
      <xdr:colOff>50800</xdr:colOff>
      <xdr:row>58</xdr:row>
      <xdr:rowOff>34925</xdr:rowOff>
    </xdr:to>
    <xdr:cxnSp macro="">
      <xdr:nvCxnSpPr>
        <xdr:cNvPr id="359" name="直線コネクタ 358"/>
        <xdr:cNvCxnSpPr/>
      </xdr:nvCxnSpPr>
      <xdr:spPr>
        <a:xfrm flipV="1">
          <a:off x="6972300" y="9926218"/>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168567</xdr:rowOff>
    </xdr:from>
    <xdr:to>
      <xdr:col>55</xdr:col>
      <xdr:colOff>50800</xdr:colOff>
      <xdr:row>57</xdr:row>
      <xdr:rowOff>98717</xdr:rowOff>
    </xdr:to>
    <xdr:sp macro="" textlink="">
      <xdr:nvSpPr>
        <xdr:cNvPr id="369" name="楕円 368"/>
        <xdr:cNvSpPr/>
      </xdr:nvSpPr>
      <xdr:spPr>
        <a:xfrm>
          <a:off x="104267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146994</xdr:rowOff>
    </xdr:from>
    <xdr:ext cx="534377" cy="259045"/>
    <xdr:sp macro="" textlink="">
      <xdr:nvSpPr>
        <xdr:cNvPr id="370" name="農林水産業費該当値テキスト"/>
        <xdr:cNvSpPr txBox="1"/>
      </xdr:nvSpPr>
      <xdr:spPr>
        <a:xfrm>
          <a:off x="10528300" y="97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148203</xdr:rowOff>
    </xdr:from>
    <xdr:to>
      <xdr:col>50</xdr:col>
      <xdr:colOff>165100</xdr:colOff>
      <xdr:row>57</xdr:row>
      <xdr:rowOff>78353</xdr:rowOff>
    </xdr:to>
    <xdr:sp macro="" textlink="">
      <xdr:nvSpPr>
        <xdr:cNvPr id="371" name="楕円 370"/>
        <xdr:cNvSpPr/>
      </xdr:nvSpPr>
      <xdr:spPr>
        <a:xfrm>
          <a:off x="9588500" y="97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69480</xdr:rowOff>
    </xdr:from>
    <xdr:ext cx="534377" cy="259045"/>
    <xdr:sp macro="" textlink="">
      <xdr:nvSpPr>
        <xdr:cNvPr id="372" name="テキスト ボックス 371"/>
        <xdr:cNvSpPr txBox="1"/>
      </xdr:nvSpPr>
      <xdr:spPr>
        <a:xfrm>
          <a:off x="9372111" y="98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97682</xdr:rowOff>
    </xdr:from>
    <xdr:to>
      <xdr:col>46</xdr:col>
      <xdr:colOff>38100</xdr:colOff>
      <xdr:row>58</xdr:row>
      <xdr:rowOff>27832</xdr:rowOff>
    </xdr:to>
    <xdr:sp macro="" textlink="">
      <xdr:nvSpPr>
        <xdr:cNvPr id="373" name="楕円 372"/>
        <xdr:cNvSpPr/>
      </xdr:nvSpPr>
      <xdr:spPr>
        <a:xfrm>
          <a:off x="8699500" y="9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18959</xdr:rowOff>
    </xdr:from>
    <xdr:ext cx="534377" cy="259045"/>
    <xdr:sp macro="" textlink="">
      <xdr:nvSpPr>
        <xdr:cNvPr id="374" name="テキスト ボックス 373"/>
        <xdr:cNvSpPr txBox="1"/>
      </xdr:nvSpPr>
      <xdr:spPr>
        <a:xfrm>
          <a:off x="8483111" y="99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102768</xdr:rowOff>
    </xdr:from>
    <xdr:to>
      <xdr:col>41</xdr:col>
      <xdr:colOff>101600</xdr:colOff>
      <xdr:row>58</xdr:row>
      <xdr:rowOff>32918</xdr:rowOff>
    </xdr:to>
    <xdr:sp macro="" textlink="">
      <xdr:nvSpPr>
        <xdr:cNvPr id="375" name="楕円 374"/>
        <xdr:cNvSpPr/>
      </xdr:nvSpPr>
      <xdr:spPr>
        <a:xfrm>
          <a:off x="7810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24045</xdr:rowOff>
    </xdr:from>
    <xdr:ext cx="534377" cy="259045"/>
    <xdr:sp macro="" textlink="">
      <xdr:nvSpPr>
        <xdr:cNvPr id="376" name="テキスト ボックス 375"/>
        <xdr:cNvSpPr txBox="1"/>
      </xdr:nvSpPr>
      <xdr:spPr>
        <a:xfrm>
          <a:off x="7594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155575</xdr:rowOff>
    </xdr:from>
    <xdr:to>
      <xdr:col>36</xdr:col>
      <xdr:colOff>165100</xdr:colOff>
      <xdr:row>58</xdr:row>
      <xdr:rowOff>85725</xdr:rowOff>
    </xdr:to>
    <xdr:sp macro="" textlink="">
      <xdr:nvSpPr>
        <xdr:cNvPr id="377" name="楕円 376"/>
        <xdr:cNvSpPr/>
      </xdr:nvSpPr>
      <xdr:spPr>
        <a:xfrm>
          <a:off x="6921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76852</xdr:rowOff>
    </xdr:from>
    <xdr:ext cx="469744" cy="259045"/>
    <xdr:sp macro="" textlink="">
      <xdr:nvSpPr>
        <xdr:cNvPr id="378" name="テキスト ボックス 377"/>
        <xdr:cNvSpPr txBox="1"/>
      </xdr:nvSpPr>
      <xdr:spPr>
        <a:xfrm>
          <a:off x="6737428"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171286</xdr:rowOff>
    </xdr:from>
    <xdr:to>
      <xdr:col>55</xdr:col>
      <xdr:colOff>0</xdr:colOff>
      <xdr:row>78</xdr:row>
      <xdr:rowOff>53136</xdr:rowOff>
    </xdr:to>
    <xdr:cxnSp macro="">
      <xdr:nvCxnSpPr>
        <xdr:cNvPr id="407" name="直線コネクタ 406"/>
        <xdr:cNvCxnSpPr/>
      </xdr:nvCxnSpPr>
      <xdr:spPr>
        <a:xfrm flipV="1">
          <a:off x="9639300" y="13372936"/>
          <a:ext cx="838200" cy="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53136</xdr:rowOff>
    </xdr:from>
    <xdr:to>
      <xdr:col>50</xdr:col>
      <xdr:colOff>114300</xdr:colOff>
      <xdr:row>78</xdr:row>
      <xdr:rowOff>116497</xdr:rowOff>
    </xdr:to>
    <xdr:cxnSp macro="">
      <xdr:nvCxnSpPr>
        <xdr:cNvPr id="410" name="直線コネクタ 409"/>
        <xdr:cNvCxnSpPr/>
      </xdr:nvCxnSpPr>
      <xdr:spPr>
        <a:xfrm flipV="1">
          <a:off x="8750300" y="13426236"/>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91199</xdr:rowOff>
    </xdr:from>
    <xdr:to>
      <xdr:col>45</xdr:col>
      <xdr:colOff>177800</xdr:colOff>
      <xdr:row>78</xdr:row>
      <xdr:rowOff>116497</xdr:rowOff>
    </xdr:to>
    <xdr:cxnSp macro="">
      <xdr:nvCxnSpPr>
        <xdr:cNvPr id="413" name="直線コネクタ 412"/>
        <xdr:cNvCxnSpPr/>
      </xdr:nvCxnSpPr>
      <xdr:spPr>
        <a:xfrm>
          <a:off x="7861300" y="1346429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91199</xdr:rowOff>
    </xdr:from>
    <xdr:to>
      <xdr:col>41</xdr:col>
      <xdr:colOff>50800</xdr:colOff>
      <xdr:row>78</xdr:row>
      <xdr:rowOff>130099</xdr:rowOff>
    </xdr:to>
    <xdr:cxnSp macro="">
      <xdr:nvCxnSpPr>
        <xdr:cNvPr id="416" name="直線コネクタ 415"/>
        <xdr:cNvCxnSpPr/>
      </xdr:nvCxnSpPr>
      <xdr:spPr>
        <a:xfrm flipV="1">
          <a:off x="6972300" y="1346429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120486</xdr:rowOff>
    </xdr:from>
    <xdr:to>
      <xdr:col>55</xdr:col>
      <xdr:colOff>50800</xdr:colOff>
      <xdr:row>78</xdr:row>
      <xdr:rowOff>50636</xdr:rowOff>
    </xdr:to>
    <xdr:sp macro="" textlink="">
      <xdr:nvSpPr>
        <xdr:cNvPr id="426" name="楕円 425"/>
        <xdr:cNvSpPr/>
      </xdr:nvSpPr>
      <xdr:spPr>
        <a:xfrm>
          <a:off x="10426700" y="13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98913</xdr:rowOff>
    </xdr:from>
    <xdr:ext cx="469744" cy="259045"/>
    <xdr:sp macro="" textlink="">
      <xdr:nvSpPr>
        <xdr:cNvPr id="427" name="商工費該当値テキスト"/>
        <xdr:cNvSpPr txBox="1"/>
      </xdr:nvSpPr>
      <xdr:spPr>
        <a:xfrm>
          <a:off x="10528300" y="133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2336</xdr:rowOff>
    </xdr:from>
    <xdr:to>
      <xdr:col>50</xdr:col>
      <xdr:colOff>165100</xdr:colOff>
      <xdr:row>78</xdr:row>
      <xdr:rowOff>103936</xdr:rowOff>
    </xdr:to>
    <xdr:sp macro="" textlink="">
      <xdr:nvSpPr>
        <xdr:cNvPr id="428" name="楕円 427"/>
        <xdr:cNvSpPr/>
      </xdr:nvSpPr>
      <xdr:spPr>
        <a:xfrm>
          <a:off x="9588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95063</xdr:rowOff>
    </xdr:from>
    <xdr:ext cx="469744" cy="259045"/>
    <xdr:sp macro="" textlink="">
      <xdr:nvSpPr>
        <xdr:cNvPr id="429" name="テキスト ボックス 428"/>
        <xdr:cNvSpPr txBox="1"/>
      </xdr:nvSpPr>
      <xdr:spPr>
        <a:xfrm>
          <a:off x="9404428" y="134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65697</xdr:rowOff>
    </xdr:from>
    <xdr:to>
      <xdr:col>46</xdr:col>
      <xdr:colOff>38100</xdr:colOff>
      <xdr:row>78</xdr:row>
      <xdr:rowOff>167297</xdr:rowOff>
    </xdr:to>
    <xdr:sp macro="" textlink="">
      <xdr:nvSpPr>
        <xdr:cNvPr id="430" name="楕円 429"/>
        <xdr:cNvSpPr/>
      </xdr:nvSpPr>
      <xdr:spPr>
        <a:xfrm>
          <a:off x="8699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158424</xdr:rowOff>
    </xdr:from>
    <xdr:ext cx="469744" cy="259045"/>
    <xdr:sp macro="" textlink="">
      <xdr:nvSpPr>
        <xdr:cNvPr id="431" name="テキスト ボックス 430"/>
        <xdr:cNvSpPr txBox="1"/>
      </xdr:nvSpPr>
      <xdr:spPr>
        <a:xfrm>
          <a:off x="8515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40399</xdr:rowOff>
    </xdr:from>
    <xdr:to>
      <xdr:col>41</xdr:col>
      <xdr:colOff>101600</xdr:colOff>
      <xdr:row>78</xdr:row>
      <xdr:rowOff>141999</xdr:rowOff>
    </xdr:to>
    <xdr:sp macro="" textlink="">
      <xdr:nvSpPr>
        <xdr:cNvPr id="432" name="楕円 431"/>
        <xdr:cNvSpPr/>
      </xdr:nvSpPr>
      <xdr:spPr>
        <a:xfrm>
          <a:off x="7810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133126</xdr:rowOff>
    </xdr:from>
    <xdr:ext cx="469744" cy="259045"/>
    <xdr:sp macro="" textlink="">
      <xdr:nvSpPr>
        <xdr:cNvPr id="433" name="テキスト ボックス 432"/>
        <xdr:cNvSpPr txBox="1"/>
      </xdr:nvSpPr>
      <xdr:spPr>
        <a:xfrm>
          <a:off x="7626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79299</xdr:rowOff>
    </xdr:from>
    <xdr:to>
      <xdr:col>36</xdr:col>
      <xdr:colOff>165100</xdr:colOff>
      <xdr:row>79</xdr:row>
      <xdr:rowOff>9449</xdr:rowOff>
    </xdr:to>
    <xdr:sp macro="" textlink="">
      <xdr:nvSpPr>
        <xdr:cNvPr id="434" name="楕円 433"/>
        <xdr:cNvSpPr/>
      </xdr:nvSpPr>
      <xdr:spPr>
        <a:xfrm>
          <a:off x="6921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576</xdr:rowOff>
    </xdr:from>
    <xdr:ext cx="469744" cy="259045"/>
    <xdr:sp macro="" textlink="">
      <xdr:nvSpPr>
        <xdr:cNvPr id="435" name="テキスト ボックス 434"/>
        <xdr:cNvSpPr txBox="1"/>
      </xdr:nvSpPr>
      <xdr:spPr>
        <a:xfrm>
          <a:off x="6737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18638</xdr:rowOff>
    </xdr:from>
    <xdr:to>
      <xdr:col>55</xdr:col>
      <xdr:colOff>0</xdr:colOff>
      <xdr:row>98</xdr:row>
      <xdr:rowOff>51936</xdr:rowOff>
    </xdr:to>
    <xdr:cxnSp macro="">
      <xdr:nvCxnSpPr>
        <xdr:cNvPr id="465" name="直線コネクタ 464"/>
        <xdr:cNvCxnSpPr/>
      </xdr:nvCxnSpPr>
      <xdr:spPr>
        <a:xfrm>
          <a:off x="9639300" y="16820738"/>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18638</xdr:rowOff>
    </xdr:from>
    <xdr:to>
      <xdr:col>50</xdr:col>
      <xdr:colOff>114300</xdr:colOff>
      <xdr:row>98</xdr:row>
      <xdr:rowOff>70777</xdr:rowOff>
    </xdr:to>
    <xdr:cxnSp macro="">
      <xdr:nvCxnSpPr>
        <xdr:cNvPr id="468" name="直線コネクタ 467"/>
        <xdr:cNvCxnSpPr/>
      </xdr:nvCxnSpPr>
      <xdr:spPr>
        <a:xfrm flipV="1">
          <a:off x="8750300" y="16820738"/>
          <a:ext cx="8890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70777</xdr:rowOff>
    </xdr:from>
    <xdr:to>
      <xdr:col>45</xdr:col>
      <xdr:colOff>177800</xdr:colOff>
      <xdr:row>98</xdr:row>
      <xdr:rowOff>72644</xdr:rowOff>
    </xdr:to>
    <xdr:cxnSp macro="">
      <xdr:nvCxnSpPr>
        <xdr:cNvPr id="471" name="直線コネクタ 470"/>
        <xdr:cNvCxnSpPr/>
      </xdr:nvCxnSpPr>
      <xdr:spPr>
        <a:xfrm flipV="1">
          <a:off x="7861300" y="1687287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10331</xdr:rowOff>
    </xdr:from>
    <xdr:to>
      <xdr:col>41</xdr:col>
      <xdr:colOff>50800</xdr:colOff>
      <xdr:row>98</xdr:row>
      <xdr:rowOff>72644</xdr:rowOff>
    </xdr:to>
    <xdr:cxnSp macro="">
      <xdr:nvCxnSpPr>
        <xdr:cNvPr id="474" name="直線コネクタ 473"/>
        <xdr:cNvCxnSpPr/>
      </xdr:nvCxnSpPr>
      <xdr:spPr>
        <a:xfrm>
          <a:off x="6972300" y="16812431"/>
          <a:ext cx="889000" cy="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1136</xdr:rowOff>
    </xdr:from>
    <xdr:to>
      <xdr:col>55</xdr:col>
      <xdr:colOff>50800</xdr:colOff>
      <xdr:row>98</xdr:row>
      <xdr:rowOff>102736</xdr:rowOff>
    </xdr:to>
    <xdr:sp macro="" textlink="">
      <xdr:nvSpPr>
        <xdr:cNvPr id="484" name="楕円 483"/>
        <xdr:cNvSpPr/>
      </xdr:nvSpPr>
      <xdr:spPr>
        <a:xfrm>
          <a:off x="10426700" y="168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151013</xdr:rowOff>
    </xdr:from>
    <xdr:ext cx="534377" cy="259045"/>
    <xdr:sp macro="" textlink="">
      <xdr:nvSpPr>
        <xdr:cNvPr id="485" name="土木費該当値テキスト"/>
        <xdr:cNvSpPr txBox="1"/>
      </xdr:nvSpPr>
      <xdr:spPr>
        <a:xfrm>
          <a:off x="10528300" y="167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139288</xdr:rowOff>
    </xdr:from>
    <xdr:to>
      <xdr:col>50</xdr:col>
      <xdr:colOff>165100</xdr:colOff>
      <xdr:row>98</xdr:row>
      <xdr:rowOff>69438</xdr:rowOff>
    </xdr:to>
    <xdr:sp macro="" textlink="">
      <xdr:nvSpPr>
        <xdr:cNvPr id="486" name="楕円 485"/>
        <xdr:cNvSpPr/>
      </xdr:nvSpPr>
      <xdr:spPr>
        <a:xfrm>
          <a:off x="9588500" y="167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60565</xdr:rowOff>
    </xdr:from>
    <xdr:ext cx="534377" cy="259045"/>
    <xdr:sp macro="" textlink="">
      <xdr:nvSpPr>
        <xdr:cNvPr id="487" name="テキスト ボックス 486"/>
        <xdr:cNvSpPr txBox="1"/>
      </xdr:nvSpPr>
      <xdr:spPr>
        <a:xfrm>
          <a:off x="9372111" y="168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19977</xdr:rowOff>
    </xdr:from>
    <xdr:to>
      <xdr:col>46</xdr:col>
      <xdr:colOff>38100</xdr:colOff>
      <xdr:row>98</xdr:row>
      <xdr:rowOff>121577</xdr:rowOff>
    </xdr:to>
    <xdr:sp macro="" textlink="">
      <xdr:nvSpPr>
        <xdr:cNvPr id="488" name="楕円 487"/>
        <xdr:cNvSpPr/>
      </xdr:nvSpPr>
      <xdr:spPr>
        <a:xfrm>
          <a:off x="8699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112704</xdr:rowOff>
    </xdr:from>
    <xdr:ext cx="534377" cy="259045"/>
    <xdr:sp macro="" textlink="">
      <xdr:nvSpPr>
        <xdr:cNvPr id="489" name="テキスト ボックス 488"/>
        <xdr:cNvSpPr txBox="1"/>
      </xdr:nvSpPr>
      <xdr:spPr>
        <a:xfrm>
          <a:off x="8483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21844</xdr:rowOff>
    </xdr:from>
    <xdr:to>
      <xdr:col>41</xdr:col>
      <xdr:colOff>101600</xdr:colOff>
      <xdr:row>98</xdr:row>
      <xdr:rowOff>123444</xdr:rowOff>
    </xdr:to>
    <xdr:sp macro="" textlink="">
      <xdr:nvSpPr>
        <xdr:cNvPr id="490" name="楕円 489"/>
        <xdr:cNvSpPr/>
      </xdr:nvSpPr>
      <xdr:spPr>
        <a:xfrm>
          <a:off x="7810500" y="168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114571</xdr:rowOff>
    </xdr:from>
    <xdr:ext cx="534377" cy="259045"/>
    <xdr:sp macro="" textlink="">
      <xdr:nvSpPr>
        <xdr:cNvPr id="491" name="テキスト ボックス 490"/>
        <xdr:cNvSpPr txBox="1"/>
      </xdr:nvSpPr>
      <xdr:spPr>
        <a:xfrm>
          <a:off x="7594111" y="169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130981</xdr:rowOff>
    </xdr:from>
    <xdr:to>
      <xdr:col>36</xdr:col>
      <xdr:colOff>165100</xdr:colOff>
      <xdr:row>98</xdr:row>
      <xdr:rowOff>61131</xdr:rowOff>
    </xdr:to>
    <xdr:sp macro="" textlink="">
      <xdr:nvSpPr>
        <xdr:cNvPr id="492" name="楕円 491"/>
        <xdr:cNvSpPr/>
      </xdr:nvSpPr>
      <xdr:spPr>
        <a:xfrm>
          <a:off x="6921500" y="167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52258</xdr:rowOff>
    </xdr:from>
    <xdr:ext cx="534377" cy="259045"/>
    <xdr:sp macro="" textlink="">
      <xdr:nvSpPr>
        <xdr:cNvPr id="493" name="テキスト ボックス 492"/>
        <xdr:cNvSpPr txBox="1"/>
      </xdr:nvSpPr>
      <xdr:spPr>
        <a:xfrm>
          <a:off x="6705111" y="168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143390</xdr:rowOff>
    </xdr:from>
    <xdr:to>
      <xdr:col>85</xdr:col>
      <xdr:colOff>127000</xdr:colOff>
      <xdr:row>38</xdr:row>
      <xdr:rowOff>157792</xdr:rowOff>
    </xdr:to>
    <xdr:cxnSp macro="">
      <xdr:nvCxnSpPr>
        <xdr:cNvPr id="525" name="直線コネクタ 524"/>
        <xdr:cNvCxnSpPr/>
      </xdr:nvCxnSpPr>
      <xdr:spPr>
        <a:xfrm>
          <a:off x="15481300" y="6658490"/>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143390</xdr:rowOff>
    </xdr:from>
    <xdr:to>
      <xdr:col>81</xdr:col>
      <xdr:colOff>50800</xdr:colOff>
      <xdr:row>38</xdr:row>
      <xdr:rowOff>164552</xdr:rowOff>
    </xdr:to>
    <xdr:cxnSp macro="">
      <xdr:nvCxnSpPr>
        <xdr:cNvPr id="528" name="直線コネクタ 527"/>
        <xdr:cNvCxnSpPr/>
      </xdr:nvCxnSpPr>
      <xdr:spPr>
        <a:xfrm flipV="1">
          <a:off x="14592300" y="6658490"/>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22983</xdr:rowOff>
    </xdr:from>
    <xdr:to>
      <xdr:col>76</xdr:col>
      <xdr:colOff>114300</xdr:colOff>
      <xdr:row>38</xdr:row>
      <xdr:rowOff>164552</xdr:rowOff>
    </xdr:to>
    <xdr:cxnSp macro="">
      <xdr:nvCxnSpPr>
        <xdr:cNvPr id="531" name="直線コネクタ 530"/>
        <xdr:cNvCxnSpPr/>
      </xdr:nvCxnSpPr>
      <xdr:spPr>
        <a:xfrm>
          <a:off x="13703300" y="6538083"/>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22983</xdr:rowOff>
    </xdr:from>
    <xdr:to>
      <xdr:col>71</xdr:col>
      <xdr:colOff>177800</xdr:colOff>
      <xdr:row>38</xdr:row>
      <xdr:rowOff>154101</xdr:rowOff>
    </xdr:to>
    <xdr:cxnSp macro="">
      <xdr:nvCxnSpPr>
        <xdr:cNvPr id="534" name="直線コネクタ 533"/>
        <xdr:cNvCxnSpPr/>
      </xdr:nvCxnSpPr>
      <xdr:spPr>
        <a:xfrm flipV="1">
          <a:off x="12814300" y="6538083"/>
          <a:ext cx="889000" cy="1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106992</xdr:rowOff>
    </xdr:from>
    <xdr:to>
      <xdr:col>85</xdr:col>
      <xdr:colOff>177800</xdr:colOff>
      <xdr:row>39</xdr:row>
      <xdr:rowOff>37142</xdr:rowOff>
    </xdr:to>
    <xdr:sp macro="" textlink="">
      <xdr:nvSpPr>
        <xdr:cNvPr id="544" name="楕円 543"/>
        <xdr:cNvSpPr/>
      </xdr:nvSpPr>
      <xdr:spPr>
        <a:xfrm>
          <a:off x="16268700" y="66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21919</xdr:rowOff>
    </xdr:from>
    <xdr:ext cx="534377" cy="259045"/>
    <xdr:sp macro="" textlink="">
      <xdr:nvSpPr>
        <xdr:cNvPr id="545" name="消防費該当値テキスト"/>
        <xdr:cNvSpPr txBox="1"/>
      </xdr:nvSpPr>
      <xdr:spPr>
        <a:xfrm>
          <a:off x="16370300" y="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92590</xdr:rowOff>
    </xdr:from>
    <xdr:to>
      <xdr:col>81</xdr:col>
      <xdr:colOff>101600</xdr:colOff>
      <xdr:row>39</xdr:row>
      <xdr:rowOff>22740</xdr:rowOff>
    </xdr:to>
    <xdr:sp macro="" textlink="">
      <xdr:nvSpPr>
        <xdr:cNvPr id="546" name="楕円 545"/>
        <xdr:cNvSpPr/>
      </xdr:nvSpPr>
      <xdr:spPr>
        <a:xfrm>
          <a:off x="15430500" y="66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13867</xdr:rowOff>
    </xdr:from>
    <xdr:ext cx="534377" cy="259045"/>
    <xdr:sp macro="" textlink="">
      <xdr:nvSpPr>
        <xdr:cNvPr id="547" name="テキスト ボックス 546"/>
        <xdr:cNvSpPr txBox="1"/>
      </xdr:nvSpPr>
      <xdr:spPr>
        <a:xfrm>
          <a:off x="15214111" y="67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113752</xdr:rowOff>
    </xdr:from>
    <xdr:to>
      <xdr:col>76</xdr:col>
      <xdr:colOff>165100</xdr:colOff>
      <xdr:row>39</xdr:row>
      <xdr:rowOff>43902</xdr:rowOff>
    </xdr:to>
    <xdr:sp macro="" textlink="">
      <xdr:nvSpPr>
        <xdr:cNvPr id="548" name="楕円 547"/>
        <xdr:cNvSpPr/>
      </xdr:nvSpPr>
      <xdr:spPr>
        <a:xfrm>
          <a:off x="14541500" y="66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35029</xdr:rowOff>
    </xdr:from>
    <xdr:ext cx="534377" cy="259045"/>
    <xdr:sp macro="" textlink="">
      <xdr:nvSpPr>
        <xdr:cNvPr id="549" name="テキスト ボックス 548"/>
        <xdr:cNvSpPr txBox="1"/>
      </xdr:nvSpPr>
      <xdr:spPr>
        <a:xfrm>
          <a:off x="14325111" y="672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143633</xdr:rowOff>
    </xdr:from>
    <xdr:to>
      <xdr:col>72</xdr:col>
      <xdr:colOff>38100</xdr:colOff>
      <xdr:row>38</xdr:row>
      <xdr:rowOff>73783</xdr:rowOff>
    </xdr:to>
    <xdr:sp macro="" textlink="">
      <xdr:nvSpPr>
        <xdr:cNvPr id="550" name="楕円 549"/>
        <xdr:cNvSpPr/>
      </xdr:nvSpPr>
      <xdr:spPr>
        <a:xfrm>
          <a:off x="13652500" y="64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64910</xdr:rowOff>
    </xdr:from>
    <xdr:ext cx="534377" cy="259045"/>
    <xdr:sp macro="" textlink="">
      <xdr:nvSpPr>
        <xdr:cNvPr id="551" name="テキスト ボックス 550"/>
        <xdr:cNvSpPr txBox="1"/>
      </xdr:nvSpPr>
      <xdr:spPr>
        <a:xfrm>
          <a:off x="13436111" y="65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103301</xdr:rowOff>
    </xdr:from>
    <xdr:to>
      <xdr:col>67</xdr:col>
      <xdr:colOff>101600</xdr:colOff>
      <xdr:row>39</xdr:row>
      <xdr:rowOff>33451</xdr:rowOff>
    </xdr:to>
    <xdr:sp macro="" textlink="">
      <xdr:nvSpPr>
        <xdr:cNvPr id="552" name="楕円 551"/>
        <xdr:cNvSpPr/>
      </xdr:nvSpPr>
      <xdr:spPr>
        <a:xfrm>
          <a:off x="12763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24578</xdr:rowOff>
    </xdr:from>
    <xdr:ext cx="534377" cy="259045"/>
    <xdr:sp macro="" textlink="">
      <xdr:nvSpPr>
        <xdr:cNvPr id="553" name="テキスト ボックス 552"/>
        <xdr:cNvSpPr txBox="1"/>
      </xdr:nvSpPr>
      <xdr:spPr>
        <a:xfrm>
          <a:off x="12547111" y="67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108479</xdr:rowOff>
    </xdr:from>
    <xdr:to>
      <xdr:col>85</xdr:col>
      <xdr:colOff>127000</xdr:colOff>
      <xdr:row>58</xdr:row>
      <xdr:rowOff>53991</xdr:rowOff>
    </xdr:to>
    <xdr:cxnSp macro="">
      <xdr:nvCxnSpPr>
        <xdr:cNvPr id="585" name="直線コネクタ 584"/>
        <xdr:cNvCxnSpPr/>
      </xdr:nvCxnSpPr>
      <xdr:spPr>
        <a:xfrm flipV="1">
          <a:off x="15481300" y="9881129"/>
          <a:ext cx="838200" cy="1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61960</xdr:rowOff>
    </xdr:from>
    <xdr:to>
      <xdr:col>81</xdr:col>
      <xdr:colOff>50800</xdr:colOff>
      <xdr:row>58</xdr:row>
      <xdr:rowOff>53991</xdr:rowOff>
    </xdr:to>
    <xdr:cxnSp macro="">
      <xdr:nvCxnSpPr>
        <xdr:cNvPr id="588" name="直線コネクタ 587"/>
        <xdr:cNvCxnSpPr/>
      </xdr:nvCxnSpPr>
      <xdr:spPr>
        <a:xfrm>
          <a:off x="14592300" y="9834610"/>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61960</xdr:rowOff>
    </xdr:from>
    <xdr:to>
      <xdr:col>76</xdr:col>
      <xdr:colOff>114300</xdr:colOff>
      <xdr:row>58</xdr:row>
      <xdr:rowOff>23571</xdr:rowOff>
    </xdr:to>
    <xdr:cxnSp macro="">
      <xdr:nvCxnSpPr>
        <xdr:cNvPr id="591" name="直線コネクタ 590"/>
        <xdr:cNvCxnSpPr/>
      </xdr:nvCxnSpPr>
      <xdr:spPr>
        <a:xfrm flipV="1">
          <a:off x="13703300" y="9834610"/>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23571</xdr:rowOff>
    </xdr:from>
    <xdr:to>
      <xdr:col>71</xdr:col>
      <xdr:colOff>177800</xdr:colOff>
      <xdr:row>58</xdr:row>
      <xdr:rowOff>118408</xdr:rowOff>
    </xdr:to>
    <xdr:cxnSp macro="">
      <xdr:nvCxnSpPr>
        <xdr:cNvPr id="594" name="直線コネクタ 593"/>
        <xdr:cNvCxnSpPr/>
      </xdr:nvCxnSpPr>
      <xdr:spPr>
        <a:xfrm flipV="1">
          <a:off x="12814300" y="996767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57679</xdr:rowOff>
    </xdr:from>
    <xdr:to>
      <xdr:col>85</xdr:col>
      <xdr:colOff>177800</xdr:colOff>
      <xdr:row>57</xdr:row>
      <xdr:rowOff>159279</xdr:rowOff>
    </xdr:to>
    <xdr:sp macro="" textlink="">
      <xdr:nvSpPr>
        <xdr:cNvPr id="604" name="楕円 603"/>
        <xdr:cNvSpPr/>
      </xdr:nvSpPr>
      <xdr:spPr>
        <a:xfrm>
          <a:off x="16268700" y="9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36106</xdr:rowOff>
    </xdr:from>
    <xdr:ext cx="534377" cy="259045"/>
    <xdr:sp macro="" textlink="">
      <xdr:nvSpPr>
        <xdr:cNvPr id="605" name="教育費該当値テキスト"/>
        <xdr:cNvSpPr txBox="1"/>
      </xdr:nvSpPr>
      <xdr:spPr>
        <a:xfrm>
          <a:off x="16370300" y="98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3191</xdr:rowOff>
    </xdr:from>
    <xdr:to>
      <xdr:col>81</xdr:col>
      <xdr:colOff>101600</xdr:colOff>
      <xdr:row>58</xdr:row>
      <xdr:rowOff>104791</xdr:rowOff>
    </xdr:to>
    <xdr:sp macro="" textlink="">
      <xdr:nvSpPr>
        <xdr:cNvPr id="606" name="楕円 605"/>
        <xdr:cNvSpPr/>
      </xdr:nvSpPr>
      <xdr:spPr>
        <a:xfrm>
          <a:off x="15430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95918</xdr:rowOff>
    </xdr:from>
    <xdr:ext cx="534377" cy="259045"/>
    <xdr:sp macro="" textlink="">
      <xdr:nvSpPr>
        <xdr:cNvPr id="607" name="テキスト ボックス 606"/>
        <xdr:cNvSpPr txBox="1"/>
      </xdr:nvSpPr>
      <xdr:spPr>
        <a:xfrm>
          <a:off x="15214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11160</xdr:rowOff>
    </xdr:from>
    <xdr:to>
      <xdr:col>76</xdr:col>
      <xdr:colOff>165100</xdr:colOff>
      <xdr:row>57</xdr:row>
      <xdr:rowOff>112760</xdr:rowOff>
    </xdr:to>
    <xdr:sp macro="" textlink="">
      <xdr:nvSpPr>
        <xdr:cNvPr id="608" name="楕円 607"/>
        <xdr:cNvSpPr/>
      </xdr:nvSpPr>
      <xdr:spPr>
        <a:xfrm>
          <a:off x="14541500" y="9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103887</xdr:rowOff>
    </xdr:from>
    <xdr:ext cx="534377" cy="259045"/>
    <xdr:sp macro="" textlink="">
      <xdr:nvSpPr>
        <xdr:cNvPr id="609" name="テキスト ボックス 608"/>
        <xdr:cNvSpPr txBox="1"/>
      </xdr:nvSpPr>
      <xdr:spPr>
        <a:xfrm>
          <a:off x="14325111" y="9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144221</xdr:rowOff>
    </xdr:from>
    <xdr:to>
      <xdr:col>72</xdr:col>
      <xdr:colOff>38100</xdr:colOff>
      <xdr:row>58</xdr:row>
      <xdr:rowOff>74371</xdr:rowOff>
    </xdr:to>
    <xdr:sp macro="" textlink="">
      <xdr:nvSpPr>
        <xdr:cNvPr id="610" name="楕円 609"/>
        <xdr:cNvSpPr/>
      </xdr:nvSpPr>
      <xdr:spPr>
        <a:xfrm>
          <a:off x="13652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65498</xdr:rowOff>
    </xdr:from>
    <xdr:ext cx="534377" cy="259045"/>
    <xdr:sp macro="" textlink="">
      <xdr:nvSpPr>
        <xdr:cNvPr id="611" name="テキスト ボックス 610"/>
        <xdr:cNvSpPr txBox="1"/>
      </xdr:nvSpPr>
      <xdr:spPr>
        <a:xfrm>
          <a:off x="13436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67608</xdr:rowOff>
    </xdr:from>
    <xdr:to>
      <xdr:col>67</xdr:col>
      <xdr:colOff>101600</xdr:colOff>
      <xdr:row>58</xdr:row>
      <xdr:rowOff>169208</xdr:rowOff>
    </xdr:to>
    <xdr:sp macro="" textlink="">
      <xdr:nvSpPr>
        <xdr:cNvPr id="612" name="楕円 611"/>
        <xdr:cNvSpPr/>
      </xdr:nvSpPr>
      <xdr:spPr>
        <a:xfrm>
          <a:off x="12763500" y="100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160335</xdr:rowOff>
    </xdr:from>
    <xdr:ext cx="534377" cy="259045"/>
    <xdr:sp macro="" textlink="">
      <xdr:nvSpPr>
        <xdr:cNvPr id="613" name="テキスト ボックス 612"/>
        <xdr:cNvSpPr txBox="1"/>
      </xdr:nvSpPr>
      <xdr:spPr>
        <a:xfrm>
          <a:off x="12547111" y="101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99558</xdr:rowOff>
    </xdr:from>
    <xdr:to>
      <xdr:col>85</xdr:col>
      <xdr:colOff>127000</xdr:colOff>
      <xdr:row>78</xdr:row>
      <xdr:rowOff>118852</xdr:rowOff>
    </xdr:to>
    <xdr:cxnSp macro="">
      <xdr:nvCxnSpPr>
        <xdr:cNvPr id="640" name="直線コネクタ 639"/>
        <xdr:cNvCxnSpPr/>
      </xdr:nvCxnSpPr>
      <xdr:spPr>
        <a:xfrm flipV="1">
          <a:off x="15481300" y="13472658"/>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118852</xdr:rowOff>
    </xdr:from>
    <xdr:to>
      <xdr:col>81</xdr:col>
      <xdr:colOff>50800</xdr:colOff>
      <xdr:row>78</xdr:row>
      <xdr:rowOff>122234</xdr:rowOff>
    </xdr:to>
    <xdr:cxnSp macro="">
      <xdr:nvCxnSpPr>
        <xdr:cNvPr id="643" name="直線コネクタ 642"/>
        <xdr:cNvCxnSpPr/>
      </xdr:nvCxnSpPr>
      <xdr:spPr>
        <a:xfrm flipV="1">
          <a:off x="14592300" y="1349195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122234</xdr:rowOff>
    </xdr:from>
    <xdr:to>
      <xdr:col>76</xdr:col>
      <xdr:colOff>114300</xdr:colOff>
      <xdr:row>78</xdr:row>
      <xdr:rowOff>125710</xdr:rowOff>
    </xdr:to>
    <xdr:cxnSp macro="">
      <xdr:nvCxnSpPr>
        <xdr:cNvPr id="646" name="直線コネクタ 645"/>
        <xdr:cNvCxnSpPr/>
      </xdr:nvCxnSpPr>
      <xdr:spPr>
        <a:xfrm flipV="1">
          <a:off x="13703300" y="13495334"/>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124704</xdr:rowOff>
    </xdr:from>
    <xdr:to>
      <xdr:col>71</xdr:col>
      <xdr:colOff>177800</xdr:colOff>
      <xdr:row>78</xdr:row>
      <xdr:rowOff>125710</xdr:rowOff>
    </xdr:to>
    <xdr:cxnSp macro="">
      <xdr:nvCxnSpPr>
        <xdr:cNvPr id="649" name="直線コネクタ 648"/>
        <xdr:cNvCxnSpPr/>
      </xdr:nvCxnSpPr>
      <xdr:spPr>
        <a:xfrm>
          <a:off x="12814300" y="1349780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48758</xdr:rowOff>
    </xdr:from>
    <xdr:to>
      <xdr:col>85</xdr:col>
      <xdr:colOff>177800</xdr:colOff>
      <xdr:row>78</xdr:row>
      <xdr:rowOff>150358</xdr:rowOff>
    </xdr:to>
    <xdr:sp macro="" textlink="">
      <xdr:nvSpPr>
        <xdr:cNvPr id="659" name="楕円 658"/>
        <xdr:cNvSpPr/>
      </xdr:nvSpPr>
      <xdr:spPr>
        <a:xfrm>
          <a:off x="162687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135135</xdr:rowOff>
    </xdr:from>
    <xdr:ext cx="378565" cy="259045"/>
    <xdr:sp macro="" textlink="">
      <xdr:nvSpPr>
        <xdr:cNvPr id="660" name="災害復旧費該当値テキスト"/>
        <xdr:cNvSpPr txBox="1"/>
      </xdr:nvSpPr>
      <xdr:spPr>
        <a:xfrm>
          <a:off x="16370300" y="13336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68052</xdr:rowOff>
    </xdr:from>
    <xdr:to>
      <xdr:col>81</xdr:col>
      <xdr:colOff>101600</xdr:colOff>
      <xdr:row>78</xdr:row>
      <xdr:rowOff>169652</xdr:rowOff>
    </xdr:to>
    <xdr:sp macro="" textlink="">
      <xdr:nvSpPr>
        <xdr:cNvPr id="661" name="楕円 660"/>
        <xdr:cNvSpPr/>
      </xdr:nvSpPr>
      <xdr:spPr>
        <a:xfrm>
          <a:off x="15430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160779</xdr:rowOff>
    </xdr:from>
    <xdr:ext cx="378565" cy="259045"/>
    <xdr:sp macro="" textlink="">
      <xdr:nvSpPr>
        <xdr:cNvPr id="662" name="テキスト ボックス 661"/>
        <xdr:cNvSpPr txBox="1"/>
      </xdr:nvSpPr>
      <xdr:spPr>
        <a:xfrm>
          <a:off x="15292017" y="13533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71434</xdr:rowOff>
    </xdr:from>
    <xdr:to>
      <xdr:col>76</xdr:col>
      <xdr:colOff>165100</xdr:colOff>
      <xdr:row>79</xdr:row>
      <xdr:rowOff>1584</xdr:rowOff>
    </xdr:to>
    <xdr:sp macro="" textlink="">
      <xdr:nvSpPr>
        <xdr:cNvPr id="663" name="楕円 662"/>
        <xdr:cNvSpPr/>
      </xdr:nvSpPr>
      <xdr:spPr>
        <a:xfrm>
          <a:off x="14541500" y="134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164161</xdr:rowOff>
    </xdr:from>
    <xdr:ext cx="378565" cy="259045"/>
    <xdr:sp macro="" textlink="">
      <xdr:nvSpPr>
        <xdr:cNvPr id="664" name="テキスト ボックス 663"/>
        <xdr:cNvSpPr txBox="1"/>
      </xdr:nvSpPr>
      <xdr:spPr>
        <a:xfrm>
          <a:off x="14403017" y="1353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74910</xdr:rowOff>
    </xdr:from>
    <xdr:to>
      <xdr:col>72</xdr:col>
      <xdr:colOff>38100</xdr:colOff>
      <xdr:row>79</xdr:row>
      <xdr:rowOff>5060</xdr:rowOff>
    </xdr:to>
    <xdr:sp macro="" textlink="">
      <xdr:nvSpPr>
        <xdr:cNvPr id="665" name="楕円 664"/>
        <xdr:cNvSpPr/>
      </xdr:nvSpPr>
      <xdr:spPr>
        <a:xfrm>
          <a:off x="13652500" y="134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167637</xdr:rowOff>
    </xdr:from>
    <xdr:ext cx="378565" cy="259045"/>
    <xdr:sp macro="" textlink="">
      <xdr:nvSpPr>
        <xdr:cNvPr id="666" name="テキスト ボックス 665"/>
        <xdr:cNvSpPr txBox="1"/>
      </xdr:nvSpPr>
      <xdr:spPr>
        <a:xfrm>
          <a:off x="13514017" y="1354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73904</xdr:rowOff>
    </xdr:from>
    <xdr:to>
      <xdr:col>67</xdr:col>
      <xdr:colOff>101600</xdr:colOff>
      <xdr:row>79</xdr:row>
      <xdr:rowOff>4054</xdr:rowOff>
    </xdr:to>
    <xdr:sp macro="" textlink="">
      <xdr:nvSpPr>
        <xdr:cNvPr id="667" name="楕円 666"/>
        <xdr:cNvSpPr/>
      </xdr:nvSpPr>
      <xdr:spPr>
        <a:xfrm>
          <a:off x="12763500" y="134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166631</xdr:rowOff>
    </xdr:from>
    <xdr:ext cx="378565" cy="259045"/>
    <xdr:sp macro="" textlink="">
      <xdr:nvSpPr>
        <xdr:cNvPr id="668" name="テキスト ボックス 667"/>
        <xdr:cNvSpPr txBox="1"/>
      </xdr:nvSpPr>
      <xdr:spPr>
        <a:xfrm>
          <a:off x="12625017" y="13539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20648</xdr:rowOff>
    </xdr:from>
    <xdr:to>
      <xdr:col>85</xdr:col>
      <xdr:colOff>127000</xdr:colOff>
      <xdr:row>98</xdr:row>
      <xdr:rowOff>41957</xdr:rowOff>
    </xdr:to>
    <xdr:cxnSp macro="">
      <xdr:nvCxnSpPr>
        <xdr:cNvPr id="699" name="直線コネクタ 698"/>
        <xdr:cNvCxnSpPr/>
      </xdr:nvCxnSpPr>
      <xdr:spPr>
        <a:xfrm flipV="1">
          <a:off x="15481300" y="16822748"/>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41957</xdr:rowOff>
    </xdr:from>
    <xdr:to>
      <xdr:col>81</xdr:col>
      <xdr:colOff>50800</xdr:colOff>
      <xdr:row>98</xdr:row>
      <xdr:rowOff>62596</xdr:rowOff>
    </xdr:to>
    <xdr:cxnSp macro="">
      <xdr:nvCxnSpPr>
        <xdr:cNvPr id="702" name="直線コネクタ 701"/>
        <xdr:cNvCxnSpPr/>
      </xdr:nvCxnSpPr>
      <xdr:spPr>
        <a:xfrm flipV="1">
          <a:off x="14592300" y="1684405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62596</xdr:rowOff>
    </xdr:from>
    <xdr:to>
      <xdr:col>76</xdr:col>
      <xdr:colOff>114300</xdr:colOff>
      <xdr:row>98</xdr:row>
      <xdr:rowOff>80263</xdr:rowOff>
    </xdr:to>
    <xdr:cxnSp macro="">
      <xdr:nvCxnSpPr>
        <xdr:cNvPr id="705" name="直線コネクタ 704"/>
        <xdr:cNvCxnSpPr/>
      </xdr:nvCxnSpPr>
      <xdr:spPr>
        <a:xfrm flipV="1">
          <a:off x="13703300" y="16864696"/>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54873</xdr:rowOff>
    </xdr:from>
    <xdr:to>
      <xdr:col>71</xdr:col>
      <xdr:colOff>177800</xdr:colOff>
      <xdr:row>98</xdr:row>
      <xdr:rowOff>80263</xdr:rowOff>
    </xdr:to>
    <xdr:cxnSp macro="">
      <xdr:nvCxnSpPr>
        <xdr:cNvPr id="708" name="直線コネクタ 707"/>
        <xdr:cNvCxnSpPr/>
      </xdr:nvCxnSpPr>
      <xdr:spPr>
        <a:xfrm>
          <a:off x="12814300" y="16856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141298</xdr:rowOff>
    </xdr:from>
    <xdr:to>
      <xdr:col>85</xdr:col>
      <xdr:colOff>177800</xdr:colOff>
      <xdr:row>98</xdr:row>
      <xdr:rowOff>71448</xdr:rowOff>
    </xdr:to>
    <xdr:sp macro="" textlink="">
      <xdr:nvSpPr>
        <xdr:cNvPr id="718" name="楕円 717"/>
        <xdr:cNvSpPr/>
      </xdr:nvSpPr>
      <xdr:spPr>
        <a:xfrm>
          <a:off x="16268700" y="167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56225</xdr:rowOff>
    </xdr:from>
    <xdr:ext cx="534377" cy="259045"/>
    <xdr:sp macro="" textlink="">
      <xdr:nvSpPr>
        <xdr:cNvPr id="719" name="公債費該当値テキスト"/>
        <xdr:cNvSpPr txBox="1"/>
      </xdr:nvSpPr>
      <xdr:spPr>
        <a:xfrm>
          <a:off x="16370300" y="166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162607</xdr:rowOff>
    </xdr:from>
    <xdr:to>
      <xdr:col>81</xdr:col>
      <xdr:colOff>101600</xdr:colOff>
      <xdr:row>98</xdr:row>
      <xdr:rowOff>92757</xdr:rowOff>
    </xdr:to>
    <xdr:sp macro="" textlink="">
      <xdr:nvSpPr>
        <xdr:cNvPr id="720" name="楕円 719"/>
        <xdr:cNvSpPr/>
      </xdr:nvSpPr>
      <xdr:spPr>
        <a:xfrm>
          <a:off x="15430500" y="167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83884</xdr:rowOff>
    </xdr:from>
    <xdr:ext cx="534377" cy="259045"/>
    <xdr:sp macro="" textlink="">
      <xdr:nvSpPr>
        <xdr:cNvPr id="721" name="テキスト ボックス 720"/>
        <xdr:cNvSpPr txBox="1"/>
      </xdr:nvSpPr>
      <xdr:spPr>
        <a:xfrm>
          <a:off x="15214111" y="168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11796</xdr:rowOff>
    </xdr:from>
    <xdr:to>
      <xdr:col>76</xdr:col>
      <xdr:colOff>165100</xdr:colOff>
      <xdr:row>98</xdr:row>
      <xdr:rowOff>113396</xdr:rowOff>
    </xdr:to>
    <xdr:sp macro="" textlink="">
      <xdr:nvSpPr>
        <xdr:cNvPr id="722" name="楕円 721"/>
        <xdr:cNvSpPr/>
      </xdr:nvSpPr>
      <xdr:spPr>
        <a:xfrm>
          <a:off x="14541500" y="168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104523</xdr:rowOff>
    </xdr:from>
    <xdr:ext cx="534377" cy="259045"/>
    <xdr:sp macro="" textlink="">
      <xdr:nvSpPr>
        <xdr:cNvPr id="723" name="テキスト ボックス 722"/>
        <xdr:cNvSpPr txBox="1"/>
      </xdr:nvSpPr>
      <xdr:spPr>
        <a:xfrm>
          <a:off x="14325111" y="169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29463</xdr:rowOff>
    </xdr:from>
    <xdr:to>
      <xdr:col>72</xdr:col>
      <xdr:colOff>38100</xdr:colOff>
      <xdr:row>98</xdr:row>
      <xdr:rowOff>131063</xdr:rowOff>
    </xdr:to>
    <xdr:sp macro="" textlink="">
      <xdr:nvSpPr>
        <xdr:cNvPr id="724" name="楕円 723"/>
        <xdr:cNvSpPr/>
      </xdr:nvSpPr>
      <xdr:spPr>
        <a:xfrm>
          <a:off x="13652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122190</xdr:rowOff>
    </xdr:from>
    <xdr:ext cx="534377" cy="259045"/>
    <xdr:sp macro="" textlink="">
      <xdr:nvSpPr>
        <xdr:cNvPr id="725" name="テキスト ボックス 724"/>
        <xdr:cNvSpPr txBox="1"/>
      </xdr:nvSpPr>
      <xdr:spPr>
        <a:xfrm>
          <a:off x="13436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4073</xdr:rowOff>
    </xdr:from>
    <xdr:to>
      <xdr:col>67</xdr:col>
      <xdr:colOff>101600</xdr:colOff>
      <xdr:row>98</xdr:row>
      <xdr:rowOff>105673</xdr:rowOff>
    </xdr:to>
    <xdr:sp macro="" textlink="">
      <xdr:nvSpPr>
        <xdr:cNvPr id="726" name="楕円 725"/>
        <xdr:cNvSpPr/>
      </xdr:nvSpPr>
      <xdr:spPr>
        <a:xfrm>
          <a:off x="12763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96800</xdr:rowOff>
    </xdr:from>
    <xdr:ext cx="534377" cy="259045"/>
    <xdr:sp macro="" textlink="">
      <xdr:nvSpPr>
        <xdr:cNvPr id="727" name="テキスト ボックス 726"/>
        <xdr:cNvSpPr txBox="1"/>
      </xdr:nvSpPr>
      <xdr:spPr>
        <a:xfrm>
          <a:off x="12547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増加した主なものとして、総務費（</a:t>
          </a:r>
          <a:r>
            <a:rPr kumimoji="1" lang="en-US" altLang="ja-JP" sz="1300">
              <a:latin typeface="ＭＳ Ｐゴシック" panose="020B0600070205080204" pitchFamily="50" charset="-128"/>
              <a:ea typeface="ＭＳ Ｐゴシック" panose="020B0600070205080204" pitchFamily="50" charset="-128"/>
            </a:rPr>
            <a:t>8,285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増）、教育費（</a:t>
          </a:r>
          <a:r>
            <a:rPr kumimoji="1" lang="en-US" altLang="ja-JP" sz="1300">
              <a:latin typeface="ＭＳ Ｐゴシック" panose="020B0600070205080204" pitchFamily="50" charset="-128"/>
              <a:ea typeface="ＭＳ Ｐゴシック" panose="020B0600070205080204" pitchFamily="50" charset="-128"/>
            </a:rPr>
            <a:t>7,163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増））がある。</a:t>
          </a:r>
        </a:p>
        <a:p>
          <a:r>
            <a:rPr kumimoji="1" lang="ja-JP" altLang="en-US" sz="1300">
              <a:latin typeface="ＭＳ Ｐゴシック" panose="020B0600070205080204" pitchFamily="50" charset="-128"/>
              <a:ea typeface="ＭＳ Ｐゴシック" panose="020B0600070205080204" pitchFamily="50" charset="-128"/>
            </a:rPr>
            <a:t>総務費は、公共施設整備基金積立金、千種地区コミュニティセンター整備事業により増加している。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教育費は、海洋センター西側グラウンド改修事業、海洋センター非構造部材等改修事業により増加している。</a:t>
          </a:r>
        </a:p>
        <a:p>
          <a:r>
            <a:rPr kumimoji="1" lang="ja-JP" altLang="en-US" sz="1300">
              <a:latin typeface="ＭＳ Ｐゴシック" panose="020B0600070205080204" pitchFamily="50" charset="-128"/>
              <a:ea typeface="ＭＳ Ｐゴシック" panose="020B0600070205080204" pitchFamily="50" charset="-128"/>
            </a:rPr>
            <a:t>減少した主なものとしては、衛生費（</a:t>
          </a:r>
          <a:r>
            <a:rPr kumimoji="1" lang="en-US" altLang="ja-JP" sz="1300">
              <a:latin typeface="ＭＳ Ｐゴシック" panose="020B0600070205080204" pitchFamily="50" charset="-128"/>
              <a:ea typeface="ＭＳ Ｐゴシック" panose="020B0600070205080204" pitchFamily="50" charset="-128"/>
            </a:rPr>
            <a:t>-17,958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減）がある。</a:t>
          </a:r>
        </a:p>
        <a:p>
          <a:r>
            <a:rPr kumimoji="1" lang="ja-JP" altLang="en-US" sz="1300">
              <a:latin typeface="ＭＳ Ｐゴシック" panose="020B0600070205080204" pitchFamily="50" charset="-128"/>
              <a:ea typeface="ＭＳ Ｐゴシック" panose="020B0600070205080204" pitchFamily="50" charset="-128"/>
            </a:rPr>
            <a:t>清掃センター整備事業にかかる事業費の減により減少している。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年度は、鵜川原学校等の大規模改造工事等を行ったため、実質単年度収支は赤字となっているが、財政調整基金を取り崩したことにより、実質収支額は黒字となっている。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今後は高齢化による社会保障費の増大や、清掃センター整備事業などの高額な地方債の償還が見込まれるため、計画性を持った財政運営を行い、財政の健全化を図る。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が、今後においても税収の確保、適正な利用者負担を求め、行政のスリム化及び効率化を図り、持続可能な財政運営を行う必要がある。また、一般会計から他の会計に対する繰出金等については、負担区分に基づいた適正な繰出を行い、運営・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13061439</v>
      </c>
      <c r="BO4" s="461"/>
      <c r="BP4" s="461"/>
      <c r="BQ4" s="461"/>
      <c r="BR4" s="461"/>
      <c r="BS4" s="461"/>
      <c r="BT4" s="461"/>
      <c r="BU4" s="462"/>
      <c r="BV4" s="460">
        <v>13448731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6.4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12528021</v>
      </c>
      <c r="BO5" s="466"/>
      <c r="BP5" s="466"/>
      <c r="BQ5" s="466"/>
      <c r="BR5" s="466"/>
      <c r="BS5" s="466"/>
      <c r="BT5" s="466"/>
      <c r="BU5" s="467"/>
      <c r="BV5" s="465">
        <v>12677637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86.9</v>
      </c>
      <c r="CU5" s="436"/>
      <c r="CV5" s="436"/>
      <c r="CW5" s="436"/>
      <c r="CX5" s="436"/>
      <c r="CY5" s="436"/>
      <c r="CZ5" s="436"/>
      <c r="DA5" s="437"/>
      <c r="DB5" s="435">
        <v>87.8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533418</v>
      </c>
      <c r="BO6" s="466"/>
      <c r="BP6" s="466"/>
      <c r="BQ6" s="466"/>
      <c r="BR6" s="466"/>
      <c r="BS6" s="466"/>
      <c r="BT6" s="466"/>
      <c r="BU6" s="467"/>
      <c r="BV6" s="465">
        <v>771094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93.8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54216</v>
      </c>
      <c r="BO7" s="466"/>
      <c r="BP7" s="466"/>
      <c r="BQ7" s="466"/>
      <c r="BR7" s="466"/>
      <c r="BS7" s="466"/>
      <c r="BT7" s="466"/>
      <c r="BU7" s="467"/>
      <c r="BV7" s="465">
        <v>236628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8548103</v>
      </c>
      <c r="CU7" s="466"/>
      <c r="CV7" s="466"/>
      <c r="CW7" s="466"/>
      <c r="CX7" s="466"/>
      <c r="CY7" s="466"/>
      <c r="CZ7" s="466"/>
      <c r="DA7" s="467"/>
      <c r="DB7" s="465">
        <v>8303513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479202</v>
      </c>
      <c r="BO8" s="466"/>
      <c r="BP8" s="466"/>
      <c r="BQ8" s="466"/>
      <c r="BR8" s="466"/>
      <c r="BS8" s="466"/>
      <c r="BT8" s="466"/>
      <c r="BU8" s="467"/>
      <c r="BV8" s="465">
        <v>534466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0.79</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40210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-55264</v>
      </c>
      <c r="BO9" s="466"/>
      <c r="BP9" s="466"/>
      <c r="BQ9" s="466"/>
      <c r="BR9" s="466"/>
      <c r="BS9" s="466"/>
      <c r="BT9" s="466"/>
      <c r="BU9" s="467"/>
      <c r="BV9" s="465">
        <v>-12519</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6.6</v>
      </c>
      <c r="CU9" s="436"/>
      <c r="CV9" s="436"/>
      <c r="CW9" s="436"/>
      <c r="CX9" s="436"/>
      <c r="CY9" s="436"/>
      <c r="CZ9" s="436"/>
      <c r="DA9" s="437"/>
      <c r="DB9" s="435">
        <v>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39978</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94</v>
      </c>
      <c r="AV10" s="523"/>
      <c r="AW10" s="523"/>
      <c r="AX10" s="523"/>
      <c r="AY10" s="445" t="s">
        <v>122</v>
      </c>
      <c r="AZ10" s="446"/>
      <c r="BA10" s="446"/>
      <c r="BB10" s="446"/>
      <c r="BC10" s="446"/>
      <c r="BD10" s="446"/>
      <c r="BE10" s="446"/>
      <c r="BF10" s="446"/>
      <c r="BG10" s="446"/>
      <c r="BH10" s="446"/>
      <c r="BI10" s="446"/>
      <c r="BJ10" s="446"/>
      <c r="BK10" s="446"/>
      <c r="BL10" s="446"/>
      <c r="BM10" s="447"/>
      <c r="BN10" s="465">
        <v>2168</v>
      </c>
      <c r="BO10" s="466"/>
      <c r="BP10" s="466"/>
      <c r="BQ10" s="466"/>
      <c r="BR10" s="466"/>
      <c r="BS10" s="466"/>
      <c r="BT10" s="466"/>
      <c r="BU10" s="467"/>
      <c r="BV10" s="465">
        <v>1957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41854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400000</v>
      </c>
      <c r="BO12" s="466"/>
      <c r="BP12" s="466"/>
      <c r="BQ12" s="466"/>
      <c r="BR12" s="466"/>
      <c r="BS12" s="466"/>
      <c r="BT12" s="466"/>
      <c r="BU12" s="467"/>
      <c r="BV12" s="465">
        <v>195977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40912</v>
      </c>
      <c r="S13" s="569"/>
      <c r="T13" s="569"/>
      <c r="U13" s="569"/>
      <c r="V13" s="570"/>
      <c r="W13" s="556" t="s">
        <v>140</v>
      </c>
      <c r="X13" s="478"/>
      <c r="Y13" s="478"/>
      <c r="Z13" s="478"/>
      <c r="AA13" s="478"/>
      <c r="AB13" s="479"/>
      <c r="AC13" s="441">
        <v>469</v>
      </c>
      <c r="AD13" s="442"/>
      <c r="AE13" s="442"/>
      <c r="AF13" s="442"/>
      <c r="AG13" s="443"/>
      <c r="AH13" s="441">
        <v>424</v>
      </c>
      <c r="AI13" s="442"/>
      <c r="AJ13" s="442"/>
      <c r="AK13" s="442"/>
      <c r="AL13" s="444"/>
      <c r="AM13" s="534" t="s">
        <v>141</v>
      </c>
      <c r="AN13" s="439"/>
      <c r="AO13" s="439"/>
      <c r="AP13" s="439"/>
      <c r="AQ13" s="439"/>
      <c r="AR13" s="439"/>
      <c r="AS13" s="439"/>
      <c r="AT13" s="440"/>
      <c r="AU13" s="522" t="s">
        <v>117</v>
      </c>
      <c r="AV13" s="523"/>
      <c r="AW13" s="523"/>
      <c r="AX13" s="523"/>
      <c r="AY13" s="445" t="s">
        <v>142</v>
      </c>
      <c r="AZ13" s="446"/>
      <c r="BA13" s="446"/>
      <c r="BB13" s="446"/>
      <c r="BC13" s="446"/>
      <c r="BD13" s="446"/>
      <c r="BE13" s="446"/>
      <c r="BF13" s="446"/>
      <c r="BG13" s="446"/>
      <c r="BH13" s="446"/>
      <c r="BI13" s="446"/>
      <c r="BJ13" s="446"/>
      <c r="BK13" s="446"/>
      <c r="BL13" s="446"/>
      <c r="BM13" s="447"/>
      <c r="BN13" s="465">
        <v>-453096</v>
      </c>
      <c r="BO13" s="466"/>
      <c r="BP13" s="466"/>
      <c r="BQ13" s="466"/>
      <c r="BR13" s="466"/>
      <c r="BS13" s="466"/>
      <c r="BT13" s="466"/>
      <c r="BU13" s="467"/>
      <c r="BV13" s="465">
        <v>-206539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1.4</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41800</v>
      </c>
      <c r="S14" s="569"/>
      <c r="T14" s="569"/>
      <c r="U14" s="569"/>
      <c r="V14" s="570"/>
      <c r="W14" s="571"/>
      <c r="X14" s="481"/>
      <c r="Y14" s="481"/>
      <c r="Z14" s="481"/>
      <c r="AA14" s="481"/>
      <c r="AB14" s="482"/>
      <c r="AC14" s="561">
        <v>2.5</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40898</v>
      </c>
      <c r="S15" s="569"/>
      <c r="T15" s="569"/>
      <c r="U15" s="569"/>
      <c r="V15" s="570"/>
      <c r="W15" s="556" t="s">
        <v>147</v>
      </c>
      <c r="X15" s="478"/>
      <c r="Y15" s="478"/>
      <c r="Z15" s="478"/>
      <c r="AA15" s="478"/>
      <c r="AB15" s="479"/>
      <c r="AC15" s="441">
        <v>7291</v>
      </c>
      <c r="AD15" s="442"/>
      <c r="AE15" s="442"/>
      <c r="AF15" s="442"/>
      <c r="AG15" s="443"/>
      <c r="AH15" s="441">
        <v>7248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5260217</v>
      </c>
      <c r="BO15" s="461"/>
      <c r="BP15" s="461"/>
      <c r="BQ15" s="461"/>
      <c r="BR15" s="461"/>
      <c r="BS15" s="461"/>
      <c r="BT15" s="461"/>
      <c r="BU15" s="462"/>
      <c r="BV15" s="460">
        <v>5097680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38.4</v>
      </c>
      <c r="AD16" s="562"/>
      <c r="AE16" s="562"/>
      <c r="AF16" s="562"/>
      <c r="AG16" s="563"/>
      <c r="AH16" s="561">
        <v>39.4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6483215</v>
      </c>
      <c r="BO16" s="466"/>
      <c r="BP16" s="466"/>
      <c r="BQ16" s="466"/>
      <c r="BR16" s="466"/>
      <c r="BS16" s="466"/>
      <c r="BT16" s="466"/>
      <c r="BU16" s="467"/>
      <c r="BV16" s="465">
        <v>6456467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11222</v>
      </c>
      <c r="AD17" s="442"/>
      <c r="AE17" s="442"/>
      <c r="AF17" s="442"/>
      <c r="AG17" s="443"/>
      <c r="AH17" s="441">
        <v>10739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6725051</v>
      </c>
      <c r="BO17" s="466"/>
      <c r="BP17" s="466"/>
      <c r="BQ17" s="466"/>
      <c r="BR17" s="466"/>
      <c r="BS17" s="466"/>
      <c r="BT17" s="466"/>
      <c r="BU17" s="467"/>
      <c r="BV17" s="465">
        <v>6507049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107.01</v>
      </c>
      <c r="M18" s="530"/>
      <c r="N18" s="530"/>
      <c r="O18" s="530"/>
      <c r="P18" s="530"/>
      <c r="Q18" s="530"/>
      <c r="R18" s="531"/>
      <c r="S18" s="531"/>
      <c r="T18" s="531"/>
      <c r="U18" s="531"/>
      <c r="V18" s="532"/>
      <c r="W18" s="546"/>
      <c r="X18" s="547"/>
      <c r="Y18" s="547"/>
      <c r="Z18" s="547"/>
      <c r="AA18" s="547"/>
      <c r="AB18" s="557"/>
      <c r="AC18" s="429">
        <v>59.1</v>
      </c>
      <c r="AD18" s="430"/>
      <c r="AE18" s="430"/>
      <c r="AF18" s="430"/>
      <c r="AG18" s="533"/>
      <c r="AH18" s="429">
        <v>58.3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7573249</v>
      </c>
      <c r="BO18" s="466"/>
      <c r="BP18" s="466"/>
      <c r="BQ18" s="466"/>
      <c r="BR18" s="466"/>
      <c r="BS18" s="466"/>
      <c r="BT18" s="466"/>
      <c r="BU18" s="467"/>
      <c r="BV18" s="465">
        <v>7422573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376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9706241</v>
      </c>
      <c r="BO19" s="466"/>
      <c r="BP19" s="466"/>
      <c r="BQ19" s="466"/>
      <c r="BR19" s="466"/>
      <c r="BS19" s="466"/>
      <c r="BT19" s="466"/>
      <c r="BU19" s="467"/>
      <c r="BV19" s="465">
        <v>9345985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14423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9648301</v>
      </c>
      <c r="BO23" s="466"/>
      <c r="BP23" s="466"/>
      <c r="BQ23" s="466"/>
      <c r="BR23" s="466"/>
      <c r="BS23" s="466"/>
      <c r="BT23" s="466"/>
      <c r="BU23" s="467"/>
      <c r="BV23" s="465">
        <v>9293086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8900</v>
      </c>
      <c r="R24" s="442"/>
      <c r="S24" s="442"/>
      <c r="T24" s="442"/>
      <c r="U24" s="442"/>
      <c r="V24" s="443"/>
      <c r="W24" s="507"/>
      <c r="X24" s="498"/>
      <c r="Y24" s="499"/>
      <c r="Z24" s="438" t="s">
        <v>171</v>
      </c>
      <c r="AA24" s="439"/>
      <c r="AB24" s="439"/>
      <c r="AC24" s="439"/>
      <c r="AD24" s="439"/>
      <c r="AE24" s="439"/>
      <c r="AF24" s="439"/>
      <c r="AG24" s="440"/>
      <c r="AH24" s="441">
        <v>314</v>
      </c>
      <c r="AI24" s="442"/>
      <c r="AJ24" s="442"/>
      <c r="AK24" s="442"/>
      <c r="AL24" s="443"/>
      <c r="AM24" s="441">
        <v>952676</v>
      </c>
      <c r="AN24" s="442"/>
      <c r="AO24" s="442"/>
      <c r="AP24" s="442"/>
      <c r="AQ24" s="442"/>
      <c r="AR24" s="443"/>
      <c r="AS24" s="441">
        <v>3034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8367927</v>
      </c>
      <c r="BO24" s="466"/>
      <c r="BP24" s="466"/>
      <c r="BQ24" s="466"/>
      <c r="BR24" s="466"/>
      <c r="BS24" s="466"/>
      <c r="BT24" s="466"/>
      <c r="BU24" s="467"/>
      <c r="BV24" s="465">
        <v>8180898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6800</v>
      </c>
      <c r="R25" s="442"/>
      <c r="S25" s="442"/>
      <c r="T25" s="442"/>
      <c r="U25" s="442"/>
      <c r="V25" s="443"/>
      <c r="W25" s="507"/>
      <c r="X25" s="498"/>
      <c r="Y25" s="499"/>
      <c r="Z25" s="438" t="s">
        <v>174</v>
      </c>
      <c r="AA25" s="439"/>
      <c r="AB25" s="439"/>
      <c r="AC25" s="439"/>
      <c r="AD25" s="439"/>
      <c r="AE25" s="439"/>
      <c r="AF25" s="439"/>
      <c r="AG25" s="440"/>
      <c r="AH25" s="441">
        <v>52</v>
      </c>
      <c r="AI25" s="442"/>
      <c r="AJ25" s="442"/>
      <c r="AK25" s="442"/>
      <c r="AL25" s="443"/>
      <c r="AM25" s="441">
        <v>163800</v>
      </c>
      <c r="AN25" s="442"/>
      <c r="AO25" s="442"/>
      <c r="AP25" s="442"/>
      <c r="AQ25" s="442"/>
      <c r="AR25" s="443"/>
      <c r="AS25" s="441">
        <v>3150</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261191</v>
      </c>
      <c r="BO25" s="461"/>
      <c r="BP25" s="461"/>
      <c r="BQ25" s="461"/>
      <c r="BR25" s="461"/>
      <c r="BS25" s="461"/>
      <c r="BT25" s="461"/>
      <c r="BU25" s="462"/>
      <c r="BV25" s="460">
        <v>210266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6000</v>
      </c>
      <c r="R26" s="442"/>
      <c r="S26" s="442"/>
      <c r="T26" s="442"/>
      <c r="U26" s="442"/>
      <c r="V26" s="443"/>
      <c r="W26" s="507"/>
      <c r="X26" s="498"/>
      <c r="Y26" s="499"/>
      <c r="Z26" s="438" t="s">
        <v>177</v>
      </c>
      <c r="AA26" s="520"/>
      <c r="AB26" s="520"/>
      <c r="AC26" s="520"/>
      <c r="AD26" s="520"/>
      <c r="AE26" s="520"/>
      <c r="AF26" s="520"/>
      <c r="AG26" s="521"/>
      <c r="AH26" s="441">
        <v>17</v>
      </c>
      <c r="AI26" s="442"/>
      <c r="AJ26" s="442"/>
      <c r="AK26" s="442"/>
      <c r="AL26" s="443"/>
      <c r="AM26" s="441">
        <v>51646</v>
      </c>
      <c r="AN26" s="442"/>
      <c r="AO26" s="442"/>
      <c r="AP26" s="442"/>
      <c r="AQ26" s="442"/>
      <c r="AR26" s="443"/>
      <c r="AS26" s="441">
        <v>3038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4000</v>
      </c>
      <c r="R27" s="442"/>
      <c r="S27" s="442"/>
      <c r="T27" s="442"/>
      <c r="U27" s="442"/>
      <c r="V27" s="443"/>
      <c r="W27" s="507"/>
      <c r="X27" s="498"/>
      <c r="Y27" s="499"/>
      <c r="Z27" s="438" t="s">
        <v>180</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182</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3200</v>
      </c>
      <c r="R28" s="442"/>
      <c r="S28" s="442"/>
      <c r="T28" s="442"/>
      <c r="U28" s="442"/>
      <c r="V28" s="443"/>
      <c r="W28" s="507"/>
      <c r="X28" s="498"/>
      <c r="Y28" s="499"/>
      <c r="Z28" s="438" t="s">
        <v>184</v>
      </c>
      <c r="AA28" s="439"/>
      <c r="AB28" s="439"/>
      <c r="AC28" s="439"/>
      <c r="AD28" s="439"/>
      <c r="AE28" s="439"/>
      <c r="AF28" s="439"/>
      <c r="AG28" s="440"/>
      <c r="AH28" s="441" t="s">
        <v>129</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3031150</v>
      </c>
      <c r="BO28" s="461"/>
      <c r="BP28" s="461"/>
      <c r="BQ28" s="461"/>
      <c r="BR28" s="461"/>
      <c r="BS28" s="461"/>
      <c r="BT28" s="461"/>
      <c r="BU28" s="462"/>
      <c r="BV28" s="460">
        <v>3088982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3000</v>
      </c>
      <c r="R29" s="442"/>
      <c r="S29" s="442"/>
      <c r="T29" s="442"/>
      <c r="U29" s="442"/>
      <c r="V29" s="443"/>
      <c r="W29" s="508"/>
      <c r="X29" s="509"/>
      <c r="Y29" s="510"/>
      <c r="Z29" s="438" t="s">
        <v>187</v>
      </c>
      <c r="AA29" s="439"/>
      <c r="AB29" s="439"/>
      <c r="AC29" s="439"/>
      <c r="AD29" s="439"/>
      <c r="AE29" s="439"/>
      <c r="AF29" s="439"/>
      <c r="AG29" s="440"/>
      <c r="AH29" s="441">
        <v>314</v>
      </c>
      <c r="AI29" s="442"/>
      <c r="AJ29" s="442"/>
      <c r="AK29" s="442"/>
      <c r="AL29" s="443"/>
      <c r="AM29" s="441">
        <v>952676</v>
      </c>
      <c r="AN29" s="442"/>
      <c r="AO29" s="442"/>
      <c r="AP29" s="442"/>
      <c r="AQ29" s="442"/>
      <c r="AR29" s="443"/>
      <c r="AS29" s="441">
        <v>3034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464147</v>
      </c>
      <c r="BO29" s="466"/>
      <c r="BP29" s="466"/>
      <c r="BQ29" s="466"/>
      <c r="BR29" s="466"/>
      <c r="BS29" s="466"/>
      <c r="BT29" s="466"/>
      <c r="BU29" s="467"/>
      <c r="BV29" s="465">
        <v>463893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1950640</v>
      </c>
      <c r="BO30" s="469"/>
      <c r="BP30" s="469"/>
      <c r="BQ30" s="469"/>
      <c r="BR30" s="469"/>
      <c r="BS30" s="469"/>
      <c r="BT30" s="469"/>
      <c r="BU30" s="470"/>
      <c r="BV30" s="468">
        <v>1976340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三重地方税管理回収機構（一般会計）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（滞納整理拡充事業特別会計）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e">
        <f t="shared" si="2"/>
        <v>#VALUE!</v>
      </c>
      <c r="BX37" s="424"/>
      <c r="BY37" s="423" t="str">
        <f>IF('各会計、関係団体の財政状況及び健全化判断比率'!B71="","",'各会計、関係団体の財政状況及び健全化判断比率'!B71)</f>
        <v>三重県市町総合事務組合（一般会計）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e">
        <f t="shared" si="2"/>
        <v>#VALUE!</v>
      </c>
      <c r="BX38" s="424"/>
      <c r="BY38" s="423" t="str">
        <f>IF('各会計、関係団体の財政状況及び健全化判断比率'!B72="","",'各会計、関係団体の財政状況及び健全化判断比率'!B72)</f>
        <v>　　　（退職手当特別会計）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e">
        <f t="shared" si="2"/>
        <v>#VALUE!</v>
      </c>
      <c r="BX39" s="424"/>
      <c r="BY39" s="423" t="str">
        <f>IF('各会計、関係団体の財政状況及び健全化判断比率'!B73="","",'各会計、関係団体の財政状況及び健全化判断比率'!B73)</f>
        <v>　　　（デジタル地図特別会計）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e">
        <f t="shared" si="2"/>
        <v>#VALUE!</v>
      </c>
      <c r="BX40" s="424"/>
      <c r="BY40" s="423" t="str">
        <f>IF('各会計、関係団体の財政状況及び健全化判断比率'!B74="","",'各会計、関係団体の財政状況及び健全化判断比率'!B74)</f>
        <v>　　　（共同研修特別会計）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e">
        <f t="shared" si="2"/>
        <v>#VALUE!</v>
      </c>
      <c r="BX41" s="424"/>
      <c r="BY41" s="423" t="str">
        <f>IF('各会計、関係団体の財政状況及び健全化判断比率'!B75="","",'各会計、関係団体の財政状況及び健全化判断比率'!B75)</f>
        <v>　　　（物品特別会計）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e">
        <f t="shared" si="2"/>
        <v>#VALUE!</v>
      </c>
      <c r="BX42" s="424"/>
      <c r="BY42" s="423" t="str">
        <f>IF('各会計、関係団体の財政状況及び健全化判断比率'!B76="","",'各会計、関係団体の財政状況及び健全化判断比率'!B76)</f>
        <v>　　　（公平委員会特別会計）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e">
        <f t="shared" si="2"/>
        <v>#VALUE!</v>
      </c>
      <c r="BX43" s="424"/>
      <c r="BY43" s="423" t="str">
        <f>IF('各会計、関係団体の財政状況及び健全化判断比率'!B77="","",'各会計、関係団体の財政状況及び健全化判断比率'!B77)</f>
        <v>　　　（消防救急無線特別会計）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rVT0GVSc321EW4osEum794eNYJLVJBPdn3opttAg/fg8WYjU6fnS8Zbo3Lpl6UDcRHfLipXYyX4GqwcJxu+/A==" saltValue="0SGY871NJJ1HWOrA+r93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2" t="s">
        <v>556</v>
      </c>
      <c r="D34" s="1242"/>
      <c r="E34" s="1243"/>
      <c r="F34" s="32">
        <v>15.15</v>
      </c>
      <c r="G34" s="33">
        <v>14.22</v>
      </c>
      <c r="H34" s="33">
        <v>13.15</v>
      </c>
      <c r="I34" s="33">
        <v>8.65</v>
      </c>
      <c r="J34" s="34">
        <v>8.01</v>
      </c>
      <c r="K34" s="22"/>
      <c r="L34" s="22"/>
      <c r="M34" s="22"/>
      <c r="N34" s="22"/>
      <c r="O34" s="22"/>
      <c r="P34" s="22"/>
    </row>
    <row r="35" spans="1:16" ht="39" customHeight="1" x14ac:dyDescent="0.15">
      <c r="A35" s="22"/>
      <c r="B35" s="35"/>
      <c r="C35" s="1236" t="s">
        <v>557</v>
      </c>
      <c r="D35" s="1237"/>
      <c r="E35" s="1238"/>
      <c r="F35" s="36">
        <v>6.69</v>
      </c>
      <c r="G35" s="37">
        <v>7.42</v>
      </c>
      <c r="H35" s="37">
        <v>6.38</v>
      </c>
      <c r="I35" s="37">
        <v>6.43</v>
      </c>
      <c r="J35" s="38">
        <v>5.6</v>
      </c>
      <c r="K35" s="22"/>
      <c r="L35" s="22"/>
      <c r="M35" s="22"/>
      <c r="N35" s="22"/>
      <c r="O35" s="22"/>
      <c r="P35" s="22"/>
    </row>
    <row r="36" spans="1:16" ht="39" customHeight="1" x14ac:dyDescent="0.15">
      <c r="A36" s="22"/>
      <c r="B36" s="35"/>
      <c r="C36" s="1236" t="s">
        <v>558</v>
      </c>
      <c r="D36" s="1237"/>
      <c r="E36" s="1238"/>
      <c r="F36" s="36" t="s">
        <v>506</v>
      </c>
      <c r="G36" s="37" t="s">
        <v>506</v>
      </c>
      <c r="H36" s="37" t="s">
        <v>506</v>
      </c>
      <c r="I36" s="37" t="s">
        <v>506</v>
      </c>
      <c r="J36" s="38">
        <v>5.25</v>
      </c>
      <c r="K36" s="22"/>
      <c r="L36" s="22"/>
      <c r="M36" s="22"/>
      <c r="N36" s="22"/>
      <c r="O36" s="22"/>
      <c r="P36" s="22"/>
    </row>
    <row r="37" spans="1:16" ht="39" customHeight="1" x14ac:dyDescent="0.15">
      <c r="A37" s="22"/>
      <c r="B37" s="35"/>
      <c r="C37" s="1236" t="s">
        <v>559</v>
      </c>
      <c r="D37" s="1237"/>
      <c r="E37" s="1238"/>
      <c r="F37" s="36">
        <v>1.85</v>
      </c>
      <c r="G37" s="37">
        <v>1.51</v>
      </c>
      <c r="H37" s="37">
        <v>1.69</v>
      </c>
      <c r="I37" s="37">
        <v>2.36</v>
      </c>
      <c r="J37" s="38">
        <v>3.62</v>
      </c>
      <c r="K37" s="22"/>
      <c r="L37" s="22"/>
      <c r="M37" s="22"/>
      <c r="N37" s="22"/>
      <c r="O37" s="22"/>
      <c r="P37" s="22"/>
    </row>
    <row r="38" spans="1:16" ht="39" customHeight="1" x14ac:dyDescent="0.15">
      <c r="A38" s="22"/>
      <c r="B38" s="35"/>
      <c r="C38" s="1236" t="s">
        <v>560</v>
      </c>
      <c r="D38" s="1237"/>
      <c r="E38" s="1238"/>
      <c r="F38" s="36">
        <v>2.2799999999999998</v>
      </c>
      <c r="G38" s="37">
        <v>1.43</v>
      </c>
      <c r="H38" s="37">
        <v>3.28</v>
      </c>
      <c r="I38" s="37">
        <v>2.39</v>
      </c>
      <c r="J38" s="38">
        <v>0.78</v>
      </c>
      <c r="K38" s="22"/>
      <c r="L38" s="22"/>
      <c r="M38" s="22"/>
      <c r="N38" s="22"/>
      <c r="O38" s="22"/>
      <c r="P38" s="22"/>
    </row>
    <row r="39" spans="1:16" ht="39" customHeight="1" x14ac:dyDescent="0.15">
      <c r="A39" s="22"/>
      <c r="B39" s="35"/>
      <c r="C39" s="1236" t="s">
        <v>561</v>
      </c>
      <c r="D39" s="1237"/>
      <c r="E39" s="1238"/>
      <c r="F39" s="36">
        <v>0.09</v>
      </c>
      <c r="G39" s="37">
        <v>0.3</v>
      </c>
      <c r="H39" s="37">
        <v>0.64</v>
      </c>
      <c r="I39" s="37">
        <v>0.37</v>
      </c>
      <c r="J39" s="38">
        <v>0.36</v>
      </c>
      <c r="K39" s="22"/>
      <c r="L39" s="22"/>
      <c r="M39" s="22"/>
      <c r="N39" s="22"/>
      <c r="O39" s="22"/>
      <c r="P39" s="22"/>
    </row>
    <row r="40" spans="1:16" ht="39" customHeight="1" x14ac:dyDescent="0.15">
      <c r="A40" s="22"/>
      <c r="B40" s="35"/>
      <c r="C40" s="1236" t="s">
        <v>562</v>
      </c>
      <c r="D40" s="1237"/>
      <c r="E40" s="1238"/>
      <c r="F40" s="36">
        <v>0</v>
      </c>
      <c r="G40" s="37">
        <v>0</v>
      </c>
      <c r="H40" s="37">
        <v>0</v>
      </c>
      <c r="I40" s="37">
        <v>0</v>
      </c>
      <c r="J40" s="38">
        <v>0</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563</v>
      </c>
      <c r="D42" s="1237"/>
      <c r="E42" s="1238"/>
      <c r="F42" s="36" t="s">
        <v>506</v>
      </c>
      <c r="G42" s="37" t="s">
        <v>506</v>
      </c>
      <c r="H42" s="37" t="s">
        <v>506</v>
      </c>
      <c r="I42" s="37" t="s">
        <v>506</v>
      </c>
      <c r="J42" s="38" t="s">
        <v>506</v>
      </c>
      <c r="K42" s="22"/>
      <c r="L42" s="22"/>
      <c r="M42" s="22"/>
      <c r="N42" s="22"/>
      <c r="O42" s="22"/>
      <c r="P42" s="22"/>
    </row>
    <row r="43" spans="1:16" ht="39" customHeight="1" thickBot="1" x14ac:dyDescent="0.2">
      <c r="A43" s="22"/>
      <c r="B43" s="40"/>
      <c r="C43" s="1239" t="s">
        <v>564</v>
      </c>
      <c r="D43" s="1240"/>
      <c r="E43" s="1241"/>
      <c r="F43" s="41">
        <v>1.53</v>
      </c>
      <c r="G43" s="42">
        <v>2.2799999999999998</v>
      </c>
      <c r="H43" s="42">
        <v>3.12</v>
      </c>
      <c r="I43" s="42">
        <v>4.49</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L38mB0SjjFe8W//BkDUDdsRQZBkKTh/i91/Z1akN/ff+WJGPy0Tkta+thyFMKnTno3+9t4RH5Um1LyqyH0Y6Q==" saltValue="FA1QP56eTaLjDwE29UIn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1"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547</v>
      </c>
      <c r="L45" s="60">
        <v>484</v>
      </c>
      <c r="M45" s="60">
        <v>531</v>
      </c>
      <c r="N45" s="60">
        <v>584</v>
      </c>
      <c r="O45" s="61">
        <v>640</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506</v>
      </c>
      <c r="L46" s="64" t="s">
        <v>506</v>
      </c>
      <c r="M46" s="64" t="s">
        <v>506</v>
      </c>
      <c r="N46" s="64" t="s">
        <v>506</v>
      </c>
      <c r="O46" s="65" t="s">
        <v>506</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506</v>
      </c>
      <c r="L47" s="64" t="s">
        <v>506</v>
      </c>
      <c r="M47" s="64" t="s">
        <v>506</v>
      </c>
      <c r="N47" s="64" t="s">
        <v>506</v>
      </c>
      <c r="O47" s="65" t="s">
        <v>506</v>
      </c>
      <c r="P47" s="48"/>
      <c r="Q47" s="48"/>
      <c r="R47" s="48"/>
      <c r="S47" s="48"/>
      <c r="T47" s="48"/>
      <c r="U47" s="48"/>
    </row>
    <row r="48" spans="1:21" ht="30.75" customHeight="1" x14ac:dyDescent="0.15">
      <c r="A48" s="48"/>
      <c r="B48" s="1264"/>
      <c r="C48" s="1265"/>
      <c r="D48" s="62"/>
      <c r="E48" s="1246" t="s">
        <v>15</v>
      </c>
      <c r="F48" s="1246"/>
      <c r="G48" s="1246"/>
      <c r="H48" s="1246"/>
      <c r="I48" s="1246"/>
      <c r="J48" s="1247"/>
      <c r="K48" s="63">
        <v>424</v>
      </c>
      <c r="L48" s="64">
        <v>458</v>
      </c>
      <c r="M48" s="64">
        <v>431</v>
      </c>
      <c r="N48" s="64">
        <v>462</v>
      </c>
      <c r="O48" s="65">
        <v>481</v>
      </c>
      <c r="P48" s="48"/>
      <c r="Q48" s="48"/>
      <c r="R48" s="48"/>
      <c r="S48" s="48"/>
      <c r="T48" s="48"/>
      <c r="U48" s="48"/>
    </row>
    <row r="49" spans="1:21" ht="30.75" customHeight="1" x14ac:dyDescent="0.15">
      <c r="A49" s="48"/>
      <c r="B49" s="1264"/>
      <c r="C49" s="1265"/>
      <c r="D49" s="62"/>
      <c r="E49" s="1246" t="s">
        <v>16</v>
      </c>
      <c r="F49" s="1246"/>
      <c r="G49" s="1246"/>
      <c r="H49" s="1246"/>
      <c r="I49" s="1246"/>
      <c r="J49" s="1247"/>
      <c r="K49" s="63">
        <v>2</v>
      </c>
      <c r="L49" s="64">
        <v>0</v>
      </c>
      <c r="M49" s="64">
        <v>6</v>
      </c>
      <c r="N49" s="64">
        <v>6</v>
      </c>
      <c r="O49" s="65">
        <v>6</v>
      </c>
      <c r="P49" s="48"/>
      <c r="Q49" s="48"/>
      <c r="R49" s="48"/>
      <c r="S49" s="48"/>
      <c r="T49" s="48"/>
      <c r="U49" s="48"/>
    </row>
    <row r="50" spans="1:21" ht="30.75" customHeight="1" x14ac:dyDescent="0.15">
      <c r="A50" s="48"/>
      <c r="B50" s="1264"/>
      <c r="C50" s="1265"/>
      <c r="D50" s="62"/>
      <c r="E50" s="1246" t="s">
        <v>17</v>
      </c>
      <c r="F50" s="1246"/>
      <c r="G50" s="1246"/>
      <c r="H50" s="1246"/>
      <c r="I50" s="1246"/>
      <c r="J50" s="1247"/>
      <c r="K50" s="63">
        <v>26</v>
      </c>
      <c r="L50" s="64">
        <v>1</v>
      </c>
      <c r="M50" s="64">
        <v>1</v>
      </c>
      <c r="N50" s="64">
        <v>0</v>
      </c>
      <c r="O50" s="65" t="s">
        <v>506</v>
      </c>
      <c r="P50" s="48"/>
      <c r="Q50" s="48"/>
      <c r="R50" s="48"/>
      <c r="S50" s="48"/>
      <c r="T50" s="48"/>
      <c r="U50" s="48"/>
    </row>
    <row r="51" spans="1:21" ht="30.75" customHeight="1" x14ac:dyDescent="0.15">
      <c r="A51" s="48"/>
      <c r="B51" s="1266"/>
      <c r="C51" s="1267"/>
      <c r="D51" s="66"/>
      <c r="E51" s="1246" t="s">
        <v>18</v>
      </c>
      <c r="F51" s="1246"/>
      <c r="G51" s="1246"/>
      <c r="H51" s="1246"/>
      <c r="I51" s="1246"/>
      <c r="J51" s="1247"/>
      <c r="K51" s="63">
        <v>0</v>
      </c>
      <c r="L51" s="64" t="s">
        <v>506</v>
      </c>
      <c r="M51" s="64">
        <v>0</v>
      </c>
      <c r="N51" s="64">
        <v>0</v>
      </c>
      <c r="O51" s="65">
        <v>0</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909</v>
      </c>
      <c r="L52" s="64">
        <v>866</v>
      </c>
      <c r="M52" s="64">
        <v>910</v>
      </c>
      <c r="N52" s="64">
        <v>944</v>
      </c>
      <c r="O52" s="65">
        <v>969</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90</v>
      </c>
      <c r="L53" s="69">
        <v>77</v>
      </c>
      <c r="M53" s="69">
        <v>59</v>
      </c>
      <c r="N53" s="69">
        <v>108</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506</v>
      </c>
      <c r="L57" s="83" t="s">
        <v>506</v>
      </c>
      <c r="M57" s="83" t="s">
        <v>506</v>
      </c>
      <c r="N57" s="83" t="s">
        <v>506</v>
      </c>
      <c r="O57" s="84" t="s">
        <v>506</v>
      </c>
    </row>
    <row r="58" spans="1:21" ht="31.5" customHeight="1" thickBot="1" x14ac:dyDescent="0.2">
      <c r="B58" s="1254"/>
      <c r="C58" s="1255"/>
      <c r="D58" s="1259" t="s">
        <v>27</v>
      </c>
      <c r="E58" s="1260"/>
      <c r="F58" s="1260"/>
      <c r="G58" s="1260"/>
      <c r="H58" s="1260"/>
      <c r="I58" s="1260"/>
      <c r="J58" s="1261"/>
      <c r="K58" s="85" t="s">
        <v>506</v>
      </c>
      <c r="L58" s="86" t="s">
        <v>506</v>
      </c>
      <c r="M58" s="86" t="s">
        <v>506</v>
      </c>
      <c r="N58" s="86" t="s">
        <v>506</v>
      </c>
      <c r="O58" s="87" t="s">
        <v>506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vx2a3Q6QcXEgBHawYk15ejlPMDYu1Vh5iK6zCo2pWYAH9ak3fNkN8L8Y1uXfKawDvZhsUHnTmh8bLCAl/umQ==" saltValue="titimNcHrjPyUfE+p/Nd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2" t="s">
        <v>30</v>
      </c>
      <c r="C41" s="1283"/>
      <c r="D41" s="101"/>
      <c r="E41" s="1284" t="s">
        <v>31</v>
      </c>
      <c r="F41" s="1284"/>
      <c r="G41" s="1284"/>
      <c r="H41" s="1285"/>
      <c r="I41" s="102">
        <v>6933</v>
      </c>
      <c r="J41" s="103">
        <v>7175</v>
      </c>
      <c r="K41" s="103">
        <v>8404</v>
      </c>
      <c r="L41" s="103">
        <v>9293</v>
      </c>
      <c r="M41" s="104">
        <v>9648</v>
      </c>
    </row>
    <row r="42" spans="2:13" ht="27.75" customHeight="1" x14ac:dyDescent="0.15">
      <c r="B42" s="1272"/>
      <c r="C42" s="1273"/>
      <c r="D42" s="105"/>
      <c r="E42" s="1276" t="s">
        <v>32</v>
      </c>
      <c r="F42" s="1276"/>
      <c r="G42" s="1276"/>
      <c r="H42" s="1277"/>
      <c r="I42" s="106">
        <v>2</v>
      </c>
      <c r="J42" s="107">
        <v>1</v>
      </c>
      <c r="K42" s="107">
        <v>0</v>
      </c>
      <c r="L42" s="107" t="s">
        <v>506</v>
      </c>
      <c r="M42" s="108" t="s">
        <v>506</v>
      </c>
    </row>
    <row r="43" spans="2:13" ht="27.75" customHeight="1" x14ac:dyDescent="0.15">
      <c r="B43" s="1272"/>
      <c r="C43" s="1273"/>
      <c r="D43" s="105"/>
      <c r="E43" s="1276" t="s">
        <v>33</v>
      </c>
      <c r="F43" s="1276"/>
      <c r="G43" s="1276"/>
      <c r="H43" s="1277"/>
      <c r="I43" s="106">
        <v>7686</v>
      </c>
      <c r="J43" s="107">
        <v>7798</v>
      </c>
      <c r="K43" s="107">
        <v>7686</v>
      </c>
      <c r="L43" s="107">
        <v>7810</v>
      </c>
      <c r="M43" s="108">
        <v>7925</v>
      </c>
    </row>
    <row r="44" spans="2:13" ht="27.75" customHeight="1" x14ac:dyDescent="0.15">
      <c r="B44" s="1272"/>
      <c r="C44" s="1273"/>
      <c r="D44" s="105"/>
      <c r="E44" s="1276" t="s">
        <v>34</v>
      </c>
      <c r="F44" s="1276"/>
      <c r="G44" s="1276"/>
      <c r="H44" s="1277"/>
      <c r="I44" s="106">
        <v>73</v>
      </c>
      <c r="J44" s="107">
        <v>69</v>
      </c>
      <c r="K44" s="107">
        <v>61</v>
      </c>
      <c r="L44" s="107">
        <v>53</v>
      </c>
      <c r="M44" s="108">
        <v>45</v>
      </c>
    </row>
    <row r="45" spans="2:13" ht="27.75" customHeight="1" x14ac:dyDescent="0.15">
      <c r="B45" s="1272"/>
      <c r="C45" s="1273"/>
      <c r="D45" s="105"/>
      <c r="E45" s="1276" t="s">
        <v>35</v>
      </c>
      <c r="F45" s="1276"/>
      <c r="G45" s="1276"/>
      <c r="H45" s="1277"/>
      <c r="I45" s="106">
        <v>1198</v>
      </c>
      <c r="J45" s="107">
        <v>852</v>
      </c>
      <c r="K45" s="107">
        <v>613</v>
      </c>
      <c r="L45" s="107">
        <v>501</v>
      </c>
      <c r="M45" s="108">
        <v>509</v>
      </c>
    </row>
    <row r="46" spans="2:13" ht="27.75" customHeight="1" x14ac:dyDescent="0.15">
      <c r="B46" s="1272"/>
      <c r="C46" s="1273"/>
      <c r="D46" s="109"/>
      <c r="E46" s="1276" t="s">
        <v>36</v>
      </c>
      <c r="F46" s="1276"/>
      <c r="G46" s="1276"/>
      <c r="H46" s="1277"/>
      <c r="I46" s="106" t="s">
        <v>506</v>
      </c>
      <c r="J46" s="107" t="s">
        <v>506</v>
      </c>
      <c r="K46" s="107" t="s">
        <v>506</v>
      </c>
      <c r="L46" s="107" t="s">
        <v>506</v>
      </c>
      <c r="M46" s="108" t="s">
        <v>506</v>
      </c>
    </row>
    <row r="47" spans="2:13" ht="27.75" customHeight="1" x14ac:dyDescent="0.15">
      <c r="B47" s="1272"/>
      <c r="C47" s="1273"/>
      <c r="D47" s="110"/>
      <c r="E47" s="1286" t="s">
        <v>37</v>
      </c>
      <c r="F47" s="1287"/>
      <c r="G47" s="1287"/>
      <c r="H47" s="1288"/>
      <c r="I47" s="106" t="s">
        <v>506</v>
      </c>
      <c r="J47" s="107" t="s">
        <v>506</v>
      </c>
      <c r="K47" s="107" t="s">
        <v>506</v>
      </c>
      <c r="L47" s="107" t="s">
        <v>506</v>
      </c>
      <c r="M47" s="108" t="s">
        <v>506</v>
      </c>
    </row>
    <row r="48" spans="2:13" ht="27.75" customHeight="1" x14ac:dyDescent="0.15">
      <c r="B48" s="1272"/>
      <c r="C48" s="1273"/>
      <c r="D48" s="105"/>
      <c r="E48" s="1276" t="s">
        <v>38</v>
      </c>
      <c r="F48" s="1276"/>
      <c r="G48" s="1276"/>
      <c r="H48" s="1277"/>
      <c r="I48" s="106" t="s">
        <v>506</v>
      </c>
      <c r="J48" s="107" t="s">
        <v>506</v>
      </c>
      <c r="K48" s="107" t="s">
        <v>506</v>
      </c>
      <c r="L48" s="107" t="s">
        <v>506</v>
      </c>
      <c r="M48" s="108" t="s">
        <v>506</v>
      </c>
    </row>
    <row r="49" spans="2:13" ht="27.75" customHeight="1" x14ac:dyDescent="0.15">
      <c r="B49" s="1274"/>
      <c r="C49" s="1275"/>
      <c r="D49" s="105"/>
      <c r="E49" s="1276" t="s">
        <v>39</v>
      </c>
      <c r="F49" s="1276"/>
      <c r="G49" s="1276"/>
      <c r="H49" s="1277"/>
      <c r="I49" s="106" t="s">
        <v>506</v>
      </c>
      <c r="J49" s="107" t="s">
        <v>506</v>
      </c>
      <c r="K49" s="107" t="s">
        <v>506</v>
      </c>
      <c r="L49" s="107" t="s">
        <v>506</v>
      </c>
      <c r="M49" s="108" t="s">
        <v>506</v>
      </c>
    </row>
    <row r="50" spans="2:13" ht="27.75" customHeight="1" x14ac:dyDescent="0.15">
      <c r="B50" s="1270" t="s">
        <v>40</v>
      </c>
      <c r="C50" s="1271"/>
      <c r="D50" s="111"/>
      <c r="E50" s="1276" t="s">
        <v>41</v>
      </c>
      <c r="F50" s="1276"/>
      <c r="G50" s="1276"/>
      <c r="H50" s="1277"/>
      <c r="I50" s="106">
        <v>5876</v>
      </c>
      <c r="J50" s="107">
        <v>6098</v>
      </c>
      <c r="K50" s="107">
        <v>5951</v>
      </c>
      <c r="L50" s="107">
        <v>6031</v>
      </c>
      <c r="M50" s="108">
        <v>6108</v>
      </c>
    </row>
    <row r="51" spans="2:13" ht="27.75" customHeight="1" x14ac:dyDescent="0.15">
      <c r="B51" s="1272"/>
      <c r="C51" s="1273"/>
      <c r="D51" s="105"/>
      <c r="E51" s="1276" t="s">
        <v>42</v>
      </c>
      <c r="F51" s="1276"/>
      <c r="G51" s="1276"/>
      <c r="H51" s="1277"/>
      <c r="I51" s="106" t="s">
        <v>506</v>
      </c>
      <c r="J51" s="107" t="s">
        <v>506</v>
      </c>
      <c r="K51" s="107" t="s">
        <v>506</v>
      </c>
      <c r="L51" s="107" t="s">
        <v>506</v>
      </c>
      <c r="M51" s="108" t="s">
        <v>506</v>
      </c>
    </row>
    <row r="52" spans="2:13" ht="27.75" customHeight="1" x14ac:dyDescent="0.15">
      <c r="B52" s="1274"/>
      <c r="C52" s="1275"/>
      <c r="D52" s="105"/>
      <c r="E52" s="1276" t="s">
        <v>43</v>
      </c>
      <c r="F52" s="1276"/>
      <c r="G52" s="1276"/>
      <c r="H52" s="1277"/>
      <c r="I52" s="106">
        <v>13371</v>
      </c>
      <c r="J52" s="107">
        <v>13613</v>
      </c>
      <c r="K52" s="107">
        <v>14261</v>
      </c>
      <c r="L52" s="107">
        <v>14666</v>
      </c>
      <c r="M52" s="108">
        <v>14862</v>
      </c>
    </row>
    <row r="53" spans="2:13" ht="27.75" customHeight="1" thickBot="1" x14ac:dyDescent="0.2">
      <c r="B53" s="1278" t="s">
        <v>44</v>
      </c>
      <c r="C53" s="1279"/>
      <c r="D53" s="112"/>
      <c r="E53" s="1280" t="s">
        <v>45</v>
      </c>
      <c r="F53" s="1280"/>
      <c r="G53" s="1280"/>
      <c r="H53" s="1281"/>
      <c r="I53" s="113">
        <v>-3353</v>
      </c>
      <c r="J53" s="114">
        <v>-3816</v>
      </c>
      <c r="K53" s="114">
        <v>-3447</v>
      </c>
      <c r="L53" s="114">
        <v>-3040</v>
      </c>
      <c r="M53" s="115">
        <v>-2844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rwJlyW5PmDjrpfCjeHfoKdvLnDJ9nOnZeQkNWnXlT6jyEolzMs/gD14aHtCXmSWtSVSoslt8KuxauDQZfdPZQ==" saltValue="niPYPBhtJueE6W180wJ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7" t="s">
        <v>48</v>
      </c>
      <c r="D55" s="1297"/>
      <c r="E55" s="1298"/>
      <c r="F55" s="127">
        <v>3003</v>
      </c>
      <c r="G55" s="127">
        <v>3089</v>
      </c>
      <c r="H55" s="128">
        <v>3031</v>
      </c>
    </row>
    <row r="56" spans="2:8" ht="52.5" customHeight="1" x14ac:dyDescent="0.15">
      <c r="B56" s="129"/>
      <c r="C56" s="1299" t="s">
        <v>49</v>
      </c>
      <c r="D56" s="1299"/>
      <c r="E56" s="1300"/>
      <c r="F56" s="130">
        <v>466</v>
      </c>
      <c r="G56" s="130">
        <v>464</v>
      </c>
      <c r="H56" s="131">
        <v>464</v>
      </c>
    </row>
    <row r="57" spans="2:8" ht="53.25" customHeight="1" x14ac:dyDescent="0.15">
      <c r="B57" s="129"/>
      <c r="C57" s="1301" t="s">
        <v>50</v>
      </c>
      <c r="D57" s="1301"/>
      <c r="E57" s="1302"/>
      <c r="F57" s="132">
        <v>1822</v>
      </c>
      <c r="G57" s="132">
        <v>1976</v>
      </c>
      <c r="H57" s="133">
        <v>1951</v>
      </c>
    </row>
    <row r="58" spans="2:8" ht="45.75" customHeight="1" x14ac:dyDescent="0.15">
      <c r="B58" s="134"/>
      <c r="C58" s="1289" t="s">
        <v>585</v>
      </c>
      <c r="D58" s="1290"/>
      <c r="E58" s="1291"/>
      <c r="F58" s="135">
        <v>1000</v>
      </c>
      <c r="G58" s="135">
        <v>841</v>
      </c>
      <c r="H58" s="136">
        <v>851</v>
      </c>
    </row>
    <row r="59" spans="2:8" ht="45.75" customHeight="1" x14ac:dyDescent="0.15">
      <c r="B59" s="134"/>
      <c r="C59" s="1289" t="s">
        <v>586</v>
      </c>
      <c r="D59" s="1290"/>
      <c r="E59" s="1291"/>
      <c r="F59" s="135">
        <v>363</v>
      </c>
      <c r="G59" s="135">
        <v>363</v>
      </c>
      <c r="H59" s="136">
        <v>364</v>
      </c>
    </row>
    <row r="60" spans="2:8" ht="45.75" customHeight="1" x14ac:dyDescent="0.15">
      <c r="B60" s="134"/>
      <c r="C60" s="1289" t="s">
        <v>587</v>
      </c>
      <c r="D60" s="1290"/>
      <c r="E60" s="1291"/>
      <c r="F60" s="135">
        <v>349</v>
      </c>
      <c r="G60" s="135">
        <v>349</v>
      </c>
      <c r="H60" s="136">
        <v>335</v>
      </c>
    </row>
    <row r="61" spans="2:8" ht="45.75" customHeight="1" x14ac:dyDescent="0.15">
      <c r="B61" s="134"/>
      <c r="C61" s="1289" t="s">
        <v>590</v>
      </c>
      <c r="D61" s="1290"/>
      <c r="E61" s="1291"/>
      <c r="F61" s="135" t="s">
        <v>589</v>
      </c>
      <c r="G61" s="135">
        <v>374</v>
      </c>
      <c r="H61" s="136">
        <v>348</v>
      </c>
    </row>
    <row r="62" spans="2:8" ht="45.75" customHeight="1" thickBot="1" x14ac:dyDescent="0.2">
      <c r="B62" s="137"/>
      <c r="C62" s="1292" t="s">
        <v>588</v>
      </c>
      <c r="D62" s="1293"/>
      <c r="E62" s="1294"/>
      <c r="F62" s="138">
        <v>12</v>
      </c>
      <c r="G62" s="138">
        <v>11</v>
      </c>
      <c r="H62" s="139">
        <v>15</v>
      </c>
    </row>
    <row r="63" spans="2:8" ht="52.5" customHeight="1" thickBot="1" x14ac:dyDescent="0.2">
      <c r="B63" s="140"/>
      <c r="C63" s="1295" t="s">
        <v>51</v>
      </c>
      <c r="D63" s="1295"/>
      <c r="E63" s="1296"/>
      <c r="F63" s="141">
        <v>5290</v>
      </c>
      <c r="G63" s="141">
        <v>5529</v>
      </c>
      <c r="H63" s="142">
        <v>5446</v>
      </c>
    </row>
    <row r="64" spans="2:8" ht="15" customHeight="1" x14ac:dyDescent="0.15"/>
    <row r="65" ht="0" hidden="1" customHeight="1" x14ac:dyDescent="0.15"/>
    <row r="66" ht="0" hidden="1" customHeight="1" x14ac:dyDescent="0.15"/>
  </sheetData>
  <sheetProtection algorithmName="SHA-512" hashValue="FpUEF3y3xQPSyvuvtkJp03TlvN00MGDR09dhh0jQaTBCKgdLEmxoZhFkRsFqy0w6wgWXNPeI1cVxeY+t4WjVSg==" saltValue="9vOlle2e8LQKxV8pVkps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5" zoomScale="110" zoomScaleNormal="11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3" t="s">
        <v>601</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x14ac:dyDescent="0.15">
      <c r="B44" s="394"/>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x14ac:dyDescent="0.15">
      <c r="B45" s="394"/>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x14ac:dyDescent="0.15">
      <c r="B46" s="394"/>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x14ac:dyDescent="0.15">
      <c r="B47" s="394"/>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2"/>
      <c r="H50" s="1312"/>
      <c r="I50" s="1312"/>
      <c r="J50" s="1312"/>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x14ac:dyDescent="0.15">
      <c r="B51" s="394"/>
      <c r="G51" s="1323"/>
      <c r="H51" s="1323"/>
      <c r="I51" s="1321"/>
      <c r="J51" s="1321"/>
      <c r="K51" s="1318"/>
      <c r="L51" s="1318"/>
      <c r="M51" s="1318"/>
      <c r="N51" s="1318"/>
      <c r="AM51" s="403"/>
      <c r="AN51" s="1319" t="s">
        <v>595</v>
      </c>
      <c r="AO51" s="1319"/>
      <c r="AP51" s="1319"/>
      <c r="AQ51" s="1319"/>
      <c r="AR51" s="1319"/>
      <c r="AS51" s="1319"/>
      <c r="AT51" s="1319"/>
      <c r="AU51" s="1319"/>
      <c r="AV51" s="1319"/>
      <c r="AW51" s="1319"/>
      <c r="AX51" s="1319"/>
      <c r="AY51" s="1319"/>
      <c r="AZ51" s="1319"/>
      <c r="BA51" s="1319"/>
      <c r="BB51" s="1319" t="s">
        <v>596</v>
      </c>
      <c r="BC51" s="1319"/>
      <c r="BD51" s="1319"/>
      <c r="BE51" s="1319"/>
      <c r="BF51" s="1319"/>
      <c r="BG51" s="1319"/>
      <c r="BH51" s="1319"/>
      <c r="BI51" s="1319"/>
      <c r="BJ51" s="1319"/>
      <c r="BK51" s="1319"/>
      <c r="BL51" s="1319"/>
      <c r="BM51" s="1319"/>
      <c r="BN51" s="1319"/>
      <c r="BO51" s="1319"/>
      <c r="BP51" s="1320"/>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4"/>
      <c r="G52" s="1323"/>
      <c r="H52" s="1323"/>
      <c r="I52" s="1321"/>
      <c r="J52" s="1321"/>
      <c r="K52" s="1318"/>
      <c r="L52" s="1318"/>
      <c r="M52" s="1318"/>
      <c r="N52" s="1318"/>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23"/>
      <c r="H53" s="1323"/>
      <c r="I53" s="1312"/>
      <c r="J53" s="1312"/>
      <c r="K53" s="1318"/>
      <c r="L53" s="1318"/>
      <c r="M53" s="1318"/>
      <c r="N53" s="1318"/>
      <c r="AM53" s="403"/>
      <c r="AN53" s="1319"/>
      <c r="AO53" s="1319"/>
      <c r="AP53" s="1319"/>
      <c r="AQ53" s="1319"/>
      <c r="AR53" s="1319"/>
      <c r="AS53" s="1319"/>
      <c r="AT53" s="1319"/>
      <c r="AU53" s="1319"/>
      <c r="AV53" s="1319"/>
      <c r="AW53" s="1319"/>
      <c r="AX53" s="1319"/>
      <c r="AY53" s="1319"/>
      <c r="AZ53" s="1319"/>
      <c r="BA53" s="1319"/>
      <c r="BB53" s="1319" t="s">
        <v>597</v>
      </c>
      <c r="BC53" s="1319"/>
      <c r="BD53" s="1319"/>
      <c r="BE53" s="1319"/>
      <c r="BF53" s="1319"/>
      <c r="BG53" s="1319"/>
      <c r="BH53" s="1319"/>
      <c r="BI53" s="1319"/>
      <c r="BJ53" s="1319"/>
      <c r="BK53" s="1319"/>
      <c r="BL53" s="1319"/>
      <c r="BM53" s="1319"/>
      <c r="BN53" s="1319"/>
      <c r="BO53" s="1319"/>
      <c r="BP53" s="1320"/>
      <c r="BQ53" s="1317"/>
      <c r="BR53" s="1317"/>
      <c r="BS53" s="1317"/>
      <c r="BT53" s="1317"/>
      <c r="BU53" s="1317"/>
      <c r="BV53" s="1317"/>
      <c r="BW53" s="1317"/>
      <c r="BX53" s="1317">
        <v>52</v>
      </c>
      <c r="BY53" s="1317"/>
      <c r="BZ53" s="1317"/>
      <c r="CA53" s="1317"/>
      <c r="CB53" s="1317"/>
      <c r="CC53" s="1317"/>
      <c r="CD53" s="1317"/>
      <c r="CE53" s="1317"/>
      <c r="CF53" s="1317">
        <v>52.8</v>
      </c>
      <c r="CG53" s="1317"/>
      <c r="CH53" s="1317"/>
      <c r="CI53" s="1317"/>
      <c r="CJ53" s="1317"/>
      <c r="CK53" s="1317"/>
      <c r="CL53" s="1317"/>
      <c r="CM53" s="1317"/>
      <c r="CN53" s="1317">
        <v>52.9</v>
      </c>
      <c r="CO53" s="1317"/>
      <c r="CP53" s="1317"/>
      <c r="CQ53" s="1317"/>
      <c r="CR53" s="1317"/>
      <c r="CS53" s="1317"/>
      <c r="CT53" s="1317"/>
      <c r="CU53" s="1317"/>
      <c r="CV53" s="1317">
        <v>53.9</v>
      </c>
      <c r="CW53" s="1317"/>
      <c r="CX53" s="1317"/>
      <c r="CY53" s="1317"/>
      <c r="CZ53" s="1317"/>
      <c r="DA53" s="1317"/>
      <c r="DB53" s="1317"/>
      <c r="DC53" s="1317"/>
    </row>
    <row r="54" spans="1:109" x14ac:dyDescent="0.15">
      <c r="A54" s="402"/>
      <c r="B54" s="394"/>
      <c r="G54" s="1323"/>
      <c r="H54" s="1323"/>
      <c r="I54" s="1312"/>
      <c r="J54" s="1312"/>
      <c r="K54" s="1318"/>
      <c r="L54" s="1318"/>
      <c r="M54" s="1318"/>
      <c r="N54" s="1318"/>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2"/>
      <c r="H55" s="1312"/>
      <c r="I55" s="1312"/>
      <c r="J55" s="1312"/>
      <c r="K55" s="1318"/>
      <c r="L55" s="1318"/>
      <c r="M55" s="1318"/>
      <c r="N55" s="1318"/>
      <c r="AN55" s="1316" t="s">
        <v>598</v>
      </c>
      <c r="AO55" s="1316"/>
      <c r="AP55" s="1316"/>
      <c r="AQ55" s="1316"/>
      <c r="AR55" s="1316"/>
      <c r="AS55" s="1316"/>
      <c r="AT55" s="1316"/>
      <c r="AU55" s="1316"/>
      <c r="AV55" s="1316"/>
      <c r="AW55" s="1316"/>
      <c r="AX55" s="1316"/>
      <c r="AY55" s="1316"/>
      <c r="AZ55" s="1316"/>
      <c r="BA55" s="1316"/>
      <c r="BB55" s="1319" t="s">
        <v>596</v>
      </c>
      <c r="BC55" s="1319"/>
      <c r="BD55" s="1319"/>
      <c r="BE55" s="1319"/>
      <c r="BF55" s="1319"/>
      <c r="BG55" s="1319"/>
      <c r="BH55" s="1319"/>
      <c r="BI55" s="1319"/>
      <c r="BJ55" s="1319"/>
      <c r="BK55" s="1319"/>
      <c r="BL55" s="1319"/>
      <c r="BM55" s="1319"/>
      <c r="BN55" s="1319"/>
      <c r="BO55" s="1319"/>
      <c r="BP55" s="1320"/>
      <c r="BQ55" s="1317"/>
      <c r="BR55" s="1317"/>
      <c r="BS55" s="1317"/>
      <c r="BT55" s="1317"/>
      <c r="BU55" s="1317"/>
      <c r="BV55" s="1317"/>
      <c r="BW55" s="1317"/>
      <c r="BX55" s="1317">
        <v>20.2</v>
      </c>
      <c r="BY55" s="1317"/>
      <c r="BZ55" s="1317"/>
      <c r="CA55" s="1317"/>
      <c r="CB55" s="1317"/>
      <c r="CC55" s="1317"/>
      <c r="CD55" s="1317"/>
      <c r="CE55" s="1317"/>
      <c r="CF55" s="1317">
        <v>15.5</v>
      </c>
      <c r="CG55" s="1317"/>
      <c r="CH55" s="1317"/>
      <c r="CI55" s="1317"/>
      <c r="CJ55" s="1317"/>
      <c r="CK55" s="1317"/>
      <c r="CL55" s="1317"/>
      <c r="CM55" s="1317"/>
      <c r="CN55" s="1317">
        <v>14</v>
      </c>
      <c r="CO55" s="1317"/>
      <c r="CP55" s="1317"/>
      <c r="CQ55" s="1317"/>
      <c r="CR55" s="1317"/>
      <c r="CS55" s="1317"/>
      <c r="CT55" s="1317"/>
      <c r="CU55" s="1317"/>
      <c r="CV55" s="1317">
        <v>11.4</v>
      </c>
      <c r="CW55" s="1317"/>
      <c r="CX55" s="1317"/>
      <c r="CY55" s="1317"/>
      <c r="CZ55" s="1317"/>
      <c r="DA55" s="1317"/>
      <c r="DB55" s="1317"/>
      <c r="DC55" s="1317"/>
    </row>
    <row r="56" spans="1:109" x14ac:dyDescent="0.15">
      <c r="A56" s="402"/>
      <c r="B56" s="394"/>
      <c r="G56" s="1312"/>
      <c r="H56" s="1312"/>
      <c r="I56" s="1312"/>
      <c r="J56" s="1312"/>
      <c r="K56" s="1318"/>
      <c r="L56" s="1318"/>
      <c r="M56" s="1318"/>
      <c r="N56" s="1318"/>
      <c r="AN56" s="1316"/>
      <c r="AO56" s="1316"/>
      <c r="AP56" s="1316"/>
      <c r="AQ56" s="1316"/>
      <c r="AR56" s="1316"/>
      <c r="AS56" s="1316"/>
      <c r="AT56" s="1316"/>
      <c r="AU56" s="1316"/>
      <c r="AV56" s="1316"/>
      <c r="AW56" s="1316"/>
      <c r="AX56" s="1316"/>
      <c r="AY56" s="1316"/>
      <c r="AZ56" s="1316"/>
      <c r="BA56" s="1316"/>
      <c r="BB56" s="1319"/>
      <c r="BC56" s="1319"/>
      <c r="BD56" s="1319"/>
      <c r="BE56" s="1319"/>
      <c r="BF56" s="1319"/>
      <c r="BG56" s="1319"/>
      <c r="BH56" s="1319"/>
      <c r="BI56" s="1319"/>
      <c r="BJ56" s="1319"/>
      <c r="BK56" s="1319"/>
      <c r="BL56" s="1319"/>
      <c r="BM56" s="1319"/>
      <c r="BN56" s="1319"/>
      <c r="BO56" s="1319"/>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2"/>
      <c r="H57" s="1312"/>
      <c r="I57" s="1322"/>
      <c r="J57" s="1322"/>
      <c r="K57" s="1318"/>
      <c r="L57" s="1318"/>
      <c r="M57" s="1318"/>
      <c r="N57" s="1318"/>
      <c r="AM57" s="387"/>
      <c r="AN57" s="1316"/>
      <c r="AO57" s="1316"/>
      <c r="AP57" s="1316"/>
      <c r="AQ57" s="1316"/>
      <c r="AR57" s="1316"/>
      <c r="AS57" s="1316"/>
      <c r="AT57" s="1316"/>
      <c r="AU57" s="1316"/>
      <c r="AV57" s="1316"/>
      <c r="AW57" s="1316"/>
      <c r="AX57" s="1316"/>
      <c r="AY57" s="1316"/>
      <c r="AZ57" s="1316"/>
      <c r="BA57" s="1316"/>
      <c r="BB57" s="1319" t="s">
        <v>597</v>
      </c>
      <c r="BC57" s="1319"/>
      <c r="BD57" s="1319"/>
      <c r="BE57" s="1319"/>
      <c r="BF57" s="1319"/>
      <c r="BG57" s="1319"/>
      <c r="BH57" s="1319"/>
      <c r="BI57" s="1319"/>
      <c r="BJ57" s="1319"/>
      <c r="BK57" s="1319"/>
      <c r="BL57" s="1319"/>
      <c r="BM57" s="1319"/>
      <c r="BN57" s="1319"/>
      <c r="BO57" s="1319"/>
      <c r="BP57" s="1320"/>
      <c r="BQ57" s="1317"/>
      <c r="BR57" s="1317"/>
      <c r="BS57" s="1317"/>
      <c r="BT57" s="1317"/>
      <c r="BU57" s="1317"/>
      <c r="BV57" s="1317"/>
      <c r="BW57" s="1317"/>
      <c r="BX57" s="1317">
        <v>54.5</v>
      </c>
      <c r="BY57" s="1317"/>
      <c r="BZ57" s="1317"/>
      <c r="CA57" s="1317"/>
      <c r="CB57" s="1317"/>
      <c r="CC57" s="1317"/>
      <c r="CD57" s="1317"/>
      <c r="CE57" s="1317"/>
      <c r="CF57" s="1317">
        <v>57.7</v>
      </c>
      <c r="CG57" s="1317"/>
      <c r="CH57" s="1317"/>
      <c r="CI57" s="1317"/>
      <c r="CJ57" s="1317"/>
      <c r="CK57" s="1317"/>
      <c r="CL57" s="1317"/>
      <c r="CM57" s="1317"/>
      <c r="CN57" s="1317">
        <v>57.8</v>
      </c>
      <c r="CO57" s="1317"/>
      <c r="CP57" s="1317"/>
      <c r="CQ57" s="1317"/>
      <c r="CR57" s="1317"/>
      <c r="CS57" s="1317"/>
      <c r="CT57" s="1317"/>
      <c r="CU57" s="1317"/>
      <c r="CV57" s="1317">
        <v>59.2</v>
      </c>
      <c r="CW57" s="1317"/>
      <c r="CX57" s="1317"/>
      <c r="CY57" s="1317"/>
      <c r="CZ57" s="1317"/>
      <c r="DA57" s="1317"/>
      <c r="DB57" s="1317"/>
      <c r="DC57" s="1317"/>
      <c r="DD57" s="407"/>
      <c r="DE57" s="406"/>
    </row>
    <row r="58" spans="1:109" s="402" customFormat="1" x14ac:dyDescent="0.15">
      <c r="A58" s="387"/>
      <c r="B58" s="406"/>
      <c r="G58" s="1312"/>
      <c r="H58" s="1312"/>
      <c r="I58" s="1322"/>
      <c r="J58" s="1322"/>
      <c r="K58" s="1318"/>
      <c r="L58" s="1318"/>
      <c r="M58" s="1318"/>
      <c r="N58" s="1318"/>
      <c r="AM58" s="387"/>
      <c r="AN58" s="1316"/>
      <c r="AO58" s="1316"/>
      <c r="AP58" s="1316"/>
      <c r="AQ58" s="1316"/>
      <c r="AR58" s="1316"/>
      <c r="AS58" s="1316"/>
      <c r="AT58" s="1316"/>
      <c r="AU58" s="1316"/>
      <c r="AV58" s="1316"/>
      <c r="AW58" s="1316"/>
      <c r="AX58" s="1316"/>
      <c r="AY58" s="1316"/>
      <c r="AZ58" s="1316"/>
      <c r="BA58" s="1316"/>
      <c r="BB58" s="1319"/>
      <c r="BC58" s="1319"/>
      <c r="BD58" s="1319"/>
      <c r="BE58" s="1319"/>
      <c r="BF58" s="1319"/>
      <c r="BG58" s="1319"/>
      <c r="BH58" s="1319"/>
      <c r="BI58" s="1319"/>
      <c r="BJ58" s="1319"/>
      <c r="BK58" s="1319"/>
      <c r="BL58" s="1319"/>
      <c r="BM58" s="1319"/>
      <c r="BN58" s="1319"/>
      <c r="BO58" s="1319"/>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3" t="s">
        <v>602</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5"/>
    </row>
    <row r="66" spans="2:107" x14ac:dyDescent="0.15">
      <c r="B66" s="394"/>
      <c r="AN66" s="1306"/>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8"/>
    </row>
    <row r="67" spans="2:107" x14ac:dyDescent="0.15">
      <c r="B67" s="394"/>
      <c r="AN67" s="1306"/>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8"/>
    </row>
    <row r="68" spans="2:107" x14ac:dyDescent="0.15">
      <c r="B68" s="394"/>
      <c r="AN68" s="1306"/>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8"/>
    </row>
    <row r="69" spans="2:107" x14ac:dyDescent="0.15">
      <c r="B69" s="394"/>
      <c r="AN69" s="1309"/>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c r="CB69" s="1310"/>
      <c r="CC69" s="1310"/>
      <c r="CD69" s="1310"/>
      <c r="CE69" s="1310"/>
      <c r="CF69" s="1310"/>
      <c r="CG69" s="1310"/>
      <c r="CH69" s="1310"/>
      <c r="CI69" s="1310"/>
      <c r="CJ69" s="1310"/>
      <c r="CK69" s="1310"/>
      <c r="CL69" s="1310"/>
      <c r="CM69" s="1310"/>
      <c r="CN69" s="1310"/>
      <c r="CO69" s="1310"/>
      <c r="CP69" s="1310"/>
      <c r="CQ69" s="1310"/>
      <c r="CR69" s="1310"/>
      <c r="CS69" s="1310"/>
      <c r="CT69" s="1310"/>
      <c r="CU69" s="1310"/>
      <c r="CV69" s="1310"/>
      <c r="CW69" s="1310"/>
      <c r="CX69" s="1310"/>
      <c r="CY69" s="1310"/>
      <c r="CZ69" s="1310"/>
      <c r="DA69" s="1310"/>
      <c r="DB69" s="1310"/>
      <c r="DC69" s="131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2"/>
      <c r="H72" s="1312"/>
      <c r="I72" s="1312"/>
      <c r="J72" s="1312"/>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x14ac:dyDescent="0.15">
      <c r="B73" s="394"/>
      <c r="G73" s="1323"/>
      <c r="H73" s="1323"/>
      <c r="I73" s="1323"/>
      <c r="J73" s="1323"/>
      <c r="K73" s="1324"/>
      <c r="L73" s="1324"/>
      <c r="M73" s="1324"/>
      <c r="N73" s="1324"/>
      <c r="AM73" s="403"/>
      <c r="AN73" s="1319" t="s">
        <v>595</v>
      </c>
      <c r="AO73" s="1319"/>
      <c r="AP73" s="1319"/>
      <c r="AQ73" s="1319"/>
      <c r="AR73" s="1319"/>
      <c r="AS73" s="1319"/>
      <c r="AT73" s="1319"/>
      <c r="AU73" s="1319"/>
      <c r="AV73" s="1319"/>
      <c r="AW73" s="1319"/>
      <c r="AX73" s="1319"/>
      <c r="AY73" s="1319"/>
      <c r="AZ73" s="1319"/>
      <c r="BA73" s="1319"/>
      <c r="BB73" s="1319" t="s">
        <v>596</v>
      </c>
      <c r="BC73" s="1319"/>
      <c r="BD73" s="1319"/>
      <c r="BE73" s="1319"/>
      <c r="BF73" s="1319"/>
      <c r="BG73" s="1319"/>
      <c r="BH73" s="1319"/>
      <c r="BI73" s="1319"/>
      <c r="BJ73" s="1319"/>
      <c r="BK73" s="1319"/>
      <c r="BL73" s="1319"/>
      <c r="BM73" s="1319"/>
      <c r="BN73" s="1319"/>
      <c r="BO73" s="1319"/>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4"/>
      <c r="G74" s="1323"/>
      <c r="H74" s="1323"/>
      <c r="I74" s="1323"/>
      <c r="J74" s="1323"/>
      <c r="K74" s="1324"/>
      <c r="L74" s="1324"/>
      <c r="M74" s="1324"/>
      <c r="N74" s="1324"/>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23"/>
      <c r="H75" s="1323"/>
      <c r="I75" s="1312"/>
      <c r="J75" s="1312"/>
      <c r="K75" s="1318"/>
      <c r="L75" s="1318"/>
      <c r="M75" s="1318"/>
      <c r="N75" s="1318"/>
      <c r="AM75" s="403"/>
      <c r="AN75" s="1319"/>
      <c r="AO75" s="1319"/>
      <c r="AP75" s="1319"/>
      <c r="AQ75" s="1319"/>
      <c r="AR75" s="1319"/>
      <c r="AS75" s="1319"/>
      <c r="AT75" s="1319"/>
      <c r="AU75" s="1319"/>
      <c r="AV75" s="1319"/>
      <c r="AW75" s="1319"/>
      <c r="AX75" s="1319"/>
      <c r="AY75" s="1319"/>
      <c r="AZ75" s="1319"/>
      <c r="BA75" s="1319"/>
      <c r="BB75" s="1319" t="s">
        <v>600</v>
      </c>
      <c r="BC75" s="1319"/>
      <c r="BD75" s="1319"/>
      <c r="BE75" s="1319"/>
      <c r="BF75" s="1319"/>
      <c r="BG75" s="1319"/>
      <c r="BH75" s="1319"/>
      <c r="BI75" s="1319"/>
      <c r="BJ75" s="1319"/>
      <c r="BK75" s="1319"/>
      <c r="BL75" s="1319"/>
      <c r="BM75" s="1319"/>
      <c r="BN75" s="1319"/>
      <c r="BO75" s="1319"/>
      <c r="BP75" s="1317">
        <v>3.8</v>
      </c>
      <c r="BQ75" s="1317"/>
      <c r="BR75" s="1317"/>
      <c r="BS75" s="1317"/>
      <c r="BT75" s="1317"/>
      <c r="BU75" s="1317"/>
      <c r="BV75" s="1317"/>
      <c r="BW75" s="1317"/>
      <c r="BX75" s="1317">
        <v>2.2000000000000002</v>
      </c>
      <c r="BY75" s="1317"/>
      <c r="BZ75" s="1317"/>
      <c r="CA75" s="1317"/>
      <c r="CB75" s="1317"/>
      <c r="CC75" s="1317"/>
      <c r="CD75" s="1317"/>
      <c r="CE75" s="1317"/>
      <c r="CF75" s="1317">
        <v>1</v>
      </c>
      <c r="CG75" s="1317"/>
      <c r="CH75" s="1317"/>
      <c r="CI75" s="1317"/>
      <c r="CJ75" s="1317"/>
      <c r="CK75" s="1317"/>
      <c r="CL75" s="1317"/>
      <c r="CM75" s="1317"/>
      <c r="CN75" s="1317">
        <v>1.1000000000000001</v>
      </c>
      <c r="CO75" s="1317"/>
      <c r="CP75" s="1317"/>
      <c r="CQ75" s="1317"/>
      <c r="CR75" s="1317"/>
      <c r="CS75" s="1317"/>
      <c r="CT75" s="1317"/>
      <c r="CU75" s="1317"/>
      <c r="CV75" s="1317">
        <v>1.4</v>
      </c>
      <c r="CW75" s="1317"/>
      <c r="CX75" s="1317"/>
      <c r="CY75" s="1317"/>
      <c r="CZ75" s="1317"/>
      <c r="DA75" s="1317"/>
      <c r="DB75" s="1317"/>
      <c r="DC75" s="1317"/>
    </row>
    <row r="76" spans="2:107" x14ac:dyDescent="0.15">
      <c r="B76" s="394"/>
      <c r="G76" s="1323"/>
      <c r="H76" s="1323"/>
      <c r="I76" s="1312"/>
      <c r="J76" s="1312"/>
      <c r="K76" s="1318"/>
      <c r="L76" s="1318"/>
      <c r="M76" s="1318"/>
      <c r="N76" s="1318"/>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2"/>
      <c r="H77" s="1312"/>
      <c r="I77" s="1312"/>
      <c r="J77" s="1312"/>
      <c r="K77" s="1324"/>
      <c r="L77" s="1324"/>
      <c r="M77" s="1324"/>
      <c r="N77" s="1324"/>
      <c r="AN77" s="1316" t="s">
        <v>598</v>
      </c>
      <c r="AO77" s="1316"/>
      <c r="AP77" s="1316"/>
      <c r="AQ77" s="1316"/>
      <c r="AR77" s="1316"/>
      <c r="AS77" s="1316"/>
      <c r="AT77" s="1316"/>
      <c r="AU77" s="1316"/>
      <c r="AV77" s="1316"/>
      <c r="AW77" s="1316"/>
      <c r="AX77" s="1316"/>
      <c r="AY77" s="1316"/>
      <c r="AZ77" s="1316"/>
      <c r="BA77" s="1316"/>
      <c r="BB77" s="1319" t="s">
        <v>596</v>
      </c>
      <c r="BC77" s="1319"/>
      <c r="BD77" s="1319"/>
      <c r="BE77" s="1319"/>
      <c r="BF77" s="1319"/>
      <c r="BG77" s="1319"/>
      <c r="BH77" s="1319"/>
      <c r="BI77" s="1319"/>
      <c r="BJ77" s="1319"/>
      <c r="BK77" s="1319"/>
      <c r="BL77" s="1319"/>
      <c r="BM77" s="1319"/>
      <c r="BN77" s="1319"/>
      <c r="BO77" s="1319"/>
      <c r="BP77" s="1317">
        <v>20.3</v>
      </c>
      <c r="BQ77" s="1317"/>
      <c r="BR77" s="1317"/>
      <c r="BS77" s="1317"/>
      <c r="BT77" s="1317"/>
      <c r="BU77" s="1317"/>
      <c r="BV77" s="1317"/>
      <c r="BW77" s="1317"/>
      <c r="BX77" s="1317">
        <v>20.2</v>
      </c>
      <c r="BY77" s="1317"/>
      <c r="BZ77" s="1317"/>
      <c r="CA77" s="1317"/>
      <c r="CB77" s="1317"/>
      <c r="CC77" s="1317"/>
      <c r="CD77" s="1317"/>
      <c r="CE77" s="1317"/>
      <c r="CF77" s="1317">
        <v>15.5</v>
      </c>
      <c r="CG77" s="1317"/>
      <c r="CH77" s="1317"/>
      <c r="CI77" s="1317"/>
      <c r="CJ77" s="1317"/>
      <c r="CK77" s="1317"/>
      <c r="CL77" s="1317"/>
      <c r="CM77" s="1317"/>
      <c r="CN77" s="1317">
        <v>14</v>
      </c>
      <c r="CO77" s="1317"/>
      <c r="CP77" s="1317"/>
      <c r="CQ77" s="1317"/>
      <c r="CR77" s="1317"/>
      <c r="CS77" s="1317"/>
      <c r="CT77" s="1317"/>
      <c r="CU77" s="1317"/>
      <c r="CV77" s="1317">
        <v>11.4</v>
      </c>
      <c r="CW77" s="1317"/>
      <c r="CX77" s="1317"/>
      <c r="CY77" s="1317"/>
      <c r="CZ77" s="1317"/>
      <c r="DA77" s="1317"/>
      <c r="DB77" s="1317"/>
      <c r="DC77" s="1317"/>
    </row>
    <row r="78" spans="2:107" x14ac:dyDescent="0.15">
      <c r="B78" s="394"/>
      <c r="G78" s="1312"/>
      <c r="H78" s="1312"/>
      <c r="I78" s="1312"/>
      <c r="J78" s="1312"/>
      <c r="K78" s="1324"/>
      <c r="L78" s="1324"/>
      <c r="M78" s="1324"/>
      <c r="N78" s="1324"/>
      <c r="AN78" s="1316"/>
      <c r="AO78" s="1316"/>
      <c r="AP78" s="1316"/>
      <c r="AQ78" s="1316"/>
      <c r="AR78" s="1316"/>
      <c r="AS78" s="1316"/>
      <c r="AT78" s="1316"/>
      <c r="AU78" s="1316"/>
      <c r="AV78" s="1316"/>
      <c r="AW78" s="1316"/>
      <c r="AX78" s="1316"/>
      <c r="AY78" s="1316"/>
      <c r="AZ78" s="1316"/>
      <c r="BA78" s="1316"/>
      <c r="BB78" s="1319"/>
      <c r="BC78" s="1319"/>
      <c r="BD78" s="1319"/>
      <c r="BE78" s="1319"/>
      <c r="BF78" s="1319"/>
      <c r="BG78" s="1319"/>
      <c r="BH78" s="1319"/>
      <c r="BI78" s="1319"/>
      <c r="BJ78" s="1319"/>
      <c r="BK78" s="1319"/>
      <c r="BL78" s="1319"/>
      <c r="BM78" s="1319"/>
      <c r="BN78" s="1319"/>
      <c r="BO78" s="1319"/>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2"/>
      <c r="H79" s="1312"/>
      <c r="I79" s="1322"/>
      <c r="J79" s="1322"/>
      <c r="K79" s="1325"/>
      <c r="L79" s="1325"/>
      <c r="M79" s="1325"/>
      <c r="N79" s="1325"/>
      <c r="AN79" s="1316"/>
      <c r="AO79" s="1316"/>
      <c r="AP79" s="1316"/>
      <c r="AQ79" s="1316"/>
      <c r="AR79" s="1316"/>
      <c r="AS79" s="1316"/>
      <c r="AT79" s="1316"/>
      <c r="AU79" s="1316"/>
      <c r="AV79" s="1316"/>
      <c r="AW79" s="1316"/>
      <c r="AX79" s="1316"/>
      <c r="AY79" s="1316"/>
      <c r="AZ79" s="1316"/>
      <c r="BA79" s="1316"/>
      <c r="BB79" s="1319" t="s">
        <v>600</v>
      </c>
      <c r="BC79" s="1319"/>
      <c r="BD79" s="1319"/>
      <c r="BE79" s="1319"/>
      <c r="BF79" s="1319"/>
      <c r="BG79" s="1319"/>
      <c r="BH79" s="1319"/>
      <c r="BI79" s="1319"/>
      <c r="BJ79" s="1319"/>
      <c r="BK79" s="1319"/>
      <c r="BL79" s="1319"/>
      <c r="BM79" s="1319"/>
      <c r="BN79" s="1319"/>
      <c r="BO79" s="1319"/>
      <c r="BP79" s="1317">
        <v>7.7</v>
      </c>
      <c r="BQ79" s="1317"/>
      <c r="BR79" s="1317"/>
      <c r="BS79" s="1317"/>
      <c r="BT79" s="1317"/>
      <c r="BU79" s="1317"/>
      <c r="BV79" s="1317"/>
      <c r="BW79" s="1317"/>
      <c r="BX79" s="1317">
        <v>7.1</v>
      </c>
      <c r="BY79" s="1317"/>
      <c r="BZ79" s="1317"/>
      <c r="CA79" s="1317"/>
      <c r="CB79" s="1317"/>
      <c r="CC79" s="1317"/>
      <c r="CD79" s="1317"/>
      <c r="CE79" s="1317"/>
      <c r="CF79" s="1317">
        <v>6.6</v>
      </c>
      <c r="CG79" s="1317"/>
      <c r="CH79" s="1317"/>
      <c r="CI79" s="1317"/>
      <c r="CJ79" s="1317"/>
      <c r="CK79" s="1317"/>
      <c r="CL79" s="1317"/>
      <c r="CM79" s="1317"/>
      <c r="CN79" s="1317">
        <v>6.5</v>
      </c>
      <c r="CO79" s="1317"/>
      <c r="CP79" s="1317"/>
      <c r="CQ79" s="1317"/>
      <c r="CR79" s="1317"/>
      <c r="CS79" s="1317"/>
      <c r="CT79" s="1317"/>
      <c r="CU79" s="1317"/>
      <c r="CV79" s="1317">
        <v>6.7</v>
      </c>
      <c r="CW79" s="1317"/>
      <c r="CX79" s="1317"/>
      <c r="CY79" s="1317"/>
      <c r="CZ79" s="1317"/>
      <c r="DA79" s="1317"/>
      <c r="DB79" s="1317"/>
      <c r="DC79" s="1317"/>
    </row>
    <row r="80" spans="2:107" x14ac:dyDescent="0.15">
      <c r="B80" s="394"/>
      <c r="G80" s="1312"/>
      <c r="H80" s="1312"/>
      <c r="I80" s="1322"/>
      <c r="J80" s="1322"/>
      <c r="K80" s="1325"/>
      <c r="L80" s="1325"/>
      <c r="M80" s="1325"/>
      <c r="N80" s="1325"/>
      <c r="AN80" s="1316"/>
      <c r="AO80" s="1316"/>
      <c r="AP80" s="1316"/>
      <c r="AQ80" s="1316"/>
      <c r="AR80" s="1316"/>
      <c r="AS80" s="1316"/>
      <c r="AT80" s="1316"/>
      <c r="AU80" s="1316"/>
      <c r="AV80" s="1316"/>
      <c r="AW80" s="1316"/>
      <c r="AX80" s="1316"/>
      <c r="AY80" s="1316"/>
      <c r="AZ80" s="1316"/>
      <c r="BA80" s="1316"/>
      <c r="BB80" s="1319"/>
      <c r="BC80" s="1319"/>
      <c r="BD80" s="1319"/>
      <c r="BE80" s="1319"/>
      <c r="BF80" s="1319"/>
      <c r="BG80" s="1319"/>
      <c r="BH80" s="1319"/>
      <c r="BI80" s="1319"/>
      <c r="BJ80" s="1319"/>
      <c r="BK80" s="1319"/>
      <c r="BL80" s="1319"/>
      <c r="BM80" s="1319"/>
      <c r="BN80" s="1319"/>
      <c r="BO80" s="1319"/>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Qm+kuK+ibjdGZcVJJHWIgXwTZs8qVKT2E9HX4vs8G0cmVS7XvXEulIhmPsD8kMXp4nqmkZLUZu/8Q3yO/ThiA==" saltValue="BAfOUYKbKYkERvEPsPre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bNVHwn8ot7JMAPNEvNT1rEy1ogQ5VOWKl6YFZGwFz0QBAP12NV1FtEmLvi/58VITENDMcmM+ySA71rvrRlHA==" saltValue="PHJfl1UndQwvdkow3OmW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0" zoomScaleNormal="100" zoomScaleSheetLayoutView="55" workbookViewId="0">
      <selection activeCell="AI104" sqref="AI10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FsZpCrwQUR4FvQ1PpehHplGzxGORkRo8uqEIPXmy+u2AsdJSae3lnkrdTV2H4xyjmYyyHbZ7kABGqwjnpHVAw==" saltValue="ykpjAj4uOSZ6SgR1h6Mi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32791</v>
      </c>
      <c r="E3" s="161"/>
      <c r="F3" s="162">
        <v>53292</v>
      </c>
      <c r="G3" s="163"/>
      <c r="H3" s="164"/>
    </row>
    <row r="4" spans="1:8" x14ac:dyDescent="0.15">
      <c r="A4" s="165"/>
      <c r="B4" s="166"/>
      <c r="C4" s="167"/>
      <c r="D4" s="168">
        <v>20647</v>
      </c>
      <c r="E4" s="169"/>
      <c r="F4" s="170">
        <v>28900</v>
      </c>
      <c r="G4" s="171"/>
      <c r="H4" s="172"/>
    </row>
    <row r="5" spans="1:8" x14ac:dyDescent="0.15">
      <c r="A5" s="153" t="s">
        <v>539</v>
      </c>
      <c r="B5" s="158"/>
      <c r="C5" s="159"/>
      <c r="D5" s="160">
        <v>29568</v>
      </c>
      <c r="E5" s="161"/>
      <c r="F5" s="162">
        <v>56894</v>
      </c>
      <c r="G5" s="163"/>
      <c r="H5" s="164"/>
    </row>
    <row r="6" spans="1:8" x14ac:dyDescent="0.15">
      <c r="A6" s="165"/>
      <c r="B6" s="166"/>
      <c r="C6" s="167"/>
      <c r="D6" s="168">
        <v>18028</v>
      </c>
      <c r="E6" s="169"/>
      <c r="F6" s="170">
        <v>32548</v>
      </c>
      <c r="G6" s="171"/>
      <c r="H6" s="172"/>
    </row>
    <row r="7" spans="1:8" x14ac:dyDescent="0.15">
      <c r="A7" s="153" t="s">
        <v>540</v>
      </c>
      <c r="B7" s="158"/>
      <c r="C7" s="159"/>
      <c r="D7" s="160">
        <v>63438</v>
      </c>
      <c r="E7" s="161"/>
      <c r="F7" s="162">
        <v>57122</v>
      </c>
      <c r="G7" s="163"/>
      <c r="H7" s="164"/>
    </row>
    <row r="8" spans="1:8" x14ac:dyDescent="0.15">
      <c r="A8" s="165"/>
      <c r="B8" s="166"/>
      <c r="C8" s="167"/>
      <c r="D8" s="168">
        <v>50255</v>
      </c>
      <c r="E8" s="169"/>
      <c r="F8" s="170">
        <v>36191</v>
      </c>
      <c r="G8" s="171"/>
      <c r="H8" s="172"/>
    </row>
    <row r="9" spans="1:8" x14ac:dyDescent="0.15">
      <c r="A9" s="153" t="s">
        <v>541</v>
      </c>
      <c r="B9" s="158"/>
      <c r="C9" s="159"/>
      <c r="D9" s="160">
        <v>54526</v>
      </c>
      <c r="E9" s="161"/>
      <c r="F9" s="162">
        <v>53655</v>
      </c>
      <c r="G9" s="163"/>
      <c r="H9" s="164"/>
    </row>
    <row r="10" spans="1:8" x14ac:dyDescent="0.15">
      <c r="A10" s="165"/>
      <c r="B10" s="166"/>
      <c r="C10" s="167"/>
      <c r="D10" s="168">
        <v>41194</v>
      </c>
      <c r="E10" s="169"/>
      <c r="F10" s="170">
        <v>32719</v>
      </c>
      <c r="G10" s="171"/>
      <c r="H10" s="172"/>
    </row>
    <row r="11" spans="1:8" x14ac:dyDescent="0.15">
      <c r="A11" s="153" t="s">
        <v>542</v>
      </c>
      <c r="B11" s="158"/>
      <c r="C11" s="159"/>
      <c r="D11" s="160">
        <v>42296</v>
      </c>
      <c r="E11" s="161"/>
      <c r="F11" s="162">
        <v>53869</v>
      </c>
      <c r="G11" s="163"/>
      <c r="H11" s="164"/>
    </row>
    <row r="12" spans="1:8" x14ac:dyDescent="0.15">
      <c r="A12" s="165"/>
      <c r="B12" s="166"/>
      <c r="C12" s="173"/>
      <c r="D12" s="168">
        <v>31481</v>
      </c>
      <c r="E12" s="169"/>
      <c r="F12" s="170">
        <v>35046</v>
      </c>
      <c r="G12" s="171"/>
      <c r="H12" s="172"/>
    </row>
    <row r="13" spans="1:8" x14ac:dyDescent="0.15">
      <c r="A13" s="153"/>
      <c r="B13" s="158"/>
      <c r="C13" s="174"/>
      <c r="D13" s="175">
        <v>44524</v>
      </c>
      <c r="E13" s="176"/>
      <c r="F13" s="177">
        <v>54966</v>
      </c>
      <c r="G13" s="178"/>
      <c r="H13" s="164"/>
    </row>
    <row r="14" spans="1:8" x14ac:dyDescent="0.15">
      <c r="A14" s="165"/>
      <c r="B14" s="166"/>
      <c r="C14" s="167"/>
      <c r="D14" s="168">
        <v>32321</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v>
      </c>
      <c r="C19" s="179">
        <f>ROUND(VALUE(SUBSTITUTE(実質収支比率等に係る経年分析!G$48,"▲","-")),2)</f>
        <v>7.42</v>
      </c>
      <c r="D19" s="179">
        <f>ROUND(VALUE(SUBSTITUTE(実質収支比率等に係る経年分析!H$48,"▲","-")),2)</f>
        <v>6.39</v>
      </c>
      <c r="E19" s="179">
        <f>ROUND(VALUE(SUBSTITUTE(実質収支比率等に係る経年分析!I$48,"▲","-")),2)</f>
        <v>6.44</v>
      </c>
      <c r="F19" s="179">
        <f>ROUND(VALUE(SUBSTITUTE(実質収支比率等に係る経年分析!J$48,"▲","-")),2)</f>
        <v>5.61</v>
      </c>
    </row>
    <row r="20" spans="1:11" x14ac:dyDescent="0.15">
      <c r="A20" s="179" t="s">
        <v>55</v>
      </c>
      <c r="B20" s="179">
        <f>ROUND(VALUE(SUBSTITUTE(実質収支比率等に係る経年分析!F$47,"▲","-")),2)</f>
        <v>32.44</v>
      </c>
      <c r="C20" s="179">
        <f>ROUND(VALUE(SUBSTITUTE(実質収支比率等に係る経年分析!G$47,"▲","-")),2)</f>
        <v>34.03</v>
      </c>
      <c r="D20" s="179">
        <f>ROUND(VALUE(SUBSTITUTE(実質収支比率等に係る経年分析!H$47,"▲","-")),2)</f>
        <v>35.07</v>
      </c>
      <c r="E20" s="179">
        <f>ROUND(VALUE(SUBSTITUTE(実質収支比率等に係る経年分析!I$47,"▲","-")),2)</f>
        <v>37.200000000000003</v>
      </c>
      <c r="F20" s="179">
        <f>ROUND(VALUE(SUBSTITUTE(実質収支比率等に係る経年分析!J$47,"▲","-")),2)</f>
        <v>35.46</v>
      </c>
    </row>
    <row r="21" spans="1:11" x14ac:dyDescent="0.15">
      <c r="A21" s="179" t="s">
        <v>56</v>
      </c>
      <c r="B21" s="179">
        <f>IF(ISNUMBER(VALUE(SUBSTITUTE(実質収支比率等に係る経年分析!F$49,"▲","-"))),ROUND(VALUE(SUBSTITUTE(実質収支比率等に係る経年分析!F$49,"▲","-")),2),NA())</f>
        <v>-0.02</v>
      </c>
      <c r="C21" s="179">
        <f>IF(ISNUMBER(VALUE(SUBSTITUTE(実質収支比率等に係る経年分析!G$49,"▲","-"))),ROUND(VALUE(SUBSTITUTE(実質収支比率等に係る経年分析!G$49,"▲","-")),2),NA())</f>
        <v>0.31</v>
      </c>
      <c r="D21" s="179">
        <f>IF(ISNUMBER(VALUE(SUBSTITUTE(実質収支比率等に係る経年分析!H$49,"▲","-"))),ROUND(VALUE(SUBSTITUTE(実質収支比率等に係る経年分析!H$49,"▲","-")),2),NA())</f>
        <v>-2.11</v>
      </c>
      <c r="E21" s="179">
        <f>IF(ISNUMBER(VALUE(SUBSTITUTE(実質収支比率等に係る経年分析!I$49,"▲","-"))),ROUND(VALUE(SUBSTITUTE(実質収支比率等に係る経年分析!I$49,"▲","-")),2),NA())</f>
        <v>-2.4900000000000002</v>
      </c>
      <c r="F21" s="179">
        <f>IF(ISNUMBER(VALUE(SUBSTITUTE(実質収支比率等に係る経年分析!J$49,"▲","-"))),ROUND(VALUE(SUBSTITUTE(実質収支比率等に係る経年分析!J$49,"▲","-")),2),NA())</f>
        <v>-5.3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1.53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2.2799999999999998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4.49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2.2799999999999998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3.62</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909</v>
      </c>
      <c r="E42" s="181"/>
      <c r="F42" s="181"/>
      <c r="G42" s="181">
        <f>'実質公債費比率（分子）の構造'!L$52</f>
        <v>866</v>
      </c>
      <c r="H42" s="181"/>
      <c r="I42" s="181"/>
      <c r="J42" s="181">
        <f>'実質公債費比率（分子）の構造'!M$52</f>
        <v>910</v>
      </c>
      <c r="K42" s="181"/>
      <c r="L42" s="181"/>
      <c r="M42" s="181">
        <f>'実質公債費比率（分子）の構造'!N$52</f>
        <v>944</v>
      </c>
      <c r="N42" s="181"/>
      <c r="O42" s="181"/>
      <c r="P42" s="181">
        <f>'実質公債費比率（分子）の構造'!O$52</f>
        <v>969</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26</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0</v>
      </c>
      <c r="F45" s="181"/>
      <c r="G45" s="181"/>
      <c r="H45" s="181">
        <f>'実質公債費比率（分子）の構造'!M$49</f>
        <v>6</v>
      </c>
      <c r="I45" s="181"/>
      <c r="J45" s="181"/>
      <c r="K45" s="181">
        <f>'実質公債費比率（分子）の構造'!N$49</f>
        <v>6</v>
      </c>
      <c r="L45" s="181"/>
      <c r="M45" s="181"/>
      <c r="N45" s="181">
        <f>'実質公債費比率（分子）の構造'!O$49</f>
        <v>6</v>
      </c>
      <c r="O45" s="181"/>
      <c r="P45" s="181"/>
    </row>
    <row r="46" spans="1:16" x14ac:dyDescent="0.15">
      <c r="A46" s="181" t="s">
        <v>67</v>
      </c>
      <c r="B46" s="181">
        <f>'実質公債費比率（分子）の構造'!K$48</f>
        <v>424</v>
      </c>
      <c r="C46" s="181"/>
      <c r="D46" s="181"/>
      <c r="E46" s="181">
        <f>'実質公債費比率（分子）の構造'!L$48</f>
        <v>458</v>
      </c>
      <c r="F46" s="181"/>
      <c r="G46" s="181"/>
      <c r="H46" s="181">
        <f>'実質公債費比率（分子）の構造'!M$48</f>
        <v>431</v>
      </c>
      <c r="I46" s="181"/>
      <c r="J46" s="181"/>
      <c r="K46" s="181">
        <f>'実質公債費比率（分子）の構造'!N$48</f>
        <v>462</v>
      </c>
      <c r="L46" s="181"/>
      <c r="M46" s="181"/>
      <c r="N46" s="181">
        <f>'実質公債費比率（分子）の構造'!O$48</f>
        <v>481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547</v>
      </c>
      <c r="C49" s="181"/>
      <c r="D49" s="181"/>
      <c r="E49" s="181">
        <f>'実質公債費比率（分子）の構造'!L$45</f>
        <v>484</v>
      </c>
      <c r="F49" s="181"/>
      <c r="G49" s="181"/>
      <c r="H49" s="181">
        <f>'実質公債費比率（分子）の構造'!M$45</f>
        <v>531</v>
      </c>
      <c r="I49" s="181"/>
      <c r="J49" s="181"/>
      <c r="K49" s="181">
        <f>'実質公債費比率（分子）の構造'!N$45</f>
        <v>584</v>
      </c>
      <c r="L49" s="181"/>
      <c r="M49" s="181"/>
      <c r="N49" s="181">
        <f>'実質公債費比率（分子）の構造'!O$45</f>
        <v>640</v>
      </c>
      <c r="O49" s="181"/>
      <c r="P49" s="181"/>
    </row>
    <row r="50" spans="1:16" x14ac:dyDescent="0.15">
      <c r="A50" s="181" t="s">
        <v>71</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59</v>
      </c>
      <c r="J50" s="181" t="e">
        <f>NA()</f>
        <v>#N/A</v>
      </c>
      <c r="K50" s="181" t="e">
        <f>NA()</f>
        <v>#N/A</v>
      </c>
      <c r="L50" s="181">
        <f>IF(ISNUMBER('実質公債費比率（分子）の構造'!N$53),'実質公債費比率（分子）の構造'!N$53,NA())</f>
        <v>108</v>
      </c>
      <c r="M50" s="181" t="e">
        <f>NA()</f>
        <v>#N/A</v>
      </c>
      <c r="N50" s="181" t="e">
        <f>NA()</f>
        <v>#N/A</v>
      </c>
      <c r="O50" s="181">
        <f>IF(ISNUMBER('実質公債費比率（分子）の構造'!O$53),'実質公債費比率（分子）の構造'!O$53,NA())</f>
        <v>158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13371</v>
      </c>
      <c r="E56" s="180"/>
      <c r="F56" s="180"/>
      <c r="G56" s="180">
        <f>'将来負担比率（分子）の構造'!J$52</f>
        <v>13613</v>
      </c>
      <c r="H56" s="180"/>
      <c r="I56" s="180"/>
      <c r="J56" s="180">
        <f>'将来負担比率（分子）の構造'!K$52</f>
        <v>14261</v>
      </c>
      <c r="K56" s="180"/>
      <c r="L56" s="180"/>
      <c r="M56" s="180">
        <f>'将来負担比率（分子）の構造'!L$52</f>
        <v>14666</v>
      </c>
      <c r="N56" s="180"/>
      <c r="O56" s="180"/>
      <c r="P56" s="180">
        <f>'将来負担比率（分子）の構造'!M$52</f>
        <v>14862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5876</v>
      </c>
      <c r="E58" s="180"/>
      <c r="F58" s="180"/>
      <c r="G58" s="180">
        <f>'将来負担比率（分子）の構造'!J$50</f>
        <v>6098</v>
      </c>
      <c r="H58" s="180"/>
      <c r="I58" s="180"/>
      <c r="J58" s="180">
        <f>'将来負担比率（分子）の構造'!K$50</f>
        <v>5951</v>
      </c>
      <c r="K58" s="180"/>
      <c r="L58" s="180"/>
      <c r="M58" s="180">
        <f>'将来負担比率（分子）の構造'!L$50</f>
        <v>6031</v>
      </c>
      <c r="N58" s="180"/>
      <c r="O58" s="180"/>
      <c r="P58" s="180">
        <f>'将来負担比率（分子）の構造'!M$50</f>
        <v>6108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1198</v>
      </c>
      <c r="C62" s="180"/>
      <c r="D62" s="180"/>
      <c r="E62" s="180">
        <f>'将来負担比率（分子）の構造'!J$45</f>
        <v>852</v>
      </c>
      <c r="F62" s="180"/>
      <c r="G62" s="180"/>
      <c r="H62" s="180">
        <f>'将来負担比率（分子）の構造'!K$45</f>
        <v>613</v>
      </c>
      <c r="I62" s="180"/>
      <c r="J62" s="180"/>
      <c r="K62" s="180">
        <f>'将来負担比率（分子）の構造'!L$45</f>
        <v>501</v>
      </c>
      <c r="L62" s="180"/>
      <c r="M62" s="180"/>
      <c r="N62" s="180">
        <f>'将来負担比率（分子）の構造'!M$45</f>
        <v>509</v>
      </c>
      <c r="O62" s="180"/>
      <c r="P62" s="180"/>
    </row>
    <row r="63" spans="1:16" x14ac:dyDescent="0.15">
      <c r="A63" s="180" t="s">
        <v>34</v>
      </c>
      <c r="B63" s="180">
        <f>'将来負担比率（分子）の構造'!I$44</f>
        <v>73</v>
      </c>
      <c r="C63" s="180"/>
      <c r="D63" s="180"/>
      <c r="E63" s="180">
        <f>'将来負担比率（分子）の構造'!J$44</f>
        <v>69</v>
      </c>
      <c r="F63" s="180"/>
      <c r="G63" s="180"/>
      <c r="H63" s="180">
        <f>'将来負担比率（分子）の構造'!K$44</f>
        <v>61</v>
      </c>
      <c r="I63" s="180"/>
      <c r="J63" s="180"/>
      <c r="K63" s="180">
        <f>'将来負担比率（分子）の構造'!L$44</f>
        <v>53</v>
      </c>
      <c r="L63" s="180"/>
      <c r="M63" s="180"/>
      <c r="N63" s="180">
        <f>'将来負担比率（分子）の構造'!M$44</f>
        <v>45</v>
      </c>
      <c r="O63" s="180"/>
      <c r="P63" s="180"/>
    </row>
    <row r="64" spans="1:16" x14ac:dyDescent="0.15">
      <c r="A64" s="180" t="s">
        <v>33</v>
      </c>
      <c r="B64" s="180">
        <f>'将来負担比率（分子）の構造'!I$43</f>
        <v>7686</v>
      </c>
      <c r="C64" s="180"/>
      <c r="D64" s="180"/>
      <c r="E64" s="180">
        <f>'将来負担比率（分子）の構造'!J$43</f>
        <v>7798</v>
      </c>
      <c r="F64" s="180"/>
      <c r="G64" s="180"/>
      <c r="H64" s="180">
        <f>'将来負担比率（分子）の構造'!K$43</f>
        <v>7686</v>
      </c>
      <c r="I64" s="180"/>
      <c r="J64" s="180"/>
      <c r="K64" s="180">
        <f>'将来負担比率（分子）の構造'!L$43</f>
        <v>7810</v>
      </c>
      <c r="L64" s="180"/>
      <c r="M64" s="180"/>
      <c r="N64" s="180">
        <f>'将来負担比率（分子）の構造'!M$43</f>
        <v>7925</v>
      </c>
      <c r="O64" s="180"/>
      <c r="P64" s="180"/>
    </row>
    <row r="65" spans="1:16" x14ac:dyDescent="0.15">
      <c r="A65" s="180" t="s">
        <v>32</v>
      </c>
      <c r="B65" s="180">
        <f>'将来負担比率（分子）の構造'!I$42</f>
        <v>2</v>
      </c>
      <c r="C65" s="180"/>
      <c r="D65" s="180"/>
      <c r="E65" s="180">
        <f>'将来負担比率（分子）の構造'!J$42</f>
        <v>1</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6933</v>
      </c>
      <c r="C66" s="180"/>
      <c r="D66" s="180"/>
      <c r="E66" s="180">
        <f>'将来負担比率（分子）の構造'!J$41</f>
        <v>7175</v>
      </c>
      <c r="F66" s="180"/>
      <c r="G66" s="180"/>
      <c r="H66" s="180">
        <f>'将来負担比率（分子）の構造'!K$41</f>
        <v>8404</v>
      </c>
      <c r="I66" s="180"/>
      <c r="J66" s="180"/>
      <c r="K66" s="180">
        <f>'将来負担比率（分子）の構造'!L$41</f>
        <v>9293</v>
      </c>
      <c r="L66" s="180"/>
      <c r="M66" s="180"/>
      <c r="N66" s="180">
        <f>'将来負担比率（分子）の構造'!M$41</f>
        <v>9648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3003</v>
      </c>
      <c r="C72" s="184">
        <f>基金残高に係る経年分析!G55</f>
        <v>3089</v>
      </c>
      <c r="D72" s="184">
        <f>基金残高に係る経年分析!H55</f>
        <v>3031</v>
      </c>
    </row>
    <row r="73" spans="1:16" x14ac:dyDescent="0.15">
      <c r="A73" s="183" t="s">
        <v>78</v>
      </c>
      <c r="B73" s="184">
        <f>基金残高に係る経年分析!F56</f>
        <v>466</v>
      </c>
      <c r="C73" s="184">
        <f>基金残高に係る経年分析!G56</f>
        <v>464</v>
      </c>
      <c r="D73" s="184">
        <f>基金残高に係る経年分析!H56</f>
        <v>464</v>
      </c>
    </row>
    <row r="74" spans="1:16" x14ac:dyDescent="0.15">
      <c r="A74" s="183" t="s">
        <v>79</v>
      </c>
      <c r="B74" s="184">
        <f>基金残高に係る経年分析!F57</f>
        <v>1822</v>
      </c>
      <c r="C74" s="184">
        <f>基金残高に係る経年分析!G57</f>
        <v>1976</v>
      </c>
      <c r="D74" s="184">
        <f>基金残高に係る経年分析!H57</f>
        <v>1951</v>
      </c>
    </row>
  </sheetData>
  <sheetProtection algorithmName="SHA-512" hashValue="y0E0Ch7vUZyivZe/mXhBc8EXb1rsPVkafJuN14xcwG2C/LwO7Z3ht0LfFKZe1nnA4iQFM2ihnzygvBU+iGoGtg==" saltValue="wQuWu2lkgS0Yb2/HoR0S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election activeCell="Z49" sqref="Z4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5749907</v>
      </c>
      <c r="S5" s="727"/>
      <c r="T5" s="727"/>
      <c r="U5" s="727"/>
      <c r="V5" s="727"/>
      <c r="W5" s="727"/>
      <c r="X5" s="727"/>
      <c r="Y5" s="773"/>
      <c r="Z5" s="791">
        <v>44</v>
      </c>
      <c r="AA5" s="791"/>
      <c r="AB5" s="791"/>
      <c r="AC5" s="791"/>
      <c r="AD5" s="792">
        <v>5749907</v>
      </c>
      <c r="AE5" s="792"/>
      <c r="AF5" s="792"/>
      <c r="AG5" s="792"/>
      <c r="AH5" s="792"/>
      <c r="AI5" s="792"/>
      <c r="AJ5" s="792"/>
      <c r="AK5" s="792"/>
      <c r="AL5" s="774">
        <v>70.900000000000006</v>
      </c>
      <c r="AM5" s="743"/>
      <c r="AN5" s="743"/>
      <c r="AO5" s="775"/>
      <c r="AP5" s="760" t="s">
        <v>227</v>
      </c>
      <c r="AQ5" s="761"/>
      <c r="AR5" s="761"/>
      <c r="AS5" s="761"/>
      <c r="AT5" s="761"/>
      <c r="AU5" s="761"/>
      <c r="AV5" s="761"/>
      <c r="AW5" s="761"/>
      <c r="AX5" s="761"/>
      <c r="AY5" s="761"/>
      <c r="AZ5" s="761"/>
      <c r="BA5" s="761"/>
      <c r="BB5" s="761"/>
      <c r="BC5" s="761"/>
      <c r="BD5" s="761"/>
      <c r="BE5" s="761"/>
      <c r="BF5" s="762"/>
      <c r="BG5" s="661">
        <v>5711105</v>
      </c>
      <c r="BH5" s="664"/>
      <c r="BI5" s="664"/>
      <c r="BJ5" s="664"/>
      <c r="BK5" s="664"/>
      <c r="BL5" s="664"/>
      <c r="BM5" s="664"/>
      <c r="BN5" s="665"/>
      <c r="BO5" s="723">
        <v>99.3</v>
      </c>
      <c r="BP5" s="723"/>
      <c r="BQ5" s="723"/>
      <c r="BR5" s="723"/>
      <c r="BS5" s="724">
        <v>34857</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175020</v>
      </c>
      <c r="S6" s="664"/>
      <c r="T6" s="664"/>
      <c r="U6" s="664"/>
      <c r="V6" s="664"/>
      <c r="W6" s="664"/>
      <c r="X6" s="664"/>
      <c r="Y6" s="665"/>
      <c r="Z6" s="723">
        <v>1.3</v>
      </c>
      <c r="AA6" s="723"/>
      <c r="AB6" s="723"/>
      <c r="AC6" s="723"/>
      <c r="AD6" s="724">
        <v>175020</v>
      </c>
      <c r="AE6" s="724"/>
      <c r="AF6" s="724"/>
      <c r="AG6" s="724"/>
      <c r="AH6" s="724"/>
      <c r="AI6" s="724"/>
      <c r="AJ6" s="724"/>
      <c r="AK6" s="724"/>
      <c r="AL6" s="666">
        <v>2.2000000000000002</v>
      </c>
      <c r="AM6" s="667"/>
      <c r="AN6" s="667"/>
      <c r="AO6" s="725"/>
      <c r="AP6" s="658" t="s">
        <v>232</v>
      </c>
      <c r="AQ6" s="659"/>
      <c r="AR6" s="659"/>
      <c r="AS6" s="659"/>
      <c r="AT6" s="659"/>
      <c r="AU6" s="659"/>
      <c r="AV6" s="659"/>
      <c r="AW6" s="659"/>
      <c r="AX6" s="659"/>
      <c r="AY6" s="659"/>
      <c r="AZ6" s="659"/>
      <c r="BA6" s="659"/>
      <c r="BB6" s="659"/>
      <c r="BC6" s="659"/>
      <c r="BD6" s="659"/>
      <c r="BE6" s="659"/>
      <c r="BF6" s="660"/>
      <c r="BG6" s="661">
        <v>5711105</v>
      </c>
      <c r="BH6" s="664"/>
      <c r="BI6" s="664"/>
      <c r="BJ6" s="664"/>
      <c r="BK6" s="664"/>
      <c r="BL6" s="664"/>
      <c r="BM6" s="664"/>
      <c r="BN6" s="665"/>
      <c r="BO6" s="723">
        <v>99.3</v>
      </c>
      <c r="BP6" s="723"/>
      <c r="BQ6" s="723"/>
      <c r="BR6" s="723"/>
      <c r="BS6" s="724">
        <v>34857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154026</v>
      </c>
      <c r="CS6" s="664"/>
      <c r="CT6" s="664"/>
      <c r="CU6" s="664"/>
      <c r="CV6" s="664"/>
      <c r="CW6" s="664"/>
      <c r="CX6" s="664"/>
      <c r="CY6" s="665"/>
      <c r="CZ6" s="774">
        <v>1.2</v>
      </c>
      <c r="DA6" s="743"/>
      <c r="DB6" s="743"/>
      <c r="DC6" s="777"/>
      <c r="DD6" s="669" t="s">
        <v>234</v>
      </c>
      <c r="DE6" s="664"/>
      <c r="DF6" s="664"/>
      <c r="DG6" s="664"/>
      <c r="DH6" s="664"/>
      <c r="DI6" s="664"/>
      <c r="DJ6" s="664"/>
      <c r="DK6" s="664"/>
      <c r="DL6" s="664"/>
      <c r="DM6" s="664"/>
      <c r="DN6" s="664"/>
      <c r="DO6" s="664"/>
      <c r="DP6" s="665"/>
      <c r="DQ6" s="669">
        <v>154026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13902</v>
      </c>
      <c r="S7" s="664"/>
      <c r="T7" s="664"/>
      <c r="U7" s="664"/>
      <c r="V7" s="664"/>
      <c r="W7" s="664"/>
      <c r="X7" s="664"/>
      <c r="Y7" s="665"/>
      <c r="Z7" s="723">
        <v>0.1</v>
      </c>
      <c r="AA7" s="723"/>
      <c r="AB7" s="723"/>
      <c r="AC7" s="723"/>
      <c r="AD7" s="724">
        <v>13902</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2846756</v>
      </c>
      <c r="BH7" s="664"/>
      <c r="BI7" s="664"/>
      <c r="BJ7" s="664"/>
      <c r="BK7" s="664"/>
      <c r="BL7" s="664"/>
      <c r="BM7" s="664"/>
      <c r="BN7" s="665"/>
      <c r="BO7" s="723">
        <v>49.5</v>
      </c>
      <c r="BP7" s="723"/>
      <c r="BQ7" s="723"/>
      <c r="BR7" s="723"/>
      <c r="BS7" s="724">
        <v>34857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1904974</v>
      </c>
      <c r="CS7" s="664"/>
      <c r="CT7" s="664"/>
      <c r="CU7" s="664"/>
      <c r="CV7" s="664"/>
      <c r="CW7" s="664"/>
      <c r="CX7" s="664"/>
      <c r="CY7" s="665"/>
      <c r="CZ7" s="723">
        <v>15.2</v>
      </c>
      <c r="DA7" s="723"/>
      <c r="DB7" s="723"/>
      <c r="DC7" s="723"/>
      <c r="DD7" s="669">
        <v>259774</v>
      </c>
      <c r="DE7" s="664"/>
      <c r="DF7" s="664"/>
      <c r="DG7" s="664"/>
      <c r="DH7" s="664"/>
      <c r="DI7" s="664"/>
      <c r="DJ7" s="664"/>
      <c r="DK7" s="664"/>
      <c r="DL7" s="664"/>
      <c r="DM7" s="664"/>
      <c r="DN7" s="664"/>
      <c r="DO7" s="664"/>
      <c r="DP7" s="665"/>
      <c r="DQ7" s="669">
        <v>1567059</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28029</v>
      </c>
      <c r="S8" s="664"/>
      <c r="T8" s="664"/>
      <c r="U8" s="664"/>
      <c r="V8" s="664"/>
      <c r="W8" s="664"/>
      <c r="X8" s="664"/>
      <c r="Y8" s="665"/>
      <c r="Z8" s="723">
        <v>0.2</v>
      </c>
      <c r="AA8" s="723"/>
      <c r="AB8" s="723"/>
      <c r="AC8" s="723"/>
      <c r="AD8" s="724">
        <v>28029</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74818</v>
      </c>
      <c r="BH8" s="664"/>
      <c r="BI8" s="664"/>
      <c r="BJ8" s="664"/>
      <c r="BK8" s="664"/>
      <c r="BL8" s="664"/>
      <c r="BM8" s="664"/>
      <c r="BN8" s="665"/>
      <c r="BO8" s="723">
        <v>1.3</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4279762</v>
      </c>
      <c r="CS8" s="664"/>
      <c r="CT8" s="664"/>
      <c r="CU8" s="664"/>
      <c r="CV8" s="664"/>
      <c r="CW8" s="664"/>
      <c r="CX8" s="664"/>
      <c r="CY8" s="665"/>
      <c r="CZ8" s="723">
        <v>34.200000000000003</v>
      </c>
      <c r="DA8" s="723"/>
      <c r="DB8" s="723"/>
      <c r="DC8" s="723"/>
      <c r="DD8" s="669">
        <v>231</v>
      </c>
      <c r="DE8" s="664"/>
      <c r="DF8" s="664"/>
      <c r="DG8" s="664"/>
      <c r="DH8" s="664"/>
      <c r="DI8" s="664"/>
      <c r="DJ8" s="664"/>
      <c r="DK8" s="664"/>
      <c r="DL8" s="664"/>
      <c r="DM8" s="664"/>
      <c r="DN8" s="664"/>
      <c r="DO8" s="664"/>
      <c r="DP8" s="665"/>
      <c r="DQ8" s="669">
        <v>2548021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22605</v>
      </c>
      <c r="S9" s="664"/>
      <c r="T9" s="664"/>
      <c r="U9" s="664"/>
      <c r="V9" s="664"/>
      <c r="W9" s="664"/>
      <c r="X9" s="664"/>
      <c r="Y9" s="665"/>
      <c r="Z9" s="723">
        <v>0.2</v>
      </c>
      <c r="AA9" s="723"/>
      <c r="AB9" s="723"/>
      <c r="AC9" s="723"/>
      <c r="AD9" s="724">
        <v>22605</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2328484</v>
      </c>
      <c r="BH9" s="664"/>
      <c r="BI9" s="664"/>
      <c r="BJ9" s="664"/>
      <c r="BK9" s="664"/>
      <c r="BL9" s="664"/>
      <c r="BM9" s="664"/>
      <c r="BN9" s="665"/>
      <c r="BO9" s="723">
        <v>40.5</v>
      </c>
      <c r="BP9" s="723"/>
      <c r="BQ9" s="723"/>
      <c r="BR9" s="723"/>
      <c r="BS9" s="669" t="s">
        <v>129</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1077921</v>
      </c>
      <c r="CS9" s="664"/>
      <c r="CT9" s="664"/>
      <c r="CU9" s="664"/>
      <c r="CV9" s="664"/>
      <c r="CW9" s="664"/>
      <c r="CX9" s="664"/>
      <c r="CY9" s="665"/>
      <c r="CZ9" s="723">
        <v>8.6</v>
      </c>
      <c r="DA9" s="723"/>
      <c r="DB9" s="723"/>
      <c r="DC9" s="723"/>
      <c r="DD9" s="669">
        <v>45006</v>
      </c>
      <c r="DE9" s="664"/>
      <c r="DF9" s="664"/>
      <c r="DG9" s="664"/>
      <c r="DH9" s="664"/>
      <c r="DI9" s="664"/>
      <c r="DJ9" s="664"/>
      <c r="DK9" s="664"/>
      <c r="DL9" s="664"/>
      <c r="DM9" s="664"/>
      <c r="DN9" s="664"/>
      <c r="DO9" s="664"/>
      <c r="DP9" s="665"/>
      <c r="DQ9" s="669">
        <v>964581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129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109401</v>
      </c>
      <c r="BH10" s="664"/>
      <c r="BI10" s="664"/>
      <c r="BJ10" s="664"/>
      <c r="BK10" s="664"/>
      <c r="BL10" s="664"/>
      <c r="BM10" s="664"/>
      <c r="BN10" s="665"/>
      <c r="BO10" s="723">
        <v>1.9</v>
      </c>
      <c r="BP10" s="723"/>
      <c r="BQ10" s="723"/>
      <c r="BR10" s="723"/>
      <c r="BS10" s="669" t="s">
        <v>234</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138</v>
      </c>
      <c r="CS10" s="664"/>
      <c r="CT10" s="664"/>
      <c r="CU10" s="664"/>
      <c r="CV10" s="664"/>
      <c r="CW10" s="664"/>
      <c r="CX10" s="664"/>
      <c r="CY10" s="665"/>
      <c r="CZ10" s="723" t="s">
        <v>234</v>
      </c>
      <c r="DA10" s="723"/>
      <c r="DB10" s="723"/>
      <c r="DC10" s="723"/>
      <c r="DD10" s="669" t="s">
        <v>129</v>
      </c>
      <c r="DE10" s="664"/>
      <c r="DF10" s="664"/>
      <c r="DG10" s="664"/>
      <c r="DH10" s="664"/>
      <c r="DI10" s="664"/>
      <c r="DJ10" s="664"/>
      <c r="DK10" s="664"/>
      <c r="DL10" s="664"/>
      <c r="DM10" s="664"/>
      <c r="DN10" s="664"/>
      <c r="DO10" s="664"/>
      <c r="DP10" s="665"/>
      <c r="DQ10" s="669" t="s">
        <v>234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334053</v>
      </c>
      <c r="BH11" s="664"/>
      <c r="BI11" s="664"/>
      <c r="BJ11" s="664"/>
      <c r="BK11" s="664"/>
      <c r="BL11" s="664"/>
      <c r="BM11" s="664"/>
      <c r="BN11" s="665"/>
      <c r="BO11" s="723">
        <v>5.8</v>
      </c>
      <c r="BP11" s="723"/>
      <c r="BQ11" s="723"/>
      <c r="BR11" s="723"/>
      <c r="BS11" s="669">
        <v>34857</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745775</v>
      </c>
      <c r="CS11" s="664"/>
      <c r="CT11" s="664"/>
      <c r="CU11" s="664"/>
      <c r="CV11" s="664"/>
      <c r="CW11" s="664"/>
      <c r="CX11" s="664"/>
      <c r="CY11" s="665"/>
      <c r="CZ11" s="723">
        <v>6</v>
      </c>
      <c r="DA11" s="723"/>
      <c r="DB11" s="723"/>
      <c r="DC11" s="723"/>
      <c r="DD11" s="669">
        <v>266992</v>
      </c>
      <c r="DE11" s="664"/>
      <c r="DF11" s="664"/>
      <c r="DG11" s="664"/>
      <c r="DH11" s="664"/>
      <c r="DI11" s="664"/>
      <c r="DJ11" s="664"/>
      <c r="DK11" s="664"/>
      <c r="DL11" s="664"/>
      <c r="DM11" s="664"/>
      <c r="DN11" s="664"/>
      <c r="DO11" s="664"/>
      <c r="DP11" s="665"/>
      <c r="DQ11" s="669">
        <v>433853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712345</v>
      </c>
      <c r="S12" s="664"/>
      <c r="T12" s="664"/>
      <c r="U12" s="664"/>
      <c r="V12" s="664"/>
      <c r="W12" s="664"/>
      <c r="X12" s="664"/>
      <c r="Y12" s="665"/>
      <c r="Z12" s="723">
        <v>5.5</v>
      </c>
      <c r="AA12" s="723"/>
      <c r="AB12" s="723"/>
      <c r="AC12" s="723"/>
      <c r="AD12" s="724">
        <v>712345</v>
      </c>
      <c r="AE12" s="724"/>
      <c r="AF12" s="724"/>
      <c r="AG12" s="724"/>
      <c r="AH12" s="724"/>
      <c r="AI12" s="724"/>
      <c r="AJ12" s="724"/>
      <c r="AK12" s="724"/>
      <c r="AL12" s="666">
        <v>8.8000000000000007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2461429</v>
      </c>
      <c r="BH12" s="664"/>
      <c r="BI12" s="664"/>
      <c r="BJ12" s="664"/>
      <c r="BK12" s="664"/>
      <c r="BL12" s="664"/>
      <c r="BM12" s="664"/>
      <c r="BN12" s="665"/>
      <c r="BO12" s="723">
        <v>42.8</v>
      </c>
      <c r="BP12" s="723"/>
      <c r="BQ12" s="723"/>
      <c r="BR12" s="723"/>
      <c r="BS12" s="669" t="s">
        <v>129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237371</v>
      </c>
      <c r="CS12" s="664"/>
      <c r="CT12" s="664"/>
      <c r="CU12" s="664"/>
      <c r="CV12" s="664"/>
      <c r="CW12" s="664"/>
      <c r="CX12" s="664"/>
      <c r="CY12" s="665"/>
      <c r="CZ12" s="723">
        <v>1.9</v>
      </c>
      <c r="DA12" s="723"/>
      <c r="DB12" s="723"/>
      <c r="DC12" s="723"/>
      <c r="DD12" s="669">
        <v>68769</v>
      </c>
      <c r="DE12" s="664"/>
      <c r="DF12" s="664"/>
      <c r="DG12" s="664"/>
      <c r="DH12" s="664"/>
      <c r="DI12" s="664"/>
      <c r="DJ12" s="664"/>
      <c r="DK12" s="664"/>
      <c r="DL12" s="664"/>
      <c r="DM12" s="664"/>
      <c r="DN12" s="664"/>
      <c r="DO12" s="664"/>
      <c r="DP12" s="665"/>
      <c r="DQ12" s="669">
        <v>157236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42975</v>
      </c>
      <c r="S13" s="664"/>
      <c r="T13" s="664"/>
      <c r="U13" s="664"/>
      <c r="V13" s="664"/>
      <c r="W13" s="664"/>
      <c r="X13" s="664"/>
      <c r="Y13" s="665"/>
      <c r="Z13" s="723">
        <v>0.3</v>
      </c>
      <c r="AA13" s="723"/>
      <c r="AB13" s="723"/>
      <c r="AC13" s="723"/>
      <c r="AD13" s="724">
        <v>42975</v>
      </c>
      <c r="AE13" s="724"/>
      <c r="AF13" s="724"/>
      <c r="AG13" s="724"/>
      <c r="AH13" s="724"/>
      <c r="AI13" s="724"/>
      <c r="AJ13" s="724"/>
      <c r="AK13" s="724"/>
      <c r="AL13" s="666">
        <v>0.5</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2460663</v>
      </c>
      <c r="BH13" s="664"/>
      <c r="BI13" s="664"/>
      <c r="BJ13" s="664"/>
      <c r="BK13" s="664"/>
      <c r="BL13" s="664"/>
      <c r="BM13" s="664"/>
      <c r="BN13" s="665"/>
      <c r="BO13" s="723">
        <v>42.8</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1197302</v>
      </c>
      <c r="CS13" s="664"/>
      <c r="CT13" s="664"/>
      <c r="CU13" s="664"/>
      <c r="CV13" s="664"/>
      <c r="CW13" s="664"/>
      <c r="CX13" s="664"/>
      <c r="CY13" s="665"/>
      <c r="CZ13" s="723">
        <v>9.6</v>
      </c>
      <c r="DA13" s="723"/>
      <c r="DB13" s="723"/>
      <c r="DC13" s="723"/>
      <c r="DD13" s="669">
        <v>454611</v>
      </c>
      <c r="DE13" s="664"/>
      <c r="DF13" s="664"/>
      <c r="DG13" s="664"/>
      <c r="DH13" s="664"/>
      <c r="DI13" s="664"/>
      <c r="DJ13" s="664"/>
      <c r="DK13" s="664"/>
      <c r="DL13" s="664"/>
      <c r="DM13" s="664"/>
      <c r="DN13" s="664"/>
      <c r="DO13" s="664"/>
      <c r="DP13" s="665"/>
      <c r="DQ13" s="669">
        <v>979649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127799</v>
      </c>
      <c r="BH14" s="664"/>
      <c r="BI14" s="664"/>
      <c r="BJ14" s="664"/>
      <c r="BK14" s="664"/>
      <c r="BL14" s="664"/>
      <c r="BM14" s="664"/>
      <c r="BN14" s="665"/>
      <c r="BO14" s="723">
        <v>2.2000000000000002</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562784</v>
      </c>
      <c r="CS14" s="664"/>
      <c r="CT14" s="664"/>
      <c r="CU14" s="664"/>
      <c r="CV14" s="664"/>
      <c r="CW14" s="664"/>
      <c r="CX14" s="664"/>
      <c r="CY14" s="665"/>
      <c r="CZ14" s="723">
        <v>4.5</v>
      </c>
      <c r="DA14" s="723"/>
      <c r="DB14" s="723"/>
      <c r="DC14" s="723"/>
      <c r="DD14" s="669">
        <v>8329</v>
      </c>
      <c r="DE14" s="664"/>
      <c r="DF14" s="664"/>
      <c r="DG14" s="664"/>
      <c r="DH14" s="664"/>
      <c r="DI14" s="664"/>
      <c r="DJ14" s="664"/>
      <c r="DK14" s="664"/>
      <c r="DL14" s="664"/>
      <c r="DM14" s="664"/>
      <c r="DN14" s="664"/>
      <c r="DO14" s="664"/>
      <c r="DP14" s="665"/>
      <c r="DQ14" s="669">
        <v>527422</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66389</v>
      </c>
      <c r="S15" s="664"/>
      <c r="T15" s="664"/>
      <c r="U15" s="664"/>
      <c r="V15" s="664"/>
      <c r="W15" s="664"/>
      <c r="X15" s="664"/>
      <c r="Y15" s="665"/>
      <c r="Z15" s="723">
        <v>0.5</v>
      </c>
      <c r="AA15" s="723"/>
      <c r="AB15" s="723"/>
      <c r="AC15" s="723"/>
      <c r="AD15" s="724">
        <v>66389</v>
      </c>
      <c r="AE15" s="724"/>
      <c r="AF15" s="724"/>
      <c r="AG15" s="724"/>
      <c r="AH15" s="724"/>
      <c r="AI15" s="724"/>
      <c r="AJ15" s="724"/>
      <c r="AK15" s="724"/>
      <c r="AL15" s="666">
        <v>0.8</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275121</v>
      </c>
      <c r="BH15" s="664"/>
      <c r="BI15" s="664"/>
      <c r="BJ15" s="664"/>
      <c r="BK15" s="664"/>
      <c r="BL15" s="664"/>
      <c r="BM15" s="664"/>
      <c r="BN15" s="665"/>
      <c r="BO15" s="723">
        <v>4.8</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1691389</v>
      </c>
      <c r="CS15" s="664"/>
      <c r="CT15" s="664"/>
      <c r="CU15" s="664"/>
      <c r="CV15" s="664"/>
      <c r="CW15" s="664"/>
      <c r="CX15" s="664"/>
      <c r="CY15" s="665"/>
      <c r="CZ15" s="723">
        <v>13.5</v>
      </c>
      <c r="DA15" s="723"/>
      <c r="DB15" s="723"/>
      <c r="DC15" s="723"/>
      <c r="DD15" s="669">
        <v>666525</v>
      </c>
      <c r="DE15" s="664"/>
      <c r="DF15" s="664"/>
      <c r="DG15" s="664"/>
      <c r="DH15" s="664"/>
      <c r="DI15" s="664"/>
      <c r="DJ15" s="664"/>
      <c r="DK15" s="664"/>
      <c r="DL15" s="664"/>
      <c r="DM15" s="664"/>
      <c r="DN15" s="664"/>
      <c r="DO15" s="664"/>
      <c r="DP15" s="665"/>
      <c r="DQ15" s="669">
        <v>1198517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138</v>
      </c>
      <c r="AA16" s="723"/>
      <c r="AB16" s="723"/>
      <c r="AC16" s="723"/>
      <c r="AD16" s="724" t="s">
        <v>234</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36731</v>
      </c>
      <c r="CS16" s="664"/>
      <c r="CT16" s="664"/>
      <c r="CU16" s="664"/>
      <c r="CV16" s="664"/>
      <c r="CW16" s="664"/>
      <c r="CX16" s="664"/>
      <c r="CY16" s="665"/>
      <c r="CZ16" s="723">
        <v>0.3</v>
      </c>
      <c r="DA16" s="723"/>
      <c r="DB16" s="723"/>
      <c r="DC16" s="723"/>
      <c r="DD16" s="669" t="s">
        <v>234</v>
      </c>
      <c r="DE16" s="664"/>
      <c r="DF16" s="664"/>
      <c r="DG16" s="664"/>
      <c r="DH16" s="664"/>
      <c r="DI16" s="664"/>
      <c r="DJ16" s="664"/>
      <c r="DK16" s="664"/>
      <c r="DL16" s="664"/>
      <c r="DM16" s="664"/>
      <c r="DN16" s="664"/>
      <c r="DO16" s="664"/>
      <c r="DP16" s="665"/>
      <c r="DQ16" s="669">
        <v>2473</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44371</v>
      </c>
      <c r="S17" s="664"/>
      <c r="T17" s="664"/>
      <c r="U17" s="664"/>
      <c r="V17" s="664"/>
      <c r="W17" s="664"/>
      <c r="X17" s="664"/>
      <c r="Y17" s="665"/>
      <c r="Z17" s="723">
        <v>0.3</v>
      </c>
      <c r="AA17" s="723"/>
      <c r="AB17" s="723"/>
      <c r="AC17" s="723"/>
      <c r="AD17" s="724">
        <v>44371</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639986</v>
      </c>
      <c r="CS17" s="664"/>
      <c r="CT17" s="664"/>
      <c r="CU17" s="664"/>
      <c r="CV17" s="664"/>
      <c r="CW17" s="664"/>
      <c r="CX17" s="664"/>
      <c r="CY17" s="665"/>
      <c r="CZ17" s="723">
        <v>5.0999999999999996</v>
      </c>
      <c r="DA17" s="723"/>
      <c r="DB17" s="723"/>
      <c r="DC17" s="723"/>
      <c r="DD17" s="669" t="s">
        <v>234</v>
      </c>
      <c r="DE17" s="664"/>
      <c r="DF17" s="664"/>
      <c r="DG17" s="664"/>
      <c r="DH17" s="664"/>
      <c r="DI17" s="664"/>
      <c r="DJ17" s="664"/>
      <c r="DK17" s="664"/>
      <c r="DL17" s="664"/>
      <c r="DM17" s="664"/>
      <c r="DN17" s="664"/>
      <c r="DO17" s="664"/>
      <c r="DP17" s="665"/>
      <c r="DQ17" s="669">
        <v>639986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1373573</v>
      </c>
      <c r="S18" s="664"/>
      <c r="T18" s="664"/>
      <c r="U18" s="664"/>
      <c r="V18" s="664"/>
      <c r="W18" s="664"/>
      <c r="X18" s="664"/>
      <c r="Y18" s="665"/>
      <c r="Z18" s="723">
        <v>10.5</v>
      </c>
      <c r="AA18" s="723"/>
      <c r="AB18" s="723"/>
      <c r="AC18" s="723"/>
      <c r="AD18" s="724">
        <v>1222998</v>
      </c>
      <c r="AE18" s="724"/>
      <c r="AF18" s="724"/>
      <c r="AG18" s="724"/>
      <c r="AH18" s="724"/>
      <c r="AI18" s="724"/>
      <c r="AJ18" s="724"/>
      <c r="AK18" s="724"/>
      <c r="AL18" s="666">
        <v>15.1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129</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1222998</v>
      </c>
      <c r="S19" s="664"/>
      <c r="T19" s="664"/>
      <c r="U19" s="664"/>
      <c r="V19" s="664"/>
      <c r="W19" s="664"/>
      <c r="X19" s="664"/>
      <c r="Y19" s="665"/>
      <c r="Z19" s="723">
        <v>9.4</v>
      </c>
      <c r="AA19" s="723"/>
      <c r="AB19" s="723"/>
      <c r="AC19" s="723"/>
      <c r="AD19" s="724">
        <v>1222998</v>
      </c>
      <c r="AE19" s="724"/>
      <c r="AF19" s="724"/>
      <c r="AG19" s="724"/>
      <c r="AH19" s="724"/>
      <c r="AI19" s="724"/>
      <c r="AJ19" s="724"/>
      <c r="AK19" s="724"/>
      <c r="AL19" s="666">
        <v>15.1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38802</v>
      </c>
      <c r="BH19" s="664"/>
      <c r="BI19" s="664"/>
      <c r="BJ19" s="664"/>
      <c r="BK19" s="664"/>
      <c r="BL19" s="664"/>
      <c r="BM19" s="664"/>
      <c r="BN19" s="665"/>
      <c r="BO19" s="723">
        <v>0.7</v>
      </c>
      <c r="BP19" s="723"/>
      <c r="BQ19" s="723"/>
      <c r="BR19" s="723"/>
      <c r="BS19" s="669" t="s">
        <v>129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234</v>
      </c>
      <c r="DA19" s="723"/>
      <c r="DB19" s="723"/>
      <c r="DC19" s="723"/>
      <c r="DD19" s="669" t="s">
        <v>129</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150575</v>
      </c>
      <c r="S20" s="664"/>
      <c r="T20" s="664"/>
      <c r="U20" s="664"/>
      <c r="V20" s="664"/>
      <c r="W20" s="664"/>
      <c r="X20" s="664"/>
      <c r="Y20" s="665"/>
      <c r="Z20" s="723">
        <v>1.2</v>
      </c>
      <c r="AA20" s="723"/>
      <c r="AB20" s="723"/>
      <c r="AC20" s="723"/>
      <c r="AD20" s="724" t="s">
        <v>234</v>
      </c>
      <c r="AE20" s="724"/>
      <c r="AF20" s="724"/>
      <c r="AG20" s="724"/>
      <c r="AH20" s="724"/>
      <c r="AI20" s="724"/>
      <c r="AJ20" s="724"/>
      <c r="AK20" s="724"/>
      <c r="AL20" s="666" t="s">
        <v>234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38802</v>
      </c>
      <c r="BH20" s="664"/>
      <c r="BI20" s="664"/>
      <c r="BJ20" s="664"/>
      <c r="BK20" s="664"/>
      <c r="BL20" s="664"/>
      <c r="BM20" s="664"/>
      <c r="BN20" s="665"/>
      <c r="BO20" s="723">
        <v>0.7</v>
      </c>
      <c r="BP20" s="723"/>
      <c r="BQ20" s="723"/>
      <c r="BR20" s="723"/>
      <c r="BS20" s="669" t="s">
        <v>129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12528021</v>
      </c>
      <c r="CS20" s="664"/>
      <c r="CT20" s="664"/>
      <c r="CU20" s="664"/>
      <c r="CV20" s="664"/>
      <c r="CW20" s="664"/>
      <c r="CX20" s="664"/>
      <c r="CY20" s="665"/>
      <c r="CZ20" s="723">
        <v>100</v>
      </c>
      <c r="DA20" s="723"/>
      <c r="DB20" s="723"/>
      <c r="DC20" s="723"/>
      <c r="DD20" s="669">
        <v>1770237</v>
      </c>
      <c r="DE20" s="664"/>
      <c r="DF20" s="664"/>
      <c r="DG20" s="664"/>
      <c r="DH20" s="664"/>
      <c r="DI20" s="664"/>
      <c r="DJ20" s="664"/>
      <c r="DK20" s="664"/>
      <c r="DL20" s="664"/>
      <c r="DM20" s="664"/>
      <c r="DN20" s="664"/>
      <c r="DO20" s="664"/>
      <c r="DP20" s="665"/>
      <c r="DQ20" s="669">
        <v>9172823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234</v>
      </c>
      <c r="AA21" s="723"/>
      <c r="AB21" s="723"/>
      <c r="AC21" s="723"/>
      <c r="AD21" s="724" t="s">
        <v>129</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38802</v>
      </c>
      <c r="BH21" s="664"/>
      <c r="BI21" s="664"/>
      <c r="BJ21" s="664"/>
      <c r="BK21" s="664"/>
      <c r="BL21" s="664"/>
      <c r="BM21" s="664"/>
      <c r="BN21" s="665"/>
      <c r="BO21" s="723">
        <v>0.7</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8229116</v>
      </c>
      <c r="S22" s="664"/>
      <c r="T22" s="664"/>
      <c r="U22" s="664"/>
      <c r="V22" s="664"/>
      <c r="W22" s="664"/>
      <c r="X22" s="664"/>
      <c r="Y22" s="665"/>
      <c r="Z22" s="723">
        <v>63</v>
      </c>
      <c r="AA22" s="723"/>
      <c r="AB22" s="723"/>
      <c r="AC22" s="723"/>
      <c r="AD22" s="724">
        <v>8078541</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138</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4805</v>
      </c>
      <c r="S23" s="664"/>
      <c r="T23" s="664"/>
      <c r="U23" s="664"/>
      <c r="V23" s="664"/>
      <c r="W23" s="664"/>
      <c r="X23" s="664"/>
      <c r="Y23" s="665"/>
      <c r="Z23" s="723">
        <v>0</v>
      </c>
      <c r="AA23" s="723"/>
      <c r="AB23" s="723"/>
      <c r="AC23" s="723"/>
      <c r="AD23" s="724">
        <v>4805</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129</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33650</v>
      </c>
      <c r="S24" s="664"/>
      <c r="T24" s="664"/>
      <c r="U24" s="664"/>
      <c r="V24" s="664"/>
      <c r="W24" s="664"/>
      <c r="X24" s="664"/>
      <c r="Y24" s="665"/>
      <c r="Z24" s="723">
        <v>0.3</v>
      </c>
      <c r="AA24" s="723"/>
      <c r="AB24" s="723"/>
      <c r="AC24" s="723"/>
      <c r="AD24" s="724">
        <v>2</v>
      </c>
      <c r="AE24" s="724"/>
      <c r="AF24" s="724"/>
      <c r="AG24" s="724"/>
      <c r="AH24" s="724"/>
      <c r="AI24" s="724"/>
      <c r="AJ24" s="724"/>
      <c r="AK24" s="724"/>
      <c r="AL24" s="666">
        <v>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5124471</v>
      </c>
      <c r="CS24" s="727"/>
      <c r="CT24" s="727"/>
      <c r="CU24" s="727"/>
      <c r="CV24" s="727"/>
      <c r="CW24" s="727"/>
      <c r="CX24" s="727"/>
      <c r="CY24" s="773"/>
      <c r="CZ24" s="774">
        <v>40.9</v>
      </c>
      <c r="DA24" s="743"/>
      <c r="DB24" s="743"/>
      <c r="DC24" s="777"/>
      <c r="DD24" s="772">
        <v>3638401</v>
      </c>
      <c r="DE24" s="727"/>
      <c r="DF24" s="727"/>
      <c r="DG24" s="727"/>
      <c r="DH24" s="727"/>
      <c r="DI24" s="727"/>
      <c r="DJ24" s="727"/>
      <c r="DK24" s="773"/>
      <c r="DL24" s="772">
        <v>3580675</v>
      </c>
      <c r="DM24" s="727"/>
      <c r="DN24" s="727"/>
      <c r="DO24" s="727"/>
      <c r="DP24" s="727"/>
      <c r="DQ24" s="727"/>
      <c r="DR24" s="727"/>
      <c r="DS24" s="727"/>
      <c r="DT24" s="727"/>
      <c r="DU24" s="727"/>
      <c r="DV24" s="773"/>
      <c r="DW24" s="774">
        <v>41.1</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259705</v>
      </c>
      <c r="S25" s="664"/>
      <c r="T25" s="664"/>
      <c r="U25" s="664"/>
      <c r="V25" s="664"/>
      <c r="W25" s="664"/>
      <c r="X25" s="664"/>
      <c r="Y25" s="665"/>
      <c r="Z25" s="723">
        <v>2</v>
      </c>
      <c r="AA25" s="723"/>
      <c r="AB25" s="723"/>
      <c r="AC25" s="723"/>
      <c r="AD25" s="724">
        <v>23699</v>
      </c>
      <c r="AE25" s="724"/>
      <c r="AF25" s="724"/>
      <c r="AG25" s="724"/>
      <c r="AH25" s="724"/>
      <c r="AI25" s="724"/>
      <c r="AJ25" s="724"/>
      <c r="AK25" s="724"/>
      <c r="AL25" s="666">
        <v>0.3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129</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2611738</v>
      </c>
      <c r="CS25" s="662"/>
      <c r="CT25" s="662"/>
      <c r="CU25" s="662"/>
      <c r="CV25" s="662"/>
      <c r="CW25" s="662"/>
      <c r="CX25" s="662"/>
      <c r="CY25" s="663"/>
      <c r="CZ25" s="666">
        <v>20.8</v>
      </c>
      <c r="DA25" s="695"/>
      <c r="DB25" s="695"/>
      <c r="DC25" s="696"/>
      <c r="DD25" s="669">
        <v>2424244</v>
      </c>
      <c r="DE25" s="662"/>
      <c r="DF25" s="662"/>
      <c r="DG25" s="662"/>
      <c r="DH25" s="662"/>
      <c r="DI25" s="662"/>
      <c r="DJ25" s="662"/>
      <c r="DK25" s="663"/>
      <c r="DL25" s="669">
        <v>2366518</v>
      </c>
      <c r="DM25" s="662"/>
      <c r="DN25" s="662"/>
      <c r="DO25" s="662"/>
      <c r="DP25" s="662"/>
      <c r="DQ25" s="662"/>
      <c r="DR25" s="662"/>
      <c r="DS25" s="662"/>
      <c r="DT25" s="662"/>
      <c r="DU25" s="662"/>
      <c r="DV25" s="663"/>
      <c r="DW25" s="666">
        <v>27.2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81080</v>
      </c>
      <c r="S26" s="664"/>
      <c r="T26" s="664"/>
      <c r="U26" s="664"/>
      <c r="V26" s="664"/>
      <c r="W26" s="664"/>
      <c r="X26" s="664"/>
      <c r="Y26" s="665"/>
      <c r="Z26" s="723">
        <v>0.6</v>
      </c>
      <c r="AA26" s="723"/>
      <c r="AB26" s="723"/>
      <c r="AC26" s="723"/>
      <c r="AD26" s="724" t="s">
        <v>234</v>
      </c>
      <c r="AE26" s="724"/>
      <c r="AF26" s="724"/>
      <c r="AG26" s="724"/>
      <c r="AH26" s="724"/>
      <c r="AI26" s="724"/>
      <c r="AJ26" s="724"/>
      <c r="AK26" s="724"/>
      <c r="AL26" s="666" t="s">
        <v>138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1811208</v>
      </c>
      <c r="CS26" s="664"/>
      <c r="CT26" s="664"/>
      <c r="CU26" s="664"/>
      <c r="CV26" s="664"/>
      <c r="CW26" s="664"/>
      <c r="CX26" s="664"/>
      <c r="CY26" s="665"/>
      <c r="CZ26" s="666">
        <v>14.5</v>
      </c>
      <c r="DA26" s="695"/>
      <c r="DB26" s="695"/>
      <c r="DC26" s="696"/>
      <c r="DD26" s="669">
        <v>1635532</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1125979</v>
      </c>
      <c r="S27" s="664"/>
      <c r="T27" s="664"/>
      <c r="U27" s="664"/>
      <c r="V27" s="664"/>
      <c r="W27" s="664"/>
      <c r="X27" s="664"/>
      <c r="Y27" s="665"/>
      <c r="Z27" s="723">
        <v>8.6</v>
      </c>
      <c r="AA27" s="723"/>
      <c r="AB27" s="723"/>
      <c r="AC27" s="723"/>
      <c r="AD27" s="724" t="s">
        <v>129</v>
      </c>
      <c r="AE27" s="724"/>
      <c r="AF27" s="724"/>
      <c r="AG27" s="724"/>
      <c r="AH27" s="724"/>
      <c r="AI27" s="724"/>
      <c r="AJ27" s="724"/>
      <c r="AK27" s="724"/>
      <c r="AL27" s="666" t="s">
        <v>234</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5749907</v>
      </c>
      <c r="BH27" s="664"/>
      <c r="BI27" s="664"/>
      <c r="BJ27" s="664"/>
      <c r="BK27" s="664"/>
      <c r="BL27" s="664"/>
      <c r="BM27" s="664"/>
      <c r="BN27" s="665"/>
      <c r="BO27" s="723">
        <v>100</v>
      </c>
      <c r="BP27" s="723"/>
      <c r="BQ27" s="723"/>
      <c r="BR27" s="723"/>
      <c r="BS27" s="669">
        <v>34857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1872747</v>
      </c>
      <c r="CS27" s="662"/>
      <c r="CT27" s="662"/>
      <c r="CU27" s="662"/>
      <c r="CV27" s="662"/>
      <c r="CW27" s="662"/>
      <c r="CX27" s="662"/>
      <c r="CY27" s="663"/>
      <c r="CZ27" s="666">
        <v>14.9</v>
      </c>
      <c r="DA27" s="695"/>
      <c r="DB27" s="695"/>
      <c r="DC27" s="696"/>
      <c r="DD27" s="669">
        <v>574171</v>
      </c>
      <c r="DE27" s="662"/>
      <c r="DF27" s="662"/>
      <c r="DG27" s="662"/>
      <c r="DH27" s="662"/>
      <c r="DI27" s="662"/>
      <c r="DJ27" s="662"/>
      <c r="DK27" s="663"/>
      <c r="DL27" s="669">
        <v>574171</v>
      </c>
      <c r="DM27" s="662"/>
      <c r="DN27" s="662"/>
      <c r="DO27" s="662"/>
      <c r="DP27" s="662"/>
      <c r="DQ27" s="662"/>
      <c r="DR27" s="662"/>
      <c r="DS27" s="662"/>
      <c r="DT27" s="662"/>
      <c r="DU27" s="662"/>
      <c r="DV27" s="663"/>
      <c r="DW27" s="666">
        <v>6.6</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639986</v>
      </c>
      <c r="CS28" s="664"/>
      <c r="CT28" s="664"/>
      <c r="CU28" s="664"/>
      <c r="CV28" s="664"/>
      <c r="CW28" s="664"/>
      <c r="CX28" s="664"/>
      <c r="CY28" s="665"/>
      <c r="CZ28" s="666">
        <v>5.0999999999999996</v>
      </c>
      <c r="DA28" s="695"/>
      <c r="DB28" s="695"/>
      <c r="DC28" s="696"/>
      <c r="DD28" s="669">
        <v>639986</v>
      </c>
      <c r="DE28" s="664"/>
      <c r="DF28" s="664"/>
      <c r="DG28" s="664"/>
      <c r="DH28" s="664"/>
      <c r="DI28" s="664"/>
      <c r="DJ28" s="664"/>
      <c r="DK28" s="665"/>
      <c r="DL28" s="669">
        <v>639986</v>
      </c>
      <c r="DM28" s="664"/>
      <c r="DN28" s="664"/>
      <c r="DO28" s="664"/>
      <c r="DP28" s="664"/>
      <c r="DQ28" s="664"/>
      <c r="DR28" s="664"/>
      <c r="DS28" s="664"/>
      <c r="DT28" s="664"/>
      <c r="DU28" s="664"/>
      <c r="DV28" s="665"/>
      <c r="DW28" s="666">
        <v>7.3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946803</v>
      </c>
      <c r="S29" s="664"/>
      <c r="T29" s="664"/>
      <c r="U29" s="664"/>
      <c r="V29" s="664"/>
      <c r="W29" s="664"/>
      <c r="X29" s="664"/>
      <c r="Y29" s="665"/>
      <c r="Z29" s="723">
        <v>7.2</v>
      </c>
      <c r="AA29" s="723"/>
      <c r="AB29" s="723"/>
      <c r="AC29" s="723"/>
      <c r="AD29" s="724" t="s">
        <v>129</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639678</v>
      </c>
      <c r="CS29" s="662"/>
      <c r="CT29" s="662"/>
      <c r="CU29" s="662"/>
      <c r="CV29" s="662"/>
      <c r="CW29" s="662"/>
      <c r="CX29" s="662"/>
      <c r="CY29" s="663"/>
      <c r="CZ29" s="666">
        <v>5.0999999999999996</v>
      </c>
      <c r="DA29" s="695"/>
      <c r="DB29" s="695"/>
      <c r="DC29" s="696"/>
      <c r="DD29" s="669">
        <v>639678</v>
      </c>
      <c r="DE29" s="662"/>
      <c r="DF29" s="662"/>
      <c r="DG29" s="662"/>
      <c r="DH29" s="662"/>
      <c r="DI29" s="662"/>
      <c r="DJ29" s="662"/>
      <c r="DK29" s="663"/>
      <c r="DL29" s="669">
        <v>639678</v>
      </c>
      <c r="DM29" s="662"/>
      <c r="DN29" s="662"/>
      <c r="DO29" s="662"/>
      <c r="DP29" s="662"/>
      <c r="DQ29" s="662"/>
      <c r="DR29" s="662"/>
      <c r="DS29" s="662"/>
      <c r="DT29" s="662"/>
      <c r="DU29" s="662"/>
      <c r="DV29" s="663"/>
      <c r="DW29" s="666">
        <v>7.3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20136</v>
      </c>
      <c r="S30" s="664"/>
      <c r="T30" s="664"/>
      <c r="U30" s="664"/>
      <c r="V30" s="664"/>
      <c r="W30" s="664"/>
      <c r="X30" s="664"/>
      <c r="Y30" s="665"/>
      <c r="Z30" s="723">
        <v>0.2</v>
      </c>
      <c r="AA30" s="723"/>
      <c r="AB30" s="723"/>
      <c r="AC30" s="723"/>
      <c r="AD30" s="724">
        <v>3987</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99.1</v>
      </c>
      <c r="BH30" s="742"/>
      <c r="BI30" s="742"/>
      <c r="BJ30" s="742"/>
      <c r="BK30" s="742"/>
      <c r="BL30" s="742"/>
      <c r="BM30" s="743">
        <v>96.9</v>
      </c>
      <c r="BN30" s="742"/>
      <c r="BO30" s="742"/>
      <c r="BP30" s="742"/>
      <c r="BQ30" s="744"/>
      <c r="BR30" s="741">
        <v>99.2</v>
      </c>
      <c r="BS30" s="742"/>
      <c r="BT30" s="742"/>
      <c r="BU30" s="742"/>
      <c r="BV30" s="742"/>
      <c r="BW30" s="742"/>
      <c r="BX30" s="743">
        <v>96.7</v>
      </c>
      <c r="BY30" s="742"/>
      <c r="BZ30" s="742"/>
      <c r="CA30" s="742"/>
      <c r="CB30" s="744"/>
      <c r="CD30" s="747"/>
      <c r="CE30" s="748"/>
      <c r="CF30" s="705" t="s">
        <v>311</v>
      </c>
      <c r="CG30" s="702"/>
      <c r="CH30" s="702"/>
      <c r="CI30" s="702"/>
      <c r="CJ30" s="702"/>
      <c r="CK30" s="702"/>
      <c r="CL30" s="702"/>
      <c r="CM30" s="702"/>
      <c r="CN30" s="702"/>
      <c r="CO30" s="702"/>
      <c r="CP30" s="702"/>
      <c r="CQ30" s="703"/>
      <c r="CR30" s="661">
        <v>585439</v>
      </c>
      <c r="CS30" s="664"/>
      <c r="CT30" s="664"/>
      <c r="CU30" s="664"/>
      <c r="CV30" s="664"/>
      <c r="CW30" s="664"/>
      <c r="CX30" s="664"/>
      <c r="CY30" s="665"/>
      <c r="CZ30" s="666">
        <v>4.7</v>
      </c>
      <c r="DA30" s="695"/>
      <c r="DB30" s="695"/>
      <c r="DC30" s="696"/>
      <c r="DD30" s="669">
        <v>585439</v>
      </c>
      <c r="DE30" s="664"/>
      <c r="DF30" s="664"/>
      <c r="DG30" s="664"/>
      <c r="DH30" s="664"/>
      <c r="DI30" s="664"/>
      <c r="DJ30" s="664"/>
      <c r="DK30" s="665"/>
      <c r="DL30" s="669">
        <v>585439</v>
      </c>
      <c r="DM30" s="664"/>
      <c r="DN30" s="664"/>
      <c r="DO30" s="664"/>
      <c r="DP30" s="664"/>
      <c r="DQ30" s="664"/>
      <c r="DR30" s="664"/>
      <c r="DS30" s="664"/>
      <c r="DT30" s="664"/>
      <c r="DU30" s="664"/>
      <c r="DV30" s="665"/>
      <c r="DW30" s="666">
        <v>6.7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4121</v>
      </c>
      <c r="S31" s="664"/>
      <c r="T31" s="664"/>
      <c r="U31" s="664"/>
      <c r="V31" s="664"/>
      <c r="W31" s="664"/>
      <c r="X31" s="664"/>
      <c r="Y31" s="665"/>
      <c r="Z31" s="723">
        <v>0</v>
      </c>
      <c r="AA31" s="723"/>
      <c r="AB31" s="723"/>
      <c r="AC31" s="723"/>
      <c r="AD31" s="724" t="s">
        <v>129</v>
      </c>
      <c r="AE31" s="724"/>
      <c r="AF31" s="724"/>
      <c r="AG31" s="724"/>
      <c r="AH31" s="724"/>
      <c r="AI31" s="724"/>
      <c r="AJ31" s="724"/>
      <c r="AK31" s="724"/>
      <c r="AL31" s="666" t="s">
        <v>138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97.8</v>
      </c>
      <c r="BN31" s="740"/>
      <c r="BO31" s="740"/>
      <c r="BP31" s="740"/>
      <c r="BQ31" s="701"/>
      <c r="BR31" s="739">
        <v>99.2</v>
      </c>
      <c r="BS31" s="662"/>
      <c r="BT31" s="662"/>
      <c r="BU31" s="662"/>
      <c r="BV31" s="662"/>
      <c r="BW31" s="662"/>
      <c r="BX31" s="667">
        <v>97.6</v>
      </c>
      <c r="BY31" s="740"/>
      <c r="BZ31" s="740"/>
      <c r="CA31" s="740"/>
      <c r="CB31" s="701"/>
      <c r="CD31" s="747"/>
      <c r="CE31" s="748"/>
      <c r="CF31" s="705" t="s">
        <v>315</v>
      </c>
      <c r="CG31" s="702"/>
      <c r="CH31" s="702"/>
      <c r="CI31" s="702"/>
      <c r="CJ31" s="702"/>
      <c r="CK31" s="702"/>
      <c r="CL31" s="702"/>
      <c r="CM31" s="702"/>
      <c r="CN31" s="702"/>
      <c r="CO31" s="702"/>
      <c r="CP31" s="702"/>
      <c r="CQ31" s="703"/>
      <c r="CR31" s="661">
        <v>54239</v>
      </c>
      <c r="CS31" s="662"/>
      <c r="CT31" s="662"/>
      <c r="CU31" s="662"/>
      <c r="CV31" s="662"/>
      <c r="CW31" s="662"/>
      <c r="CX31" s="662"/>
      <c r="CY31" s="663"/>
      <c r="CZ31" s="666">
        <v>0.4</v>
      </c>
      <c r="DA31" s="695"/>
      <c r="DB31" s="695"/>
      <c r="DC31" s="696"/>
      <c r="DD31" s="669">
        <v>54239</v>
      </c>
      <c r="DE31" s="662"/>
      <c r="DF31" s="662"/>
      <c r="DG31" s="662"/>
      <c r="DH31" s="662"/>
      <c r="DI31" s="662"/>
      <c r="DJ31" s="662"/>
      <c r="DK31" s="663"/>
      <c r="DL31" s="669">
        <v>54239</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726972</v>
      </c>
      <c r="S32" s="664"/>
      <c r="T32" s="664"/>
      <c r="U32" s="664"/>
      <c r="V32" s="664"/>
      <c r="W32" s="664"/>
      <c r="X32" s="664"/>
      <c r="Y32" s="665"/>
      <c r="Z32" s="723">
        <v>5.6</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95.6</v>
      </c>
      <c r="BN32" s="677"/>
      <c r="BO32" s="677"/>
      <c r="BP32" s="677"/>
      <c r="BQ32" s="714"/>
      <c r="BR32" s="738">
        <v>99.1</v>
      </c>
      <c r="BS32" s="677"/>
      <c r="BT32" s="677"/>
      <c r="BU32" s="677"/>
      <c r="BV32" s="677"/>
      <c r="BW32" s="677"/>
      <c r="BX32" s="721">
        <v>95.4</v>
      </c>
      <c r="BY32" s="677"/>
      <c r="BZ32" s="677"/>
      <c r="CA32" s="677"/>
      <c r="CB32" s="714"/>
      <c r="CD32" s="749"/>
      <c r="CE32" s="750"/>
      <c r="CF32" s="705" t="s">
        <v>318</v>
      </c>
      <c r="CG32" s="702"/>
      <c r="CH32" s="702"/>
      <c r="CI32" s="702"/>
      <c r="CJ32" s="702"/>
      <c r="CK32" s="702"/>
      <c r="CL32" s="702"/>
      <c r="CM32" s="702"/>
      <c r="CN32" s="702"/>
      <c r="CO32" s="702"/>
      <c r="CP32" s="702"/>
      <c r="CQ32" s="703"/>
      <c r="CR32" s="661">
        <v>308</v>
      </c>
      <c r="CS32" s="664"/>
      <c r="CT32" s="664"/>
      <c r="CU32" s="664"/>
      <c r="CV32" s="664"/>
      <c r="CW32" s="664"/>
      <c r="CX32" s="664"/>
      <c r="CY32" s="665"/>
      <c r="CZ32" s="666">
        <v>0</v>
      </c>
      <c r="DA32" s="695"/>
      <c r="DB32" s="695"/>
      <c r="DC32" s="696"/>
      <c r="DD32" s="669">
        <v>308</v>
      </c>
      <c r="DE32" s="664"/>
      <c r="DF32" s="664"/>
      <c r="DG32" s="664"/>
      <c r="DH32" s="664"/>
      <c r="DI32" s="664"/>
      <c r="DJ32" s="664"/>
      <c r="DK32" s="665"/>
      <c r="DL32" s="669">
        <v>308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431094</v>
      </c>
      <c r="S33" s="664"/>
      <c r="T33" s="664"/>
      <c r="U33" s="664"/>
      <c r="V33" s="664"/>
      <c r="W33" s="664"/>
      <c r="X33" s="664"/>
      <c r="Y33" s="665"/>
      <c r="Z33" s="723">
        <v>3.3</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5596582</v>
      </c>
      <c r="CS33" s="662"/>
      <c r="CT33" s="662"/>
      <c r="CU33" s="662"/>
      <c r="CV33" s="662"/>
      <c r="CW33" s="662"/>
      <c r="CX33" s="662"/>
      <c r="CY33" s="663"/>
      <c r="CZ33" s="666">
        <v>44.7</v>
      </c>
      <c r="DA33" s="695"/>
      <c r="DB33" s="695"/>
      <c r="DC33" s="696"/>
      <c r="DD33" s="669">
        <v>4847933</v>
      </c>
      <c r="DE33" s="662"/>
      <c r="DF33" s="662"/>
      <c r="DG33" s="662"/>
      <c r="DH33" s="662"/>
      <c r="DI33" s="662"/>
      <c r="DJ33" s="662"/>
      <c r="DK33" s="663"/>
      <c r="DL33" s="669">
        <v>3992574</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257324</v>
      </c>
      <c r="S34" s="664"/>
      <c r="T34" s="664"/>
      <c r="U34" s="664"/>
      <c r="V34" s="664"/>
      <c r="W34" s="664"/>
      <c r="X34" s="664"/>
      <c r="Y34" s="665"/>
      <c r="Z34" s="723">
        <v>2</v>
      </c>
      <c r="AA34" s="723"/>
      <c r="AB34" s="723"/>
      <c r="AC34" s="723"/>
      <c r="AD34" s="724">
        <v>3746</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2402935</v>
      </c>
      <c r="CS34" s="664"/>
      <c r="CT34" s="664"/>
      <c r="CU34" s="664"/>
      <c r="CV34" s="664"/>
      <c r="CW34" s="664"/>
      <c r="CX34" s="664"/>
      <c r="CY34" s="665"/>
      <c r="CZ34" s="666">
        <v>19.2</v>
      </c>
      <c r="DA34" s="695"/>
      <c r="DB34" s="695"/>
      <c r="DC34" s="696"/>
      <c r="DD34" s="669">
        <v>2080552</v>
      </c>
      <c r="DE34" s="664"/>
      <c r="DF34" s="664"/>
      <c r="DG34" s="664"/>
      <c r="DH34" s="664"/>
      <c r="DI34" s="664"/>
      <c r="DJ34" s="664"/>
      <c r="DK34" s="665"/>
      <c r="DL34" s="669">
        <v>1943786</v>
      </c>
      <c r="DM34" s="664"/>
      <c r="DN34" s="664"/>
      <c r="DO34" s="664"/>
      <c r="DP34" s="664"/>
      <c r="DQ34" s="664"/>
      <c r="DR34" s="664"/>
      <c r="DS34" s="664"/>
      <c r="DT34" s="664"/>
      <c r="DU34" s="664"/>
      <c r="DV34" s="665"/>
      <c r="DW34" s="666">
        <v>22.3</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940654</v>
      </c>
      <c r="S35" s="664"/>
      <c r="T35" s="664"/>
      <c r="U35" s="664"/>
      <c r="V35" s="664"/>
      <c r="W35" s="664"/>
      <c r="X35" s="664"/>
      <c r="Y35" s="665"/>
      <c r="Z35" s="723">
        <v>7.2</v>
      </c>
      <c r="AA35" s="723"/>
      <c r="AB35" s="723"/>
      <c r="AC35" s="723"/>
      <c r="AD35" s="724" t="s">
        <v>129</v>
      </c>
      <c r="AE35" s="724"/>
      <c r="AF35" s="724"/>
      <c r="AG35" s="724"/>
      <c r="AH35" s="724"/>
      <c r="AI35" s="724"/>
      <c r="AJ35" s="724"/>
      <c r="AK35" s="724"/>
      <c r="AL35" s="666" t="s">
        <v>234</v>
      </c>
      <c r="AM35" s="667"/>
      <c r="AN35" s="667"/>
      <c r="AO35" s="725"/>
      <c r="AP35" s="234"/>
      <c r="AQ35" s="729" t="s">
        <v>326</v>
      </c>
      <c r="AR35" s="730"/>
      <c r="AS35" s="730"/>
      <c r="AT35" s="730"/>
      <c r="AU35" s="730"/>
      <c r="AV35" s="730"/>
      <c r="AW35" s="730"/>
      <c r="AX35" s="730"/>
      <c r="AY35" s="731"/>
      <c r="AZ35" s="726">
        <v>1877496</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56207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236191</v>
      </c>
      <c r="CS35" s="662"/>
      <c r="CT35" s="662"/>
      <c r="CU35" s="662"/>
      <c r="CV35" s="662"/>
      <c r="CW35" s="662"/>
      <c r="CX35" s="662"/>
      <c r="CY35" s="663"/>
      <c r="CZ35" s="666">
        <v>1.9</v>
      </c>
      <c r="DA35" s="695"/>
      <c r="DB35" s="695"/>
      <c r="DC35" s="696"/>
      <c r="DD35" s="669">
        <v>216973</v>
      </c>
      <c r="DE35" s="662"/>
      <c r="DF35" s="662"/>
      <c r="DG35" s="662"/>
      <c r="DH35" s="662"/>
      <c r="DI35" s="662"/>
      <c r="DJ35" s="662"/>
      <c r="DK35" s="663"/>
      <c r="DL35" s="669">
        <v>216973</v>
      </c>
      <c r="DM35" s="662"/>
      <c r="DN35" s="662"/>
      <c r="DO35" s="662"/>
      <c r="DP35" s="662"/>
      <c r="DQ35" s="662"/>
      <c r="DR35" s="662"/>
      <c r="DS35" s="662"/>
      <c r="DT35" s="662"/>
      <c r="DU35" s="662"/>
      <c r="DV35" s="663"/>
      <c r="DW35" s="666">
        <v>2.5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138</v>
      </c>
      <c r="AM36" s="667"/>
      <c r="AN36" s="667"/>
      <c r="AO36" s="725"/>
      <c r="AQ36" s="698" t="s">
        <v>330</v>
      </c>
      <c r="AR36" s="699"/>
      <c r="AS36" s="699"/>
      <c r="AT36" s="699"/>
      <c r="AU36" s="699"/>
      <c r="AV36" s="699"/>
      <c r="AW36" s="699"/>
      <c r="AX36" s="699"/>
      <c r="AY36" s="700"/>
      <c r="AZ36" s="661">
        <v>633663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46436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1457791</v>
      </c>
      <c r="CS36" s="664"/>
      <c r="CT36" s="664"/>
      <c r="CU36" s="664"/>
      <c r="CV36" s="664"/>
      <c r="CW36" s="664"/>
      <c r="CX36" s="664"/>
      <c r="CY36" s="665"/>
      <c r="CZ36" s="666">
        <v>11.6</v>
      </c>
      <c r="DA36" s="695"/>
      <c r="DB36" s="695"/>
      <c r="DC36" s="696"/>
      <c r="DD36" s="669">
        <v>1280384</v>
      </c>
      <c r="DE36" s="664"/>
      <c r="DF36" s="664"/>
      <c r="DG36" s="664"/>
      <c r="DH36" s="664"/>
      <c r="DI36" s="664"/>
      <c r="DJ36" s="664"/>
      <c r="DK36" s="665"/>
      <c r="DL36" s="669">
        <v>877429</v>
      </c>
      <c r="DM36" s="664"/>
      <c r="DN36" s="664"/>
      <c r="DO36" s="664"/>
      <c r="DP36" s="664"/>
      <c r="DQ36" s="664"/>
      <c r="DR36" s="664"/>
      <c r="DS36" s="664"/>
      <c r="DT36" s="664"/>
      <c r="DU36" s="664"/>
      <c r="DV36" s="665"/>
      <c r="DW36" s="666">
        <v>10.1</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600054</v>
      </c>
      <c r="S37" s="664"/>
      <c r="T37" s="664"/>
      <c r="U37" s="664"/>
      <c r="V37" s="664"/>
      <c r="W37" s="664"/>
      <c r="X37" s="664"/>
      <c r="Y37" s="665"/>
      <c r="Z37" s="723">
        <v>4.5999999999999996</v>
      </c>
      <c r="AA37" s="723"/>
      <c r="AB37" s="723"/>
      <c r="AC37" s="723"/>
      <c r="AD37" s="724" t="s">
        <v>138</v>
      </c>
      <c r="AE37" s="724"/>
      <c r="AF37" s="724"/>
      <c r="AG37" s="724"/>
      <c r="AH37" s="724"/>
      <c r="AI37" s="724"/>
      <c r="AJ37" s="724"/>
      <c r="AK37" s="724"/>
      <c r="AL37" s="666" t="s">
        <v>234</v>
      </c>
      <c r="AM37" s="667"/>
      <c r="AN37" s="667"/>
      <c r="AO37" s="725"/>
      <c r="AQ37" s="698" t="s">
        <v>334</v>
      </c>
      <c r="AR37" s="699"/>
      <c r="AS37" s="699"/>
      <c r="AT37" s="699"/>
      <c r="AU37" s="699"/>
      <c r="AV37" s="699"/>
      <c r="AW37" s="699"/>
      <c r="AX37" s="699"/>
      <c r="AY37" s="700"/>
      <c r="AZ37" s="661">
        <v>26259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4869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78173</v>
      </c>
      <c r="CS37" s="662"/>
      <c r="CT37" s="662"/>
      <c r="CU37" s="662"/>
      <c r="CV37" s="662"/>
      <c r="CW37" s="662"/>
      <c r="CX37" s="662"/>
      <c r="CY37" s="663"/>
      <c r="CZ37" s="666">
        <v>0.6</v>
      </c>
      <c r="DA37" s="695"/>
      <c r="DB37" s="695"/>
      <c r="DC37" s="696"/>
      <c r="DD37" s="669">
        <v>78173</v>
      </c>
      <c r="DE37" s="662"/>
      <c r="DF37" s="662"/>
      <c r="DG37" s="662"/>
      <c r="DH37" s="662"/>
      <c r="DI37" s="662"/>
      <c r="DJ37" s="662"/>
      <c r="DK37" s="663"/>
      <c r="DL37" s="669">
        <v>72330</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13061439</v>
      </c>
      <c r="S38" s="713"/>
      <c r="T38" s="713"/>
      <c r="U38" s="713"/>
      <c r="V38" s="713"/>
      <c r="W38" s="713"/>
      <c r="X38" s="713"/>
      <c r="Y38" s="718"/>
      <c r="Z38" s="719">
        <v>100</v>
      </c>
      <c r="AA38" s="719"/>
      <c r="AB38" s="719"/>
      <c r="AC38" s="719"/>
      <c r="AD38" s="720">
        <v>8114780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234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7932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1217574</v>
      </c>
      <c r="CS38" s="664"/>
      <c r="CT38" s="664"/>
      <c r="CU38" s="664"/>
      <c r="CV38" s="664"/>
      <c r="CW38" s="664"/>
      <c r="CX38" s="664"/>
      <c r="CY38" s="665"/>
      <c r="CZ38" s="666">
        <v>9.6999999999999993</v>
      </c>
      <c r="DA38" s="695"/>
      <c r="DB38" s="695"/>
      <c r="DC38" s="696"/>
      <c r="DD38" s="669">
        <v>1023439</v>
      </c>
      <c r="DE38" s="664"/>
      <c r="DF38" s="664"/>
      <c r="DG38" s="664"/>
      <c r="DH38" s="664"/>
      <c r="DI38" s="664"/>
      <c r="DJ38" s="664"/>
      <c r="DK38" s="665"/>
      <c r="DL38" s="669">
        <v>944024</v>
      </c>
      <c r="DM38" s="664"/>
      <c r="DN38" s="664"/>
      <c r="DO38" s="664"/>
      <c r="DP38" s="664"/>
      <c r="DQ38" s="664"/>
      <c r="DR38" s="664"/>
      <c r="DS38" s="664"/>
      <c r="DT38" s="664"/>
      <c r="DU38" s="664"/>
      <c r="DV38" s="665"/>
      <c r="DW38" s="666">
        <v>10.8</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234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255686</v>
      </c>
      <c r="CS39" s="662"/>
      <c r="CT39" s="662"/>
      <c r="CU39" s="662"/>
      <c r="CV39" s="662"/>
      <c r="CW39" s="662"/>
      <c r="CX39" s="662"/>
      <c r="CY39" s="663"/>
      <c r="CZ39" s="666">
        <v>2</v>
      </c>
      <c r="DA39" s="695"/>
      <c r="DB39" s="695"/>
      <c r="DC39" s="696"/>
      <c r="DD39" s="669">
        <v>236200</v>
      </c>
      <c r="DE39" s="662"/>
      <c r="DF39" s="662"/>
      <c r="DG39" s="662"/>
      <c r="DH39" s="662"/>
      <c r="DI39" s="662"/>
      <c r="DJ39" s="662"/>
      <c r="DK39" s="663"/>
      <c r="DL39" s="669" t="s">
        <v>234</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257874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26405</v>
      </c>
      <c r="CS40" s="664"/>
      <c r="CT40" s="664"/>
      <c r="CU40" s="664"/>
      <c r="CV40" s="664"/>
      <c r="CW40" s="664"/>
      <c r="CX40" s="664"/>
      <c r="CY40" s="665"/>
      <c r="CZ40" s="666">
        <v>0.2</v>
      </c>
      <c r="DA40" s="695"/>
      <c r="DB40" s="695"/>
      <c r="DC40" s="696"/>
      <c r="DD40" s="669">
        <v>10385</v>
      </c>
      <c r="DE40" s="664"/>
      <c r="DF40" s="664"/>
      <c r="DG40" s="664"/>
      <c r="DH40" s="664"/>
      <c r="DI40" s="664"/>
      <c r="DJ40" s="664"/>
      <c r="DK40" s="665"/>
      <c r="DL40" s="669">
        <v>10362</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959700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317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1806968</v>
      </c>
      <c r="CS42" s="664"/>
      <c r="CT42" s="664"/>
      <c r="CU42" s="664"/>
      <c r="CV42" s="664"/>
      <c r="CW42" s="664"/>
      <c r="CX42" s="664"/>
      <c r="CY42" s="665"/>
      <c r="CZ42" s="666">
        <v>14.4</v>
      </c>
      <c r="DA42" s="667"/>
      <c r="DB42" s="667"/>
      <c r="DC42" s="668"/>
      <c r="DD42" s="669">
        <v>686489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33772</v>
      </c>
      <c r="CS43" s="662"/>
      <c r="CT43" s="662"/>
      <c r="CU43" s="662"/>
      <c r="CV43" s="662"/>
      <c r="CW43" s="662"/>
      <c r="CX43" s="662"/>
      <c r="CY43" s="663"/>
      <c r="CZ43" s="666">
        <v>0.3</v>
      </c>
      <c r="DA43" s="695"/>
      <c r="DB43" s="695"/>
      <c r="DC43" s="696"/>
      <c r="DD43" s="669">
        <v>25923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1770237</v>
      </c>
      <c r="CS44" s="664"/>
      <c r="CT44" s="664"/>
      <c r="CU44" s="664"/>
      <c r="CV44" s="664"/>
      <c r="CW44" s="664"/>
      <c r="CX44" s="664"/>
      <c r="CY44" s="665"/>
      <c r="CZ44" s="666">
        <v>14.1</v>
      </c>
      <c r="DA44" s="667"/>
      <c r="DB44" s="667"/>
      <c r="DC44" s="668"/>
      <c r="DD44" s="669">
        <v>684016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437836</v>
      </c>
      <c r="CS45" s="662"/>
      <c r="CT45" s="662"/>
      <c r="CU45" s="662"/>
      <c r="CV45" s="662"/>
      <c r="CW45" s="662"/>
      <c r="CX45" s="662"/>
      <c r="CY45" s="663"/>
      <c r="CZ45" s="666">
        <v>3.5</v>
      </c>
      <c r="DA45" s="695"/>
      <c r="DB45" s="695"/>
      <c r="DC45" s="696"/>
      <c r="DD45" s="669">
        <v>39027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1317601</v>
      </c>
      <c r="CS46" s="664"/>
      <c r="CT46" s="664"/>
      <c r="CU46" s="664"/>
      <c r="CV46" s="664"/>
      <c r="CW46" s="664"/>
      <c r="CX46" s="664"/>
      <c r="CY46" s="665"/>
      <c r="CZ46" s="666">
        <v>10.5</v>
      </c>
      <c r="DA46" s="667"/>
      <c r="DB46" s="667"/>
      <c r="DC46" s="668"/>
      <c r="DD46" s="669">
        <v>644589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36731</v>
      </c>
      <c r="CS47" s="662"/>
      <c r="CT47" s="662"/>
      <c r="CU47" s="662"/>
      <c r="CV47" s="662"/>
      <c r="CW47" s="662"/>
      <c r="CX47" s="662"/>
      <c r="CY47" s="663"/>
      <c r="CZ47" s="666">
        <v>0.3</v>
      </c>
      <c r="DA47" s="695"/>
      <c r="DB47" s="695"/>
      <c r="DC47" s="696"/>
      <c r="DD47" s="669">
        <v>2473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138</v>
      </c>
      <c r="CS48" s="664"/>
      <c r="CT48" s="664"/>
      <c r="CU48" s="664"/>
      <c r="CV48" s="664"/>
      <c r="CW48" s="664"/>
      <c r="CX48" s="664"/>
      <c r="CY48" s="665"/>
      <c r="CZ48" s="666" t="s">
        <v>129</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12528021</v>
      </c>
      <c r="CS49" s="677"/>
      <c r="CT49" s="677"/>
      <c r="CU49" s="677"/>
      <c r="CV49" s="677"/>
      <c r="CW49" s="677"/>
      <c r="CX49" s="677"/>
      <c r="CY49" s="678"/>
      <c r="CZ49" s="679">
        <v>100</v>
      </c>
      <c r="DA49" s="680"/>
      <c r="DB49" s="680"/>
      <c r="DC49" s="681"/>
      <c r="DD49" s="682">
        <v>9172823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1cYebwUGXGh22w25SNyKkamrfH1yzaOhwzOI122TIaEUqsen6Zkv1Xohd83hNKdGlCOLB54m1QYcTnsLKwhAdg==" saltValue="gss+/UmzF3/lkfP837oo3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43" zoomScale="70" zoomScaleNormal="25" zoomScaleSheetLayoutView="70" workbookViewId="0">
      <selection activeCell="AF23" sqref="AF23:AJ2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7" t="s">
        <v>363</v>
      </c>
      <c r="DK2" s="1198"/>
      <c r="DL2" s="1198"/>
      <c r="DM2" s="1198"/>
      <c r="DN2" s="1198"/>
      <c r="DO2" s="1199"/>
      <c r="DP2" s="249"/>
      <c r="DQ2" s="1197" t="s">
        <v>364</v>
      </c>
      <c r="DR2" s="1198"/>
      <c r="DS2" s="1198"/>
      <c r="DT2" s="1198"/>
      <c r="DU2" s="1198"/>
      <c r="DV2" s="1198"/>
      <c r="DW2" s="1198"/>
      <c r="DX2" s="1198"/>
      <c r="DY2" s="1198"/>
      <c r="DZ2" s="119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365</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0"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5" t="s">
        <v>381</v>
      </c>
      <c r="DH5" s="1186"/>
      <c r="DI5" s="1186"/>
      <c r="DJ5" s="1186"/>
      <c r="DK5" s="1187"/>
      <c r="DL5" s="1185" t="s">
        <v>382</v>
      </c>
      <c r="DM5" s="1186"/>
      <c r="DN5" s="1186"/>
      <c r="DO5" s="1186"/>
      <c r="DP5" s="1187"/>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8"/>
      <c r="DH6" s="1189"/>
      <c r="DI6" s="1189"/>
      <c r="DJ6" s="1189"/>
      <c r="DK6" s="1190"/>
      <c r="DL6" s="1188"/>
      <c r="DM6" s="1189"/>
      <c r="DN6" s="1189"/>
      <c r="DO6" s="1189"/>
      <c r="DP6" s="1190"/>
      <c r="DQ6" s="1093"/>
      <c r="DR6" s="1094"/>
      <c r="DS6" s="1094"/>
      <c r="DT6" s="1094"/>
      <c r="DU6" s="1095"/>
      <c r="DV6" s="1093"/>
      <c r="DW6" s="1094"/>
      <c r="DX6" s="1094"/>
      <c r="DY6" s="1094"/>
      <c r="DZ6" s="1107"/>
      <c r="EA6" s="254"/>
    </row>
    <row r="7" spans="1:131" s="255" customFormat="1" ht="26.25" customHeight="1" thickTop="1" x14ac:dyDescent="0.15">
      <c r="A7" s="258">
        <v>1</v>
      </c>
      <c r="B7" s="1140" t="s">
        <v>384</v>
      </c>
      <c r="C7" s="1141"/>
      <c r="D7" s="1141"/>
      <c r="E7" s="1141"/>
      <c r="F7" s="1141"/>
      <c r="G7" s="1141"/>
      <c r="H7" s="1141"/>
      <c r="I7" s="1141"/>
      <c r="J7" s="1141"/>
      <c r="K7" s="1141"/>
      <c r="L7" s="1141"/>
      <c r="M7" s="1141"/>
      <c r="N7" s="1141"/>
      <c r="O7" s="1141"/>
      <c r="P7" s="1142"/>
      <c r="Q7" s="1191">
        <v>13021</v>
      </c>
      <c r="R7" s="1192"/>
      <c r="S7" s="1192"/>
      <c r="T7" s="1192"/>
      <c r="U7" s="1192"/>
      <c r="V7" s="1192">
        <v>12488</v>
      </c>
      <c r="W7" s="1192"/>
      <c r="X7" s="1192"/>
      <c r="Y7" s="1192"/>
      <c r="Z7" s="1192"/>
      <c r="AA7" s="1192">
        <v>533</v>
      </c>
      <c r="AB7" s="1192"/>
      <c r="AC7" s="1192"/>
      <c r="AD7" s="1192"/>
      <c r="AE7" s="1193"/>
      <c r="AF7" s="1194">
        <v>479</v>
      </c>
      <c r="AG7" s="1195"/>
      <c r="AH7" s="1195"/>
      <c r="AI7" s="1195"/>
      <c r="AJ7" s="1196"/>
      <c r="AK7" s="1178">
        <v>694</v>
      </c>
      <c r="AL7" s="1179"/>
      <c r="AM7" s="1179"/>
      <c r="AN7" s="1179"/>
      <c r="AO7" s="1179"/>
      <c r="AP7" s="1179">
        <v>9648</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182"/>
      <c r="BT7" s="1183"/>
      <c r="BU7" s="1183"/>
      <c r="BV7" s="1183"/>
      <c r="BW7" s="1183"/>
      <c r="BX7" s="1183"/>
      <c r="BY7" s="1183"/>
      <c r="BZ7" s="1183"/>
      <c r="CA7" s="1183"/>
      <c r="CB7" s="1183"/>
      <c r="CC7" s="1183"/>
      <c r="CD7" s="1183"/>
      <c r="CE7" s="1183"/>
      <c r="CF7" s="1183"/>
      <c r="CG7" s="1184"/>
      <c r="CH7" s="1175"/>
      <c r="CI7" s="1176"/>
      <c r="CJ7" s="1176"/>
      <c r="CK7" s="1176"/>
      <c r="CL7" s="1177"/>
      <c r="CM7" s="1175"/>
      <c r="CN7" s="1176"/>
      <c r="CO7" s="1176"/>
      <c r="CP7" s="1176"/>
      <c r="CQ7" s="1177"/>
      <c r="CR7" s="1175"/>
      <c r="CS7" s="1176"/>
      <c r="CT7" s="1176"/>
      <c r="CU7" s="1176"/>
      <c r="CV7" s="1177"/>
      <c r="CW7" s="1175"/>
      <c r="CX7" s="1176"/>
      <c r="CY7" s="1176"/>
      <c r="CZ7" s="1176"/>
      <c r="DA7" s="1177"/>
      <c r="DB7" s="1175"/>
      <c r="DC7" s="1176"/>
      <c r="DD7" s="1176"/>
      <c r="DE7" s="1176"/>
      <c r="DF7" s="1177"/>
      <c r="DG7" s="1175"/>
      <c r="DH7" s="1176"/>
      <c r="DI7" s="1176"/>
      <c r="DJ7" s="1176"/>
      <c r="DK7" s="1177"/>
      <c r="DL7" s="1175"/>
      <c r="DM7" s="1176"/>
      <c r="DN7" s="1176"/>
      <c r="DO7" s="1176"/>
      <c r="DP7" s="1177"/>
      <c r="DQ7" s="1175"/>
      <c r="DR7" s="1176"/>
      <c r="DS7" s="1176"/>
      <c r="DT7" s="1176"/>
      <c r="DU7" s="1177"/>
      <c r="DV7" s="1202"/>
      <c r="DW7" s="1203"/>
      <c r="DX7" s="1203"/>
      <c r="DY7" s="1203"/>
      <c r="DZ7" s="1204"/>
      <c r="EA7" s="254"/>
    </row>
    <row r="8" spans="1:131" s="255" customFormat="1" ht="26.25" customHeight="1" x14ac:dyDescent="0.15">
      <c r="A8" s="261">
        <v>2</v>
      </c>
      <c r="B8" s="1127" t="s">
        <v>385</v>
      </c>
      <c r="C8" s="1128"/>
      <c r="D8" s="1128"/>
      <c r="E8" s="1128"/>
      <c r="F8" s="1128"/>
      <c r="G8" s="1128"/>
      <c r="H8" s="1128"/>
      <c r="I8" s="1128"/>
      <c r="J8" s="1128"/>
      <c r="K8" s="1128"/>
      <c r="L8" s="1128"/>
      <c r="M8" s="1128"/>
      <c r="N8" s="1128"/>
      <c r="O8" s="1128"/>
      <c r="P8" s="1129"/>
      <c r="Q8" s="1133">
        <v>40</v>
      </c>
      <c r="R8" s="1134"/>
      <c r="S8" s="1134"/>
      <c r="T8" s="1134"/>
      <c r="U8" s="1134"/>
      <c r="V8" s="1134">
        <v>40</v>
      </c>
      <c r="W8" s="1134"/>
      <c r="X8" s="1134"/>
      <c r="Y8" s="1134"/>
      <c r="Z8" s="1134"/>
      <c r="AA8" s="1134">
        <v>0</v>
      </c>
      <c r="AB8" s="1134"/>
      <c r="AC8" s="1134"/>
      <c r="AD8" s="1134"/>
      <c r="AE8" s="1135"/>
      <c r="AF8" s="1108">
        <v>0</v>
      </c>
      <c r="AG8" s="1109"/>
      <c r="AH8" s="1109"/>
      <c r="AI8" s="1109"/>
      <c r="AJ8" s="1110"/>
      <c r="AK8" s="1173">
        <v>33</v>
      </c>
      <c r="AL8" s="1174"/>
      <c r="AM8" s="1174"/>
      <c r="AN8" s="1174"/>
      <c r="AO8" s="1174"/>
      <c r="AP8" s="1174" t="s">
        <v>584</v>
      </c>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8"/>
      <c r="AG9" s="1109"/>
      <c r="AH9" s="1109"/>
      <c r="AI9" s="1109"/>
      <c r="AJ9" s="1110"/>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8"/>
      <c r="AG10" s="1109"/>
      <c r="AH10" s="1109"/>
      <c r="AI10" s="1109"/>
      <c r="AJ10" s="1110"/>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8"/>
      <c r="AG11" s="1109"/>
      <c r="AH11" s="1109"/>
      <c r="AI11" s="1109"/>
      <c r="AJ11" s="1110"/>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8"/>
      <c r="AG12" s="1109"/>
      <c r="AH12" s="1109"/>
      <c r="AI12" s="1109"/>
      <c r="AJ12" s="1110"/>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8"/>
      <c r="AG13" s="1109"/>
      <c r="AH13" s="1109"/>
      <c r="AI13" s="1109"/>
      <c r="AJ13" s="1110"/>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8"/>
      <c r="AG14" s="1109"/>
      <c r="AH14" s="1109"/>
      <c r="AI14" s="1109"/>
      <c r="AJ14" s="1110"/>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8"/>
      <c r="AG15" s="1109"/>
      <c r="AH15" s="1109"/>
      <c r="AI15" s="1109"/>
      <c r="AJ15" s="1110"/>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8"/>
      <c r="AG16" s="1109"/>
      <c r="AH16" s="1109"/>
      <c r="AI16" s="1109"/>
      <c r="AJ16" s="1110"/>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8"/>
      <c r="AG17" s="1109"/>
      <c r="AH17" s="1109"/>
      <c r="AI17" s="1109"/>
      <c r="AJ17" s="1110"/>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8"/>
      <c r="AG18" s="1109"/>
      <c r="AH18" s="1109"/>
      <c r="AI18" s="1109"/>
      <c r="AJ18" s="1110"/>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8"/>
      <c r="AG19" s="1109"/>
      <c r="AH19" s="1109"/>
      <c r="AI19" s="1109"/>
      <c r="AJ19" s="1110"/>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8"/>
      <c r="AG20" s="1109"/>
      <c r="AH20" s="1109"/>
      <c r="AI20" s="1109"/>
      <c r="AJ20" s="1110"/>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8"/>
      <c r="AG21" s="1109"/>
      <c r="AH21" s="1109"/>
      <c r="AI21" s="1109"/>
      <c r="AJ21" s="1110"/>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68"/>
      <c r="R22" s="1169"/>
      <c r="S22" s="1169"/>
      <c r="T22" s="1169"/>
      <c r="U22" s="1169"/>
      <c r="V22" s="1169"/>
      <c r="W22" s="1169"/>
      <c r="X22" s="1169"/>
      <c r="Y22" s="1169"/>
      <c r="Z22" s="1169"/>
      <c r="AA22" s="1169"/>
      <c r="AB22" s="1169"/>
      <c r="AC22" s="1169"/>
      <c r="AD22" s="1169"/>
      <c r="AE22" s="1170"/>
      <c r="AF22" s="1108"/>
      <c r="AG22" s="1109"/>
      <c r="AH22" s="1109"/>
      <c r="AI22" s="1109"/>
      <c r="AJ22" s="1110"/>
      <c r="AK22" s="1164"/>
      <c r="AL22" s="1165"/>
      <c r="AM22" s="1165"/>
      <c r="AN22" s="1165"/>
      <c r="AO22" s="1165"/>
      <c r="AP22" s="1165"/>
      <c r="AQ22" s="1165"/>
      <c r="AR22" s="1165"/>
      <c r="AS22" s="1165"/>
      <c r="AT22" s="1165"/>
      <c r="AU22" s="1166"/>
      <c r="AV22" s="1166"/>
      <c r="AW22" s="1166"/>
      <c r="AX22" s="1166"/>
      <c r="AY22" s="1167"/>
      <c r="AZ22" s="1125" t="s">
        <v>386</v>
      </c>
      <c r="BA22" s="1125"/>
      <c r="BB22" s="1125"/>
      <c r="BC22" s="1125"/>
      <c r="BD22" s="1126"/>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048">
        <f>SUM(Q7:U22)</f>
        <v>13061</v>
      </c>
      <c r="R23" s="1048"/>
      <c r="S23" s="1048"/>
      <c r="T23" s="1048"/>
      <c r="U23" s="1048"/>
      <c r="V23" s="1048">
        <f>SUM(V7:Z22)</f>
        <v>12528</v>
      </c>
      <c r="W23" s="1048"/>
      <c r="X23" s="1048"/>
      <c r="Y23" s="1048"/>
      <c r="Z23" s="1048"/>
      <c r="AA23" s="1048">
        <f>SUM(AA7:AE22)</f>
        <v>533</v>
      </c>
      <c r="AB23" s="1048"/>
      <c r="AC23" s="1048"/>
      <c r="AD23" s="1048"/>
      <c r="AE23" s="1048"/>
      <c r="AF23" s="1158">
        <v>479</v>
      </c>
      <c r="AG23" s="1048"/>
      <c r="AH23" s="1048"/>
      <c r="AI23" s="1048"/>
      <c r="AJ23" s="1159"/>
      <c r="AK23" s="1160"/>
      <c r="AL23" s="1161"/>
      <c r="AM23" s="1161"/>
      <c r="AN23" s="1161"/>
      <c r="AO23" s="1161"/>
      <c r="AP23" s="1048">
        <f>SUM(AP7:AT22)</f>
        <v>9648</v>
      </c>
      <c r="AQ23" s="1048"/>
      <c r="AR23" s="1048"/>
      <c r="AS23" s="1048"/>
      <c r="AT23" s="1048"/>
      <c r="AU23" s="1162"/>
      <c r="AV23" s="1162"/>
      <c r="AW23" s="1162"/>
      <c r="AX23" s="1162"/>
      <c r="AY23" s="1163"/>
      <c r="AZ23" s="1155" t="s">
        <v>129</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389</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390</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9" t="s">
        <v>394</v>
      </c>
      <c r="AG26" s="1097"/>
      <c r="AH26" s="1097"/>
      <c r="AI26" s="1097"/>
      <c r="AJ26" s="1150"/>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399</v>
      </c>
      <c r="C28" s="1141"/>
      <c r="D28" s="1141"/>
      <c r="E28" s="1141"/>
      <c r="F28" s="1141"/>
      <c r="G28" s="1141"/>
      <c r="H28" s="1141"/>
      <c r="I28" s="1141"/>
      <c r="J28" s="1141"/>
      <c r="K28" s="1141"/>
      <c r="L28" s="1141"/>
      <c r="M28" s="1141"/>
      <c r="N28" s="1141"/>
      <c r="O28" s="1141"/>
      <c r="P28" s="1142"/>
      <c r="Q28" s="1143">
        <v>3907</v>
      </c>
      <c r="R28" s="1144"/>
      <c r="S28" s="1144"/>
      <c r="T28" s="1144"/>
      <c r="U28" s="1144"/>
      <c r="V28" s="1144">
        <v>3840</v>
      </c>
      <c r="W28" s="1144"/>
      <c r="X28" s="1144"/>
      <c r="Y28" s="1144"/>
      <c r="Z28" s="1144"/>
      <c r="AA28" s="1144">
        <v>67</v>
      </c>
      <c r="AB28" s="1144"/>
      <c r="AC28" s="1144"/>
      <c r="AD28" s="1144"/>
      <c r="AE28" s="1145"/>
      <c r="AF28" s="1146">
        <v>67</v>
      </c>
      <c r="AG28" s="1144"/>
      <c r="AH28" s="1144"/>
      <c r="AI28" s="1144"/>
      <c r="AJ28" s="1147"/>
      <c r="AK28" s="1148">
        <v>258</v>
      </c>
      <c r="AL28" s="1136"/>
      <c r="AM28" s="1136"/>
      <c r="AN28" s="1136"/>
      <c r="AO28" s="1136"/>
      <c r="AP28" s="1136" t="s">
        <v>584</v>
      </c>
      <c r="AQ28" s="1136"/>
      <c r="AR28" s="1136"/>
      <c r="AS28" s="1136"/>
      <c r="AT28" s="1136"/>
      <c r="AU28" s="1136" t="s">
        <v>584</v>
      </c>
      <c r="AV28" s="1136"/>
      <c r="AW28" s="1136"/>
      <c r="AX28" s="1136"/>
      <c r="AY28" s="1136"/>
      <c r="AZ28" s="1137" t="s">
        <v>584</v>
      </c>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7" t="s">
        <v>400</v>
      </c>
      <c r="C29" s="1128"/>
      <c r="D29" s="1128"/>
      <c r="E29" s="1128"/>
      <c r="F29" s="1128"/>
      <c r="G29" s="1128"/>
      <c r="H29" s="1128"/>
      <c r="I29" s="1128"/>
      <c r="J29" s="1128"/>
      <c r="K29" s="1128"/>
      <c r="L29" s="1128"/>
      <c r="M29" s="1128"/>
      <c r="N29" s="1128"/>
      <c r="O29" s="1128"/>
      <c r="P29" s="1129"/>
      <c r="Q29" s="1133">
        <v>3315</v>
      </c>
      <c r="R29" s="1134"/>
      <c r="S29" s="1134"/>
      <c r="T29" s="1134"/>
      <c r="U29" s="1134"/>
      <c r="V29" s="1134">
        <v>3005</v>
      </c>
      <c r="W29" s="1134"/>
      <c r="X29" s="1134"/>
      <c r="Y29" s="1134"/>
      <c r="Z29" s="1134"/>
      <c r="AA29" s="1134">
        <v>309</v>
      </c>
      <c r="AB29" s="1134"/>
      <c r="AC29" s="1134"/>
      <c r="AD29" s="1134"/>
      <c r="AE29" s="1135"/>
      <c r="AF29" s="1108">
        <v>310</v>
      </c>
      <c r="AG29" s="1109"/>
      <c r="AH29" s="1109"/>
      <c r="AI29" s="1109"/>
      <c r="AJ29" s="1110"/>
      <c r="AK29" s="1069">
        <v>532</v>
      </c>
      <c r="AL29" s="1060"/>
      <c r="AM29" s="1060"/>
      <c r="AN29" s="1060"/>
      <c r="AO29" s="1060"/>
      <c r="AP29" s="1060" t="s">
        <v>584</v>
      </c>
      <c r="AQ29" s="1060"/>
      <c r="AR29" s="1060"/>
      <c r="AS29" s="1060"/>
      <c r="AT29" s="1060"/>
      <c r="AU29" s="1060" t="s">
        <v>584</v>
      </c>
      <c r="AV29" s="1060"/>
      <c r="AW29" s="1060"/>
      <c r="AX29" s="1060"/>
      <c r="AY29" s="1060"/>
      <c r="AZ29" s="1132" t="s">
        <v>584</v>
      </c>
      <c r="BA29" s="1132"/>
      <c r="BB29" s="1132"/>
      <c r="BC29" s="1132"/>
      <c r="BD29" s="1132"/>
      <c r="BE29" s="1122"/>
      <c r="BF29" s="1122"/>
      <c r="BG29" s="1122"/>
      <c r="BH29" s="1122"/>
      <c r="BI29" s="1123"/>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7" t="s">
        <v>401</v>
      </c>
      <c r="C30" s="1128"/>
      <c r="D30" s="1128"/>
      <c r="E30" s="1128"/>
      <c r="F30" s="1128"/>
      <c r="G30" s="1128"/>
      <c r="H30" s="1128"/>
      <c r="I30" s="1128"/>
      <c r="J30" s="1128"/>
      <c r="K30" s="1128"/>
      <c r="L30" s="1128"/>
      <c r="M30" s="1128"/>
      <c r="N30" s="1128"/>
      <c r="O30" s="1128"/>
      <c r="P30" s="1129"/>
      <c r="Q30" s="1133">
        <v>847</v>
      </c>
      <c r="R30" s="1134"/>
      <c r="S30" s="1134"/>
      <c r="T30" s="1134"/>
      <c r="U30" s="1134"/>
      <c r="V30" s="1134">
        <v>816</v>
      </c>
      <c r="W30" s="1134"/>
      <c r="X30" s="1134"/>
      <c r="Y30" s="1134"/>
      <c r="Z30" s="1134"/>
      <c r="AA30" s="1134">
        <v>31</v>
      </c>
      <c r="AB30" s="1134"/>
      <c r="AC30" s="1134"/>
      <c r="AD30" s="1134"/>
      <c r="AE30" s="1135"/>
      <c r="AF30" s="1108">
        <v>31</v>
      </c>
      <c r="AG30" s="1109"/>
      <c r="AH30" s="1109"/>
      <c r="AI30" s="1109"/>
      <c r="AJ30" s="1110"/>
      <c r="AK30" s="1069">
        <v>432</v>
      </c>
      <c r="AL30" s="1060"/>
      <c r="AM30" s="1060"/>
      <c r="AN30" s="1060"/>
      <c r="AO30" s="1060"/>
      <c r="AP30" s="1060" t="s">
        <v>584</v>
      </c>
      <c r="AQ30" s="1060"/>
      <c r="AR30" s="1060"/>
      <c r="AS30" s="1060"/>
      <c r="AT30" s="1060"/>
      <c r="AU30" s="1060" t="s">
        <v>584</v>
      </c>
      <c r="AV30" s="1060"/>
      <c r="AW30" s="1060"/>
      <c r="AX30" s="1060"/>
      <c r="AY30" s="1060"/>
      <c r="AZ30" s="1132" t="s">
        <v>584</v>
      </c>
      <c r="BA30" s="1132"/>
      <c r="BB30" s="1132"/>
      <c r="BC30" s="1132"/>
      <c r="BD30" s="1132"/>
      <c r="BE30" s="1122"/>
      <c r="BF30" s="1122"/>
      <c r="BG30" s="1122"/>
      <c r="BH30" s="1122"/>
      <c r="BI30" s="1123"/>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7" t="s">
        <v>402</v>
      </c>
      <c r="C31" s="1128"/>
      <c r="D31" s="1128"/>
      <c r="E31" s="1128"/>
      <c r="F31" s="1128"/>
      <c r="G31" s="1128"/>
      <c r="H31" s="1128"/>
      <c r="I31" s="1128"/>
      <c r="J31" s="1128"/>
      <c r="K31" s="1128"/>
      <c r="L31" s="1128"/>
      <c r="M31" s="1128"/>
      <c r="N31" s="1128"/>
      <c r="O31" s="1128"/>
      <c r="P31" s="1129"/>
      <c r="Q31" s="1133">
        <v>778</v>
      </c>
      <c r="R31" s="1134"/>
      <c r="S31" s="1134"/>
      <c r="T31" s="1134"/>
      <c r="U31" s="1134"/>
      <c r="V31" s="1134">
        <v>702</v>
      </c>
      <c r="W31" s="1134"/>
      <c r="X31" s="1134"/>
      <c r="Y31" s="1134"/>
      <c r="Z31" s="1134"/>
      <c r="AA31" s="1134">
        <v>77</v>
      </c>
      <c r="AB31" s="1134"/>
      <c r="AC31" s="1134"/>
      <c r="AD31" s="1134"/>
      <c r="AE31" s="1135"/>
      <c r="AF31" s="1108">
        <v>685</v>
      </c>
      <c r="AG31" s="1109"/>
      <c r="AH31" s="1109"/>
      <c r="AI31" s="1109"/>
      <c r="AJ31" s="1110"/>
      <c r="AK31" s="1069">
        <v>26</v>
      </c>
      <c r="AL31" s="1060"/>
      <c r="AM31" s="1060"/>
      <c r="AN31" s="1060"/>
      <c r="AO31" s="1060"/>
      <c r="AP31" s="1060">
        <v>659</v>
      </c>
      <c r="AQ31" s="1060"/>
      <c r="AR31" s="1060"/>
      <c r="AS31" s="1060"/>
      <c r="AT31" s="1060"/>
      <c r="AU31" s="1060">
        <v>57</v>
      </c>
      <c r="AV31" s="1060"/>
      <c r="AW31" s="1060"/>
      <c r="AX31" s="1060"/>
      <c r="AY31" s="1060"/>
      <c r="AZ31" s="1132" t="s">
        <v>584</v>
      </c>
      <c r="BA31" s="1132"/>
      <c r="BB31" s="1132"/>
      <c r="BC31" s="1132"/>
      <c r="BD31" s="1132"/>
      <c r="BE31" s="1122" t="s">
        <v>403</v>
      </c>
      <c r="BF31" s="1122"/>
      <c r="BG31" s="1122"/>
      <c r="BH31" s="1122"/>
      <c r="BI31" s="1123"/>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7" t="s">
        <v>404</v>
      </c>
      <c r="C32" s="1128"/>
      <c r="D32" s="1128"/>
      <c r="E32" s="1128"/>
      <c r="F32" s="1128"/>
      <c r="G32" s="1128"/>
      <c r="H32" s="1128"/>
      <c r="I32" s="1128"/>
      <c r="J32" s="1128"/>
      <c r="K32" s="1128"/>
      <c r="L32" s="1128"/>
      <c r="M32" s="1128"/>
      <c r="N32" s="1128"/>
      <c r="O32" s="1128"/>
      <c r="P32" s="1129"/>
      <c r="Q32" s="1133">
        <v>1178</v>
      </c>
      <c r="R32" s="1134"/>
      <c r="S32" s="1134"/>
      <c r="T32" s="1134"/>
      <c r="U32" s="1134"/>
      <c r="V32" s="1134">
        <v>1151</v>
      </c>
      <c r="W32" s="1134"/>
      <c r="X32" s="1134"/>
      <c r="Y32" s="1134"/>
      <c r="Z32" s="1134"/>
      <c r="AA32" s="1134">
        <v>28</v>
      </c>
      <c r="AB32" s="1134"/>
      <c r="AC32" s="1134"/>
      <c r="AD32" s="1134"/>
      <c r="AE32" s="1135"/>
      <c r="AF32" s="1108">
        <v>449</v>
      </c>
      <c r="AG32" s="1109"/>
      <c r="AH32" s="1109"/>
      <c r="AI32" s="1109"/>
      <c r="AJ32" s="1110"/>
      <c r="AK32" s="1069">
        <v>634</v>
      </c>
      <c r="AL32" s="1060"/>
      <c r="AM32" s="1060"/>
      <c r="AN32" s="1060"/>
      <c r="AO32" s="1060"/>
      <c r="AP32" s="1060">
        <v>10897</v>
      </c>
      <c r="AQ32" s="1060"/>
      <c r="AR32" s="1060"/>
      <c r="AS32" s="1060"/>
      <c r="AT32" s="1060"/>
      <c r="AU32" s="1060">
        <v>7868</v>
      </c>
      <c r="AV32" s="1060"/>
      <c r="AW32" s="1060"/>
      <c r="AX32" s="1060"/>
      <c r="AY32" s="1060"/>
      <c r="AZ32" s="1132" t="s">
        <v>584</v>
      </c>
      <c r="BA32" s="1132"/>
      <c r="BB32" s="1132"/>
      <c r="BC32" s="1132"/>
      <c r="BD32" s="1132"/>
      <c r="BE32" s="1122" t="s">
        <v>403</v>
      </c>
      <c r="BF32" s="1122"/>
      <c r="BG32" s="1122"/>
      <c r="BH32" s="1122"/>
      <c r="BI32" s="1123"/>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2"/>
      <c r="S50" s="1112"/>
      <c r="T50" s="1112"/>
      <c r="U50" s="1112"/>
      <c r="V50" s="1112"/>
      <c r="W50" s="1112"/>
      <c r="X50" s="1112"/>
      <c r="Y50" s="1112"/>
      <c r="Z50" s="1112"/>
      <c r="AA50" s="1112"/>
      <c r="AB50" s="1112"/>
      <c r="AC50" s="1112"/>
      <c r="AD50" s="1112"/>
      <c r="AE50" s="1131"/>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2"/>
      <c r="BF50" s="1122"/>
      <c r="BG50" s="1122"/>
      <c r="BH50" s="1122"/>
      <c r="BI50" s="1123"/>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2"/>
      <c r="S51" s="1112"/>
      <c r="T51" s="1112"/>
      <c r="U51" s="1112"/>
      <c r="V51" s="1112"/>
      <c r="W51" s="1112"/>
      <c r="X51" s="1112"/>
      <c r="Y51" s="1112"/>
      <c r="Z51" s="1112"/>
      <c r="AA51" s="1112"/>
      <c r="AB51" s="1112"/>
      <c r="AC51" s="1112"/>
      <c r="AD51" s="1112"/>
      <c r="AE51" s="1131"/>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2"/>
      <c r="BF51" s="1122"/>
      <c r="BG51" s="1122"/>
      <c r="BH51" s="1122"/>
      <c r="BI51" s="1123"/>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2"/>
      <c r="S52" s="1112"/>
      <c r="T52" s="1112"/>
      <c r="U52" s="1112"/>
      <c r="V52" s="1112"/>
      <c r="W52" s="1112"/>
      <c r="X52" s="1112"/>
      <c r="Y52" s="1112"/>
      <c r="Z52" s="1112"/>
      <c r="AA52" s="1112"/>
      <c r="AB52" s="1112"/>
      <c r="AC52" s="1112"/>
      <c r="AD52" s="1112"/>
      <c r="AE52" s="1131"/>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2"/>
      <c r="BF52" s="1122"/>
      <c r="BG52" s="1122"/>
      <c r="BH52" s="1122"/>
      <c r="BI52" s="1123"/>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2"/>
      <c r="S53" s="1112"/>
      <c r="T53" s="1112"/>
      <c r="U53" s="1112"/>
      <c r="V53" s="1112"/>
      <c r="W53" s="1112"/>
      <c r="X53" s="1112"/>
      <c r="Y53" s="1112"/>
      <c r="Z53" s="1112"/>
      <c r="AA53" s="1112"/>
      <c r="AB53" s="1112"/>
      <c r="AC53" s="1112"/>
      <c r="AD53" s="1112"/>
      <c r="AE53" s="1131"/>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2"/>
      <c r="BF53" s="1122"/>
      <c r="BG53" s="1122"/>
      <c r="BH53" s="1122"/>
      <c r="BI53" s="1123"/>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2"/>
      <c r="S54" s="1112"/>
      <c r="T54" s="1112"/>
      <c r="U54" s="1112"/>
      <c r="V54" s="1112"/>
      <c r="W54" s="1112"/>
      <c r="X54" s="1112"/>
      <c r="Y54" s="1112"/>
      <c r="Z54" s="1112"/>
      <c r="AA54" s="1112"/>
      <c r="AB54" s="1112"/>
      <c r="AC54" s="1112"/>
      <c r="AD54" s="1112"/>
      <c r="AE54" s="1131"/>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2"/>
      <c r="BF54" s="1122"/>
      <c r="BG54" s="1122"/>
      <c r="BH54" s="1122"/>
      <c r="BI54" s="1123"/>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2"/>
      <c r="S55" s="1112"/>
      <c r="T55" s="1112"/>
      <c r="U55" s="1112"/>
      <c r="V55" s="1112"/>
      <c r="W55" s="1112"/>
      <c r="X55" s="1112"/>
      <c r="Y55" s="1112"/>
      <c r="Z55" s="1112"/>
      <c r="AA55" s="1112"/>
      <c r="AB55" s="1112"/>
      <c r="AC55" s="1112"/>
      <c r="AD55" s="1112"/>
      <c r="AE55" s="1131"/>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2"/>
      <c r="BF55" s="1122"/>
      <c r="BG55" s="1122"/>
      <c r="BH55" s="1122"/>
      <c r="BI55" s="1123"/>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2"/>
      <c r="S56" s="1112"/>
      <c r="T56" s="1112"/>
      <c r="U56" s="1112"/>
      <c r="V56" s="1112"/>
      <c r="W56" s="1112"/>
      <c r="X56" s="1112"/>
      <c r="Y56" s="1112"/>
      <c r="Z56" s="1112"/>
      <c r="AA56" s="1112"/>
      <c r="AB56" s="1112"/>
      <c r="AC56" s="1112"/>
      <c r="AD56" s="1112"/>
      <c r="AE56" s="1131"/>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2"/>
      <c r="BF56" s="1122"/>
      <c r="BG56" s="1122"/>
      <c r="BH56" s="1122"/>
      <c r="BI56" s="1123"/>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2"/>
      <c r="S57" s="1112"/>
      <c r="T57" s="1112"/>
      <c r="U57" s="1112"/>
      <c r="V57" s="1112"/>
      <c r="W57" s="1112"/>
      <c r="X57" s="1112"/>
      <c r="Y57" s="1112"/>
      <c r="Z57" s="1112"/>
      <c r="AA57" s="1112"/>
      <c r="AB57" s="1112"/>
      <c r="AC57" s="1112"/>
      <c r="AD57" s="1112"/>
      <c r="AE57" s="1131"/>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2"/>
      <c r="BF57" s="1122"/>
      <c r="BG57" s="1122"/>
      <c r="BH57" s="1122"/>
      <c r="BI57" s="1123"/>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2"/>
      <c r="S58" s="1112"/>
      <c r="T58" s="1112"/>
      <c r="U58" s="1112"/>
      <c r="V58" s="1112"/>
      <c r="W58" s="1112"/>
      <c r="X58" s="1112"/>
      <c r="Y58" s="1112"/>
      <c r="Z58" s="1112"/>
      <c r="AA58" s="1112"/>
      <c r="AB58" s="1112"/>
      <c r="AC58" s="1112"/>
      <c r="AD58" s="1112"/>
      <c r="AE58" s="1131"/>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2"/>
      <c r="BF58" s="1122"/>
      <c r="BG58" s="1122"/>
      <c r="BH58" s="1122"/>
      <c r="BI58" s="1123"/>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2"/>
      <c r="S59" s="1112"/>
      <c r="T59" s="1112"/>
      <c r="U59" s="1112"/>
      <c r="V59" s="1112"/>
      <c r="W59" s="1112"/>
      <c r="X59" s="1112"/>
      <c r="Y59" s="1112"/>
      <c r="Z59" s="1112"/>
      <c r="AA59" s="1112"/>
      <c r="AB59" s="1112"/>
      <c r="AC59" s="1112"/>
      <c r="AD59" s="1112"/>
      <c r="AE59" s="1131"/>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2"/>
      <c r="BF59" s="1122"/>
      <c r="BG59" s="1122"/>
      <c r="BH59" s="1122"/>
      <c r="BI59" s="1123"/>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2"/>
      <c r="S60" s="1112"/>
      <c r="T60" s="1112"/>
      <c r="U60" s="1112"/>
      <c r="V60" s="1112"/>
      <c r="W60" s="1112"/>
      <c r="X60" s="1112"/>
      <c r="Y60" s="1112"/>
      <c r="Z60" s="1112"/>
      <c r="AA60" s="1112"/>
      <c r="AB60" s="1112"/>
      <c r="AC60" s="1112"/>
      <c r="AD60" s="1112"/>
      <c r="AE60" s="1131"/>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2"/>
      <c r="BF60" s="1122"/>
      <c r="BG60" s="1122"/>
      <c r="BH60" s="1122"/>
      <c r="BI60" s="1123"/>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2"/>
      <c r="S61" s="1112"/>
      <c r="T61" s="1112"/>
      <c r="U61" s="1112"/>
      <c r="V61" s="1112"/>
      <c r="W61" s="1112"/>
      <c r="X61" s="1112"/>
      <c r="Y61" s="1112"/>
      <c r="Z61" s="1112"/>
      <c r="AA61" s="1112"/>
      <c r="AB61" s="1112"/>
      <c r="AC61" s="1112"/>
      <c r="AD61" s="1112"/>
      <c r="AE61" s="1131"/>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2"/>
      <c r="BF61" s="1122"/>
      <c r="BG61" s="1122"/>
      <c r="BH61" s="1122"/>
      <c r="BI61" s="1123"/>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2"/>
      <c r="S62" s="1112"/>
      <c r="T62" s="1112"/>
      <c r="U62" s="1112"/>
      <c r="V62" s="1112"/>
      <c r="W62" s="1112"/>
      <c r="X62" s="1112"/>
      <c r="Y62" s="1112"/>
      <c r="Z62" s="1112"/>
      <c r="AA62" s="1112"/>
      <c r="AB62" s="1112"/>
      <c r="AC62" s="1112"/>
      <c r="AD62" s="1112"/>
      <c r="AE62" s="1131"/>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2"/>
      <c r="BF62" s="1122"/>
      <c r="BG62" s="1122"/>
      <c r="BH62" s="1122"/>
      <c r="BI62" s="1123"/>
      <c r="BJ62" s="1124" t="s">
        <v>405</v>
      </c>
      <c r="BK62" s="1125"/>
      <c r="BL62" s="1125"/>
      <c r="BM62" s="1125"/>
      <c r="BN62" s="1126"/>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1542</v>
      </c>
      <c r="AG63" s="1119"/>
      <c r="AH63" s="1119"/>
      <c r="AI63" s="1119"/>
      <c r="AJ63" s="1120"/>
      <c r="AK63" s="1121"/>
      <c r="AL63" s="1052"/>
      <c r="AM63" s="1052"/>
      <c r="AN63" s="1052"/>
      <c r="AO63" s="1052"/>
      <c r="AP63" s="1048">
        <f>SUM(AP28:AT32)</f>
        <v>11556</v>
      </c>
      <c r="AQ63" s="1048"/>
      <c r="AR63" s="1048"/>
      <c r="AS63" s="1048"/>
      <c r="AT63" s="1048"/>
      <c r="AU63" s="1048">
        <f>SUM(AU28:AY32)</f>
        <v>7925</v>
      </c>
      <c r="AV63" s="1048"/>
      <c r="AW63" s="1048"/>
      <c r="AX63" s="1048"/>
      <c r="AY63" s="1048"/>
      <c r="AZ63" s="1114"/>
      <c r="BA63" s="1114"/>
      <c r="BB63" s="1114"/>
      <c r="BC63" s="1114"/>
      <c r="BD63" s="1114"/>
      <c r="BE63" s="1048"/>
      <c r="BF63" s="1048"/>
      <c r="BG63" s="1048"/>
      <c r="BH63" s="1048"/>
      <c r="BI63" s="1048"/>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396</v>
      </c>
      <c r="AQ66" s="1091"/>
      <c r="AR66" s="1091"/>
      <c r="AS66" s="1091"/>
      <c r="AT66" s="1092"/>
      <c r="AU66" s="1090" t="s">
        <v>414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570</v>
      </c>
      <c r="C68" s="1075"/>
      <c r="D68" s="1075"/>
      <c r="E68" s="1075"/>
      <c r="F68" s="1075"/>
      <c r="G68" s="1075"/>
      <c r="H68" s="1075"/>
      <c r="I68" s="1075"/>
      <c r="J68" s="1075"/>
      <c r="K68" s="1075"/>
      <c r="L68" s="1075"/>
      <c r="M68" s="1075"/>
      <c r="N68" s="1075"/>
      <c r="O68" s="1075"/>
      <c r="P68" s="1076"/>
      <c r="Q68" s="1077">
        <v>298</v>
      </c>
      <c r="R68" s="1071"/>
      <c r="S68" s="1071"/>
      <c r="T68" s="1071"/>
      <c r="U68" s="1071"/>
      <c r="V68" s="1071">
        <v>227</v>
      </c>
      <c r="W68" s="1071"/>
      <c r="X68" s="1071"/>
      <c r="Y68" s="1071"/>
      <c r="Z68" s="1071"/>
      <c r="AA68" s="1071">
        <v>71</v>
      </c>
      <c r="AB68" s="1071"/>
      <c r="AC68" s="1071"/>
      <c r="AD68" s="1071"/>
      <c r="AE68" s="1071"/>
      <c r="AF68" s="1071">
        <v>71</v>
      </c>
      <c r="AG68" s="1071"/>
      <c r="AH68" s="1071"/>
      <c r="AI68" s="1071"/>
      <c r="AJ68" s="1071"/>
      <c r="AK68" s="1071">
        <v>23</v>
      </c>
      <c r="AL68" s="1071"/>
      <c r="AM68" s="1071"/>
      <c r="AN68" s="1071"/>
      <c r="AO68" s="1071"/>
      <c r="AP68" s="1071" t="s">
        <v>584</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571</v>
      </c>
      <c r="C69" s="1064"/>
      <c r="D69" s="1064"/>
      <c r="E69" s="1064"/>
      <c r="F69" s="1064"/>
      <c r="G69" s="1064"/>
      <c r="H69" s="1064"/>
      <c r="I69" s="1064"/>
      <c r="J69" s="1064"/>
      <c r="K69" s="1064"/>
      <c r="L69" s="1064"/>
      <c r="M69" s="1064"/>
      <c r="N69" s="1064"/>
      <c r="O69" s="1064"/>
      <c r="P69" s="1065"/>
      <c r="Q69" s="1066">
        <v>57</v>
      </c>
      <c r="R69" s="1060"/>
      <c r="S69" s="1060"/>
      <c r="T69" s="1060"/>
      <c r="U69" s="1060"/>
      <c r="V69" s="1060">
        <v>51</v>
      </c>
      <c r="W69" s="1060"/>
      <c r="X69" s="1060"/>
      <c r="Y69" s="1060"/>
      <c r="Z69" s="1060"/>
      <c r="AA69" s="1060">
        <v>5</v>
      </c>
      <c r="AB69" s="1060"/>
      <c r="AC69" s="1060"/>
      <c r="AD69" s="1060"/>
      <c r="AE69" s="1060"/>
      <c r="AF69" s="1060">
        <v>5</v>
      </c>
      <c r="AG69" s="1060"/>
      <c r="AH69" s="1060"/>
      <c r="AI69" s="1060"/>
      <c r="AJ69" s="1060"/>
      <c r="AK69" s="1060" t="s">
        <v>584</v>
      </c>
      <c r="AL69" s="1060"/>
      <c r="AM69" s="1060"/>
      <c r="AN69" s="1060"/>
      <c r="AO69" s="1060"/>
      <c r="AP69" s="1060" t="s">
        <v>584</v>
      </c>
      <c r="AQ69" s="1060"/>
      <c r="AR69" s="1060"/>
      <c r="AS69" s="1060"/>
      <c r="AT69" s="1060"/>
      <c r="AU69" s="1060" t="s">
        <v>584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572</v>
      </c>
      <c r="C71" s="1064"/>
      <c r="D71" s="1064"/>
      <c r="E71" s="1064"/>
      <c r="F71" s="1064"/>
      <c r="G71" s="1064"/>
      <c r="H71" s="1064"/>
      <c r="I71" s="1064"/>
      <c r="J71" s="1064"/>
      <c r="K71" s="1064"/>
      <c r="L71" s="1064"/>
      <c r="M71" s="1064"/>
      <c r="N71" s="1064"/>
      <c r="O71" s="1064"/>
      <c r="P71" s="1065"/>
      <c r="Q71" s="1066">
        <v>296</v>
      </c>
      <c r="R71" s="1060"/>
      <c r="S71" s="1060"/>
      <c r="T71" s="1060"/>
      <c r="U71" s="1060"/>
      <c r="V71" s="1060">
        <v>278</v>
      </c>
      <c r="W71" s="1060"/>
      <c r="X71" s="1060"/>
      <c r="Y71" s="1060"/>
      <c r="Z71" s="1060"/>
      <c r="AA71" s="1060">
        <v>18</v>
      </c>
      <c r="AB71" s="1060"/>
      <c r="AC71" s="1060"/>
      <c r="AD71" s="1060"/>
      <c r="AE71" s="1060"/>
      <c r="AF71" s="1060">
        <v>18</v>
      </c>
      <c r="AG71" s="1060"/>
      <c r="AH71" s="1060"/>
      <c r="AI71" s="1060"/>
      <c r="AJ71" s="1060"/>
      <c r="AK71" s="1060">
        <v>85</v>
      </c>
      <c r="AL71" s="1060"/>
      <c r="AM71" s="1060"/>
      <c r="AN71" s="1060"/>
      <c r="AO71" s="1060"/>
      <c r="AP71" s="1060" t="s">
        <v>584</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573</v>
      </c>
      <c r="C72" s="1064"/>
      <c r="D72" s="1064"/>
      <c r="E72" s="1064"/>
      <c r="F72" s="1064"/>
      <c r="G72" s="1064"/>
      <c r="H72" s="1064"/>
      <c r="I72" s="1064"/>
      <c r="J72" s="1064"/>
      <c r="K72" s="1064"/>
      <c r="L72" s="1064"/>
      <c r="M72" s="1064"/>
      <c r="N72" s="1064"/>
      <c r="O72" s="1064"/>
      <c r="P72" s="1065"/>
      <c r="Q72" s="1066">
        <v>6602</v>
      </c>
      <c r="R72" s="1060"/>
      <c r="S72" s="1060"/>
      <c r="T72" s="1060"/>
      <c r="U72" s="1060"/>
      <c r="V72" s="1060">
        <v>5976</v>
      </c>
      <c r="W72" s="1060"/>
      <c r="X72" s="1060"/>
      <c r="Y72" s="1060"/>
      <c r="Z72" s="1060"/>
      <c r="AA72" s="1060">
        <v>625</v>
      </c>
      <c r="AB72" s="1060"/>
      <c r="AC72" s="1060"/>
      <c r="AD72" s="1060"/>
      <c r="AE72" s="1060"/>
      <c r="AF72" s="1060">
        <v>625</v>
      </c>
      <c r="AG72" s="1060"/>
      <c r="AH72" s="1060"/>
      <c r="AI72" s="1060"/>
      <c r="AJ72" s="1060"/>
      <c r="AK72" s="1060">
        <v>16</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574</v>
      </c>
      <c r="C73" s="1064"/>
      <c r="D73" s="1064"/>
      <c r="E73" s="1064"/>
      <c r="F73" s="1064"/>
      <c r="G73" s="1064"/>
      <c r="H73" s="1064"/>
      <c r="I73" s="1064"/>
      <c r="J73" s="1064"/>
      <c r="K73" s="1064"/>
      <c r="L73" s="1064"/>
      <c r="M73" s="1064"/>
      <c r="N73" s="1064"/>
      <c r="O73" s="1064"/>
      <c r="P73" s="1065"/>
      <c r="Q73" s="1066">
        <v>139</v>
      </c>
      <c r="R73" s="1060"/>
      <c r="S73" s="1060"/>
      <c r="T73" s="1060"/>
      <c r="U73" s="1060"/>
      <c r="V73" s="1060">
        <v>138</v>
      </c>
      <c r="W73" s="1060"/>
      <c r="X73" s="1060"/>
      <c r="Y73" s="1060"/>
      <c r="Z73" s="1060"/>
      <c r="AA73" s="1060">
        <v>2</v>
      </c>
      <c r="AB73" s="1060"/>
      <c r="AC73" s="1060"/>
      <c r="AD73" s="1060"/>
      <c r="AE73" s="1060"/>
      <c r="AF73" s="1060">
        <v>2</v>
      </c>
      <c r="AG73" s="1060"/>
      <c r="AH73" s="1060"/>
      <c r="AI73" s="1060"/>
      <c r="AJ73" s="1060"/>
      <c r="AK73" s="1060" t="s">
        <v>584</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575</v>
      </c>
      <c r="C74" s="1064"/>
      <c r="D74" s="1064"/>
      <c r="E74" s="1064"/>
      <c r="F74" s="1064"/>
      <c r="G74" s="1064"/>
      <c r="H74" s="1064"/>
      <c r="I74" s="1064"/>
      <c r="J74" s="1064"/>
      <c r="K74" s="1064"/>
      <c r="L74" s="1064"/>
      <c r="M74" s="1064"/>
      <c r="N74" s="1064"/>
      <c r="O74" s="1064"/>
      <c r="P74" s="1065"/>
      <c r="Q74" s="1066">
        <v>64</v>
      </c>
      <c r="R74" s="1060"/>
      <c r="S74" s="1060"/>
      <c r="T74" s="1060"/>
      <c r="U74" s="1060"/>
      <c r="V74" s="1060">
        <v>63</v>
      </c>
      <c r="W74" s="1060"/>
      <c r="X74" s="1060"/>
      <c r="Y74" s="1060"/>
      <c r="Z74" s="1060"/>
      <c r="AA74" s="1060">
        <v>1</v>
      </c>
      <c r="AB74" s="1060"/>
      <c r="AC74" s="1060"/>
      <c r="AD74" s="1060"/>
      <c r="AE74" s="1060"/>
      <c r="AF74" s="1060">
        <v>1</v>
      </c>
      <c r="AG74" s="1060"/>
      <c r="AH74" s="1060"/>
      <c r="AI74" s="1060"/>
      <c r="AJ74" s="1060"/>
      <c r="AK74" s="1060" t="s">
        <v>584</v>
      </c>
      <c r="AL74" s="1060"/>
      <c r="AM74" s="1060"/>
      <c r="AN74" s="1060"/>
      <c r="AO74" s="1060"/>
      <c r="AP74" s="1060" t="s">
        <v>584</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576</v>
      </c>
      <c r="C75" s="1064"/>
      <c r="D75" s="1064"/>
      <c r="E75" s="1064"/>
      <c r="F75" s="1064"/>
      <c r="G75" s="1064"/>
      <c r="H75" s="1064"/>
      <c r="I75" s="1064"/>
      <c r="J75" s="1064"/>
      <c r="K75" s="1064"/>
      <c r="L75" s="1064"/>
      <c r="M75" s="1064"/>
      <c r="N75" s="1064"/>
      <c r="O75" s="1064"/>
      <c r="P75" s="1065"/>
      <c r="Q75" s="1067">
        <v>6</v>
      </c>
      <c r="R75" s="1068"/>
      <c r="S75" s="1068"/>
      <c r="T75" s="1068"/>
      <c r="U75" s="1069"/>
      <c r="V75" s="1070">
        <v>4</v>
      </c>
      <c r="W75" s="1068"/>
      <c r="X75" s="1068"/>
      <c r="Y75" s="1068"/>
      <c r="Z75" s="1069"/>
      <c r="AA75" s="1070">
        <v>2</v>
      </c>
      <c r="AB75" s="1068"/>
      <c r="AC75" s="1068"/>
      <c r="AD75" s="1068"/>
      <c r="AE75" s="1069"/>
      <c r="AF75" s="1070">
        <v>2</v>
      </c>
      <c r="AG75" s="1068"/>
      <c r="AH75" s="1068"/>
      <c r="AI75" s="1068"/>
      <c r="AJ75" s="1069"/>
      <c r="AK75" s="1070" t="s">
        <v>584</v>
      </c>
      <c r="AL75" s="1068"/>
      <c r="AM75" s="1068"/>
      <c r="AN75" s="1068"/>
      <c r="AO75" s="1069"/>
      <c r="AP75" s="1070" t="s">
        <v>584</v>
      </c>
      <c r="AQ75" s="1068"/>
      <c r="AR75" s="1068"/>
      <c r="AS75" s="1068"/>
      <c r="AT75" s="1069"/>
      <c r="AU75" s="1070" t="s">
        <v>584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577</v>
      </c>
      <c r="C76" s="1064"/>
      <c r="D76" s="1064"/>
      <c r="E76" s="1064"/>
      <c r="F76" s="1064"/>
      <c r="G76" s="1064"/>
      <c r="H76" s="1064"/>
      <c r="I76" s="1064"/>
      <c r="J76" s="1064"/>
      <c r="K76" s="1064"/>
      <c r="L76" s="1064"/>
      <c r="M76" s="1064"/>
      <c r="N76" s="1064"/>
      <c r="O76" s="1064"/>
      <c r="P76" s="1065"/>
      <c r="Q76" s="1067">
        <v>3</v>
      </c>
      <c r="R76" s="1068"/>
      <c r="S76" s="1068"/>
      <c r="T76" s="1068"/>
      <c r="U76" s="1069"/>
      <c r="V76" s="1070">
        <v>2</v>
      </c>
      <c r="W76" s="1068"/>
      <c r="X76" s="1068"/>
      <c r="Y76" s="1068"/>
      <c r="Z76" s="1069"/>
      <c r="AA76" s="1070">
        <v>1</v>
      </c>
      <c r="AB76" s="1068"/>
      <c r="AC76" s="1068"/>
      <c r="AD76" s="1068"/>
      <c r="AE76" s="1069"/>
      <c r="AF76" s="1070">
        <v>1</v>
      </c>
      <c r="AG76" s="1068"/>
      <c r="AH76" s="1068"/>
      <c r="AI76" s="1068"/>
      <c r="AJ76" s="1069"/>
      <c r="AK76" s="1070">
        <v>0</v>
      </c>
      <c r="AL76" s="1068"/>
      <c r="AM76" s="1068"/>
      <c r="AN76" s="1068"/>
      <c r="AO76" s="1069"/>
      <c r="AP76" s="1070" t="s">
        <v>584</v>
      </c>
      <c r="AQ76" s="1068"/>
      <c r="AR76" s="1068"/>
      <c r="AS76" s="1068"/>
      <c r="AT76" s="1069"/>
      <c r="AU76" s="1070" t="s">
        <v>584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578</v>
      </c>
      <c r="C77" s="1064"/>
      <c r="D77" s="1064"/>
      <c r="E77" s="1064"/>
      <c r="F77" s="1064"/>
      <c r="G77" s="1064"/>
      <c r="H77" s="1064"/>
      <c r="I77" s="1064"/>
      <c r="J77" s="1064"/>
      <c r="K77" s="1064"/>
      <c r="L77" s="1064"/>
      <c r="M77" s="1064"/>
      <c r="N77" s="1064"/>
      <c r="O77" s="1064"/>
      <c r="P77" s="1065"/>
      <c r="Q77" s="1067">
        <v>285</v>
      </c>
      <c r="R77" s="1068"/>
      <c r="S77" s="1068"/>
      <c r="T77" s="1068"/>
      <c r="U77" s="1069"/>
      <c r="V77" s="1070">
        <v>276</v>
      </c>
      <c r="W77" s="1068"/>
      <c r="X77" s="1068"/>
      <c r="Y77" s="1068"/>
      <c r="Z77" s="1069"/>
      <c r="AA77" s="1070">
        <v>9</v>
      </c>
      <c r="AB77" s="1068"/>
      <c r="AC77" s="1068"/>
      <c r="AD77" s="1068"/>
      <c r="AE77" s="1069"/>
      <c r="AF77" s="1070">
        <v>9</v>
      </c>
      <c r="AG77" s="1068"/>
      <c r="AH77" s="1068"/>
      <c r="AI77" s="1068"/>
      <c r="AJ77" s="1069"/>
      <c r="AK77" s="1070" t="s">
        <v>584</v>
      </c>
      <c r="AL77" s="1068"/>
      <c r="AM77" s="1068"/>
      <c r="AN77" s="1068"/>
      <c r="AO77" s="1069"/>
      <c r="AP77" s="1070">
        <v>1164</v>
      </c>
      <c r="AQ77" s="1068"/>
      <c r="AR77" s="1068"/>
      <c r="AS77" s="1068"/>
      <c r="AT77" s="1069"/>
      <c r="AU77" s="1070">
        <v>45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579</v>
      </c>
      <c r="C79" s="1064"/>
      <c r="D79" s="1064"/>
      <c r="E79" s="1064"/>
      <c r="F79" s="1064"/>
      <c r="G79" s="1064"/>
      <c r="H79" s="1064"/>
      <c r="I79" s="1064"/>
      <c r="J79" s="1064"/>
      <c r="K79" s="1064"/>
      <c r="L79" s="1064"/>
      <c r="M79" s="1064"/>
      <c r="N79" s="1064"/>
      <c r="O79" s="1064"/>
      <c r="P79" s="1065"/>
      <c r="Q79" s="1066">
        <v>166</v>
      </c>
      <c r="R79" s="1060"/>
      <c r="S79" s="1060"/>
      <c r="T79" s="1060"/>
      <c r="U79" s="1060"/>
      <c r="V79" s="1060">
        <v>151</v>
      </c>
      <c r="W79" s="1060"/>
      <c r="X79" s="1060"/>
      <c r="Y79" s="1060"/>
      <c r="Z79" s="1060"/>
      <c r="AA79" s="1060">
        <v>15</v>
      </c>
      <c r="AB79" s="1060"/>
      <c r="AC79" s="1060"/>
      <c r="AD79" s="1060"/>
      <c r="AE79" s="1060"/>
      <c r="AF79" s="1060">
        <v>15</v>
      </c>
      <c r="AG79" s="1060"/>
      <c r="AH79" s="1060"/>
      <c r="AI79" s="1060"/>
      <c r="AJ79" s="1060"/>
      <c r="AK79" s="1060">
        <v>8</v>
      </c>
      <c r="AL79" s="1060"/>
      <c r="AM79" s="1060"/>
      <c r="AN79" s="1060"/>
      <c r="AO79" s="1060"/>
      <c r="AP79" s="1060" t="s">
        <v>584</v>
      </c>
      <c r="AQ79" s="1060"/>
      <c r="AR79" s="1060"/>
      <c r="AS79" s="1060"/>
      <c r="AT79" s="1060"/>
      <c r="AU79" s="1060" t="s">
        <v>584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580</v>
      </c>
      <c r="C80" s="1064"/>
      <c r="D80" s="1064"/>
      <c r="E80" s="1064"/>
      <c r="F80" s="1064"/>
      <c r="G80" s="1064"/>
      <c r="H80" s="1064"/>
      <c r="I80" s="1064"/>
      <c r="J80" s="1064"/>
      <c r="K80" s="1064"/>
      <c r="L80" s="1064"/>
      <c r="M80" s="1064"/>
      <c r="N80" s="1064"/>
      <c r="O80" s="1064"/>
      <c r="P80" s="1065"/>
      <c r="Q80" s="1066">
        <v>232</v>
      </c>
      <c r="R80" s="1060"/>
      <c r="S80" s="1060"/>
      <c r="T80" s="1060"/>
      <c r="U80" s="1060"/>
      <c r="V80" s="1060">
        <v>198</v>
      </c>
      <c r="W80" s="1060"/>
      <c r="X80" s="1060"/>
      <c r="Y80" s="1060"/>
      <c r="Z80" s="1060"/>
      <c r="AA80" s="1060">
        <v>33</v>
      </c>
      <c r="AB80" s="1060"/>
      <c r="AC80" s="1060"/>
      <c r="AD80" s="1060"/>
      <c r="AE80" s="1060"/>
      <c r="AF80" s="1060">
        <v>33</v>
      </c>
      <c r="AG80" s="1060"/>
      <c r="AH80" s="1060"/>
      <c r="AI80" s="1060"/>
      <c r="AJ80" s="1060"/>
      <c r="AK80" s="1060" t="s">
        <v>584</v>
      </c>
      <c r="AL80" s="1060"/>
      <c r="AM80" s="1060"/>
      <c r="AN80" s="1060"/>
      <c r="AO80" s="1060"/>
      <c r="AP80" s="1060" t="s">
        <v>584</v>
      </c>
      <c r="AQ80" s="1060"/>
      <c r="AR80" s="1060"/>
      <c r="AS80" s="1060"/>
      <c r="AT80" s="1060"/>
      <c r="AU80" s="1060" t="s">
        <v>584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581</v>
      </c>
      <c r="C82" s="1064"/>
      <c r="D82" s="1064"/>
      <c r="E82" s="1064"/>
      <c r="F82" s="1064"/>
      <c r="G82" s="1064"/>
      <c r="H82" s="1064"/>
      <c r="I82" s="1064"/>
      <c r="J82" s="1064"/>
      <c r="K82" s="1064"/>
      <c r="L82" s="1064"/>
      <c r="M82" s="1064"/>
      <c r="N82" s="1064"/>
      <c r="O82" s="1064"/>
      <c r="P82" s="1065"/>
      <c r="Q82" s="1066">
        <v>194</v>
      </c>
      <c r="R82" s="1060"/>
      <c r="S82" s="1060"/>
      <c r="T82" s="1060"/>
      <c r="U82" s="1060"/>
      <c r="V82" s="1060">
        <v>191</v>
      </c>
      <c r="W82" s="1060"/>
      <c r="X82" s="1060"/>
      <c r="Y82" s="1060"/>
      <c r="Z82" s="1060"/>
      <c r="AA82" s="1060">
        <v>3</v>
      </c>
      <c r="AB82" s="1060"/>
      <c r="AC82" s="1060"/>
      <c r="AD82" s="1060"/>
      <c r="AE82" s="1060"/>
      <c r="AF82" s="1060">
        <v>3</v>
      </c>
      <c r="AG82" s="1060"/>
      <c r="AH82" s="1060"/>
      <c r="AI82" s="1060"/>
      <c r="AJ82" s="1060"/>
      <c r="AK82" s="1060" t="s">
        <v>584</v>
      </c>
      <c r="AL82" s="1060"/>
      <c r="AM82" s="1060"/>
      <c r="AN82" s="1060"/>
      <c r="AO82" s="1060"/>
      <c r="AP82" s="1060" t="s">
        <v>584</v>
      </c>
      <c r="AQ82" s="1060"/>
      <c r="AR82" s="1060"/>
      <c r="AS82" s="1060"/>
      <c r="AT82" s="1060"/>
      <c r="AU82" s="1060" t="s">
        <v>584</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582</v>
      </c>
      <c r="C83" s="1064"/>
      <c r="D83" s="1064"/>
      <c r="E83" s="1064"/>
      <c r="F83" s="1064"/>
      <c r="G83" s="1064"/>
      <c r="H83" s="1064"/>
      <c r="I83" s="1064"/>
      <c r="J83" s="1064"/>
      <c r="K83" s="1064"/>
      <c r="L83" s="1064"/>
      <c r="M83" s="1064"/>
      <c r="N83" s="1064"/>
      <c r="O83" s="1064"/>
      <c r="P83" s="1065"/>
      <c r="Q83" s="1066">
        <v>222382</v>
      </c>
      <c r="R83" s="1060"/>
      <c r="S83" s="1060"/>
      <c r="T83" s="1060"/>
      <c r="U83" s="1060"/>
      <c r="V83" s="1060">
        <v>212552</v>
      </c>
      <c r="W83" s="1060"/>
      <c r="X83" s="1060"/>
      <c r="Y83" s="1060"/>
      <c r="Z83" s="1060"/>
      <c r="AA83" s="1060">
        <v>9831</v>
      </c>
      <c r="AB83" s="1060"/>
      <c r="AC83" s="1060"/>
      <c r="AD83" s="1060"/>
      <c r="AE83" s="1060"/>
      <c r="AF83" s="1060">
        <v>9831</v>
      </c>
      <c r="AG83" s="1060"/>
      <c r="AH83" s="1060"/>
      <c r="AI83" s="1060"/>
      <c r="AJ83" s="1060"/>
      <c r="AK83" s="1060">
        <v>127</v>
      </c>
      <c r="AL83" s="1060"/>
      <c r="AM83" s="1060"/>
      <c r="AN83" s="1060"/>
      <c r="AO83" s="1060"/>
      <c r="AP83" s="1060" t="s">
        <v>584</v>
      </c>
      <c r="AQ83" s="1060"/>
      <c r="AR83" s="1060"/>
      <c r="AS83" s="1060"/>
      <c r="AT83" s="1060"/>
      <c r="AU83" s="1060" t="s">
        <v>584</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583</v>
      </c>
      <c r="C85" s="1064"/>
      <c r="D85" s="1064"/>
      <c r="E85" s="1064"/>
      <c r="F85" s="1064"/>
      <c r="G85" s="1064"/>
      <c r="H85" s="1064"/>
      <c r="I85" s="1064"/>
      <c r="J85" s="1064"/>
      <c r="K85" s="1064"/>
      <c r="L85" s="1064"/>
      <c r="M85" s="1064"/>
      <c r="N85" s="1064"/>
      <c r="O85" s="1064"/>
      <c r="P85" s="1065"/>
      <c r="Q85" s="1066">
        <v>349</v>
      </c>
      <c r="R85" s="1060"/>
      <c r="S85" s="1060"/>
      <c r="T85" s="1060"/>
      <c r="U85" s="1060"/>
      <c r="V85" s="1060">
        <v>342</v>
      </c>
      <c r="W85" s="1060"/>
      <c r="X85" s="1060"/>
      <c r="Y85" s="1060"/>
      <c r="Z85" s="1060"/>
      <c r="AA85" s="1060">
        <v>7</v>
      </c>
      <c r="AB85" s="1060"/>
      <c r="AC85" s="1060"/>
      <c r="AD85" s="1060"/>
      <c r="AE85" s="1060"/>
      <c r="AF85" s="1060">
        <v>7</v>
      </c>
      <c r="AG85" s="1060"/>
      <c r="AH85" s="1060"/>
      <c r="AI85" s="1060"/>
      <c r="AJ85" s="1060"/>
      <c r="AK85" s="1060" t="s">
        <v>584</v>
      </c>
      <c r="AL85" s="1060"/>
      <c r="AM85" s="1060"/>
      <c r="AN85" s="1060"/>
      <c r="AO85" s="1060"/>
      <c r="AP85" s="1060" t="s">
        <v>584</v>
      </c>
      <c r="AQ85" s="1060"/>
      <c r="AR85" s="1060"/>
      <c r="AS85" s="1060"/>
      <c r="AT85" s="1060"/>
      <c r="AU85" s="1060" t="s">
        <v>584</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SUM(AF68:AJ86)</f>
        <v>10623</v>
      </c>
      <c r="AG88" s="1048"/>
      <c r="AH88" s="1048"/>
      <c r="AI88" s="1048"/>
      <c r="AJ88" s="1048"/>
      <c r="AK88" s="1052"/>
      <c r="AL88" s="1052"/>
      <c r="AM88" s="1052"/>
      <c r="AN88" s="1052"/>
      <c r="AO88" s="1052"/>
      <c r="AP88" s="1048">
        <f>SUM(AP68:AT86)</f>
        <v>1164</v>
      </c>
      <c r="AQ88" s="1048"/>
      <c r="AR88" s="1048"/>
      <c r="AS88" s="1048"/>
      <c r="AT88" s="1048"/>
      <c r="AU88" s="1048">
        <f t="shared" ref="AU88" si="0">SUM(AU68:AY86)</f>
        <v>45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305</v>
      </c>
      <c r="AG109" s="983"/>
      <c r="AH109" s="983"/>
      <c r="AI109" s="983"/>
      <c r="AJ109" s="984"/>
      <c r="AK109" s="985" t="s">
        <v>304</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305</v>
      </c>
      <c r="BW109" s="983"/>
      <c r="BX109" s="983"/>
      <c r="BY109" s="983"/>
      <c r="BZ109" s="984"/>
      <c r="CA109" s="985" t="s">
        <v>304</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305</v>
      </c>
      <c r="DM109" s="983"/>
      <c r="DN109" s="983"/>
      <c r="DO109" s="983"/>
      <c r="DP109" s="984"/>
      <c r="DQ109" s="985" t="s">
        <v>304</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530707</v>
      </c>
      <c r="AB110" s="976"/>
      <c r="AC110" s="976"/>
      <c r="AD110" s="976"/>
      <c r="AE110" s="977"/>
      <c r="AF110" s="978">
        <v>584465</v>
      </c>
      <c r="AG110" s="976"/>
      <c r="AH110" s="976"/>
      <c r="AI110" s="976"/>
      <c r="AJ110" s="977"/>
      <c r="AK110" s="978">
        <v>639678</v>
      </c>
      <c r="AL110" s="976"/>
      <c r="AM110" s="976"/>
      <c r="AN110" s="976"/>
      <c r="AO110" s="977"/>
      <c r="AP110" s="979">
        <v>8.4</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8403695</v>
      </c>
      <c r="BR110" s="923"/>
      <c r="BS110" s="923"/>
      <c r="BT110" s="923"/>
      <c r="BU110" s="923"/>
      <c r="BV110" s="923">
        <v>9293086</v>
      </c>
      <c r="BW110" s="923"/>
      <c r="BX110" s="923"/>
      <c r="BY110" s="923"/>
      <c r="BZ110" s="923"/>
      <c r="CA110" s="923">
        <v>9648301</v>
      </c>
      <c r="CB110" s="923"/>
      <c r="CC110" s="923"/>
      <c r="CD110" s="923"/>
      <c r="CE110" s="923"/>
      <c r="CF110" s="947">
        <v>127.3</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431</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389</v>
      </c>
      <c r="BR111" s="895"/>
      <c r="BS111" s="895"/>
      <c r="BT111" s="895"/>
      <c r="BU111" s="895"/>
      <c r="BV111" s="895" t="s">
        <v>129</v>
      </c>
      <c r="BW111" s="895"/>
      <c r="BX111" s="895"/>
      <c r="BY111" s="895"/>
      <c r="BZ111" s="895"/>
      <c r="CA111" s="895" t="s">
        <v>431</v>
      </c>
      <c r="CB111" s="895"/>
      <c r="CC111" s="895"/>
      <c r="CD111" s="895"/>
      <c r="CE111" s="895"/>
      <c r="CF111" s="956" t="s">
        <v>432</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432</v>
      </c>
      <c r="DM111" s="895"/>
      <c r="DN111" s="895"/>
      <c r="DO111" s="895"/>
      <c r="DP111" s="895"/>
      <c r="DQ111" s="895" t="s">
        <v>431</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431</v>
      </c>
      <c r="AL112" s="858"/>
      <c r="AM112" s="858"/>
      <c r="AN112" s="858"/>
      <c r="AO112" s="859"/>
      <c r="AP112" s="905" t="s">
        <v>432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7686158</v>
      </c>
      <c r="BR112" s="895"/>
      <c r="BS112" s="895"/>
      <c r="BT112" s="895"/>
      <c r="BU112" s="895"/>
      <c r="BV112" s="895">
        <v>7810286</v>
      </c>
      <c r="BW112" s="895"/>
      <c r="BX112" s="895"/>
      <c r="BY112" s="895"/>
      <c r="BZ112" s="895"/>
      <c r="CA112" s="895">
        <v>7925021</v>
      </c>
      <c r="CB112" s="895"/>
      <c r="CC112" s="895"/>
      <c r="CD112" s="895"/>
      <c r="CE112" s="895"/>
      <c r="CF112" s="956">
        <v>104.6</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432</v>
      </c>
      <c r="DM112" s="895"/>
      <c r="DN112" s="895"/>
      <c r="DO112" s="895"/>
      <c r="DP112" s="895"/>
      <c r="DQ112" s="895" t="s">
        <v>129</v>
      </c>
      <c r="DR112" s="895"/>
      <c r="DS112" s="895"/>
      <c r="DT112" s="895"/>
      <c r="DU112" s="895"/>
      <c r="DV112" s="872" t="s">
        <v>432</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430640</v>
      </c>
      <c r="AB113" s="1004"/>
      <c r="AC113" s="1004"/>
      <c r="AD113" s="1004"/>
      <c r="AE113" s="1005"/>
      <c r="AF113" s="1006">
        <v>461680</v>
      </c>
      <c r="AG113" s="1004"/>
      <c r="AH113" s="1004"/>
      <c r="AI113" s="1004"/>
      <c r="AJ113" s="1005"/>
      <c r="AK113" s="1006">
        <v>481203</v>
      </c>
      <c r="AL113" s="1004"/>
      <c r="AM113" s="1004"/>
      <c r="AN113" s="1004"/>
      <c r="AO113" s="1005"/>
      <c r="AP113" s="1007">
        <v>6.3</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60997</v>
      </c>
      <c r="BR113" s="895"/>
      <c r="BS113" s="895"/>
      <c r="BT113" s="895"/>
      <c r="BU113" s="895"/>
      <c r="BV113" s="895">
        <v>52914</v>
      </c>
      <c r="BW113" s="895"/>
      <c r="BX113" s="895"/>
      <c r="BY113" s="895"/>
      <c r="BZ113" s="895"/>
      <c r="CA113" s="895">
        <v>44806</v>
      </c>
      <c r="CB113" s="895"/>
      <c r="CC113" s="895"/>
      <c r="CD113" s="895"/>
      <c r="CE113" s="895"/>
      <c r="CF113" s="956">
        <v>0.6</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389</v>
      </c>
      <c r="DH113" s="858"/>
      <c r="DI113" s="858"/>
      <c r="DJ113" s="858"/>
      <c r="DK113" s="859"/>
      <c r="DL113" s="860" t="s">
        <v>432</v>
      </c>
      <c r="DM113" s="858"/>
      <c r="DN113" s="858"/>
      <c r="DO113" s="858"/>
      <c r="DP113" s="859"/>
      <c r="DQ113" s="860" t="s">
        <v>129</v>
      </c>
      <c r="DR113" s="858"/>
      <c r="DS113" s="858"/>
      <c r="DT113" s="858"/>
      <c r="DU113" s="859"/>
      <c r="DV113" s="905" t="s">
        <v>432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5747</v>
      </c>
      <c r="AB114" s="858"/>
      <c r="AC114" s="858"/>
      <c r="AD114" s="858"/>
      <c r="AE114" s="859"/>
      <c r="AF114" s="860">
        <v>5747</v>
      </c>
      <c r="AG114" s="858"/>
      <c r="AH114" s="858"/>
      <c r="AI114" s="858"/>
      <c r="AJ114" s="859"/>
      <c r="AK114" s="860">
        <v>5747</v>
      </c>
      <c r="AL114" s="858"/>
      <c r="AM114" s="858"/>
      <c r="AN114" s="858"/>
      <c r="AO114" s="859"/>
      <c r="AP114" s="905">
        <v>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612696</v>
      </c>
      <c r="BR114" s="895"/>
      <c r="BS114" s="895"/>
      <c r="BT114" s="895"/>
      <c r="BU114" s="895"/>
      <c r="BV114" s="895">
        <v>501364</v>
      </c>
      <c r="BW114" s="895"/>
      <c r="BX114" s="895"/>
      <c r="BY114" s="895"/>
      <c r="BZ114" s="895"/>
      <c r="CA114" s="895">
        <v>508661</v>
      </c>
      <c r="CB114" s="895"/>
      <c r="CC114" s="895"/>
      <c r="CD114" s="895"/>
      <c r="CE114" s="895"/>
      <c r="CF114" s="956">
        <v>6.7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432</v>
      </c>
      <c r="DR114" s="858"/>
      <c r="DS114" s="858"/>
      <c r="DT114" s="858"/>
      <c r="DU114" s="859"/>
      <c r="DV114" s="905" t="s">
        <v>129</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855</v>
      </c>
      <c r="AB115" s="1004"/>
      <c r="AC115" s="1004"/>
      <c r="AD115" s="1004"/>
      <c r="AE115" s="1005"/>
      <c r="AF115" s="1006">
        <v>446</v>
      </c>
      <c r="AG115" s="1004"/>
      <c r="AH115" s="1004"/>
      <c r="AI115" s="1004"/>
      <c r="AJ115" s="1005"/>
      <c r="AK115" s="1006" t="s">
        <v>432</v>
      </c>
      <c r="AL115" s="1004"/>
      <c r="AM115" s="1004"/>
      <c r="AN115" s="1004"/>
      <c r="AO115" s="1005"/>
      <c r="AP115" s="1007" t="s">
        <v>431</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432</v>
      </c>
      <c r="BW115" s="895"/>
      <c r="BX115" s="895"/>
      <c r="BY115" s="895"/>
      <c r="BZ115" s="895"/>
      <c r="CA115" s="895" t="s">
        <v>431</v>
      </c>
      <c r="CB115" s="895"/>
      <c r="CC115" s="895"/>
      <c r="CD115" s="895"/>
      <c r="CE115" s="895"/>
      <c r="CF115" s="956" t="s">
        <v>432</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432</v>
      </c>
      <c r="DM115" s="858"/>
      <c r="DN115" s="858"/>
      <c r="DO115" s="858"/>
      <c r="DP115" s="859"/>
      <c r="DQ115" s="860" t="s">
        <v>432</v>
      </c>
      <c r="DR115" s="858"/>
      <c r="DS115" s="858"/>
      <c r="DT115" s="858"/>
      <c r="DU115" s="859"/>
      <c r="DV115" s="905" t="s">
        <v>432</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194</v>
      </c>
      <c r="AB116" s="858"/>
      <c r="AC116" s="858"/>
      <c r="AD116" s="858"/>
      <c r="AE116" s="859"/>
      <c r="AF116" s="860">
        <v>161</v>
      </c>
      <c r="AG116" s="858"/>
      <c r="AH116" s="858"/>
      <c r="AI116" s="858"/>
      <c r="AJ116" s="859"/>
      <c r="AK116" s="860">
        <v>308</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129</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432</v>
      </c>
      <c r="DM116" s="858"/>
      <c r="DN116" s="858"/>
      <c r="DO116" s="858"/>
      <c r="DP116" s="859"/>
      <c r="DQ116" s="860" t="s">
        <v>129</v>
      </c>
      <c r="DR116" s="858"/>
      <c r="DS116" s="858"/>
      <c r="DT116" s="858"/>
      <c r="DU116" s="859"/>
      <c r="DV116" s="905" t="s">
        <v>432</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968143</v>
      </c>
      <c r="AB117" s="990"/>
      <c r="AC117" s="990"/>
      <c r="AD117" s="990"/>
      <c r="AE117" s="991"/>
      <c r="AF117" s="992">
        <v>1052499</v>
      </c>
      <c r="AG117" s="990"/>
      <c r="AH117" s="990"/>
      <c r="AI117" s="990"/>
      <c r="AJ117" s="991"/>
      <c r="AK117" s="992">
        <v>1126936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431</v>
      </c>
      <c r="BW117" s="895"/>
      <c r="BX117" s="895"/>
      <c r="BY117" s="895"/>
      <c r="BZ117" s="895"/>
      <c r="CA117" s="895" t="s">
        <v>431</v>
      </c>
      <c r="CB117" s="895"/>
      <c r="CC117" s="895"/>
      <c r="CD117" s="895"/>
      <c r="CE117" s="895"/>
      <c r="CF117" s="956" t="s">
        <v>431</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129</v>
      </c>
      <c r="DM117" s="858"/>
      <c r="DN117" s="858"/>
      <c r="DO117" s="858"/>
      <c r="DP117" s="859"/>
      <c r="DQ117" s="860" t="s">
        <v>431</v>
      </c>
      <c r="DR117" s="858"/>
      <c r="DS117" s="858"/>
      <c r="DT117" s="858"/>
      <c r="DU117" s="859"/>
      <c r="DV117" s="905" t="s">
        <v>431</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305</v>
      </c>
      <c r="AG118" s="983"/>
      <c r="AH118" s="983"/>
      <c r="AI118" s="983"/>
      <c r="AJ118" s="984"/>
      <c r="AK118" s="985" t="s">
        <v>304</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431</v>
      </c>
      <c r="BW118" s="926"/>
      <c r="BX118" s="926"/>
      <c r="BY118" s="926"/>
      <c r="BZ118" s="926"/>
      <c r="CA118" s="926" t="s">
        <v>129</v>
      </c>
      <c r="CB118" s="926"/>
      <c r="CC118" s="926"/>
      <c r="CD118" s="926"/>
      <c r="CE118" s="926"/>
      <c r="CF118" s="956" t="s">
        <v>129</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431</v>
      </c>
      <c r="AB119" s="976"/>
      <c r="AC119" s="976"/>
      <c r="AD119" s="976"/>
      <c r="AE119" s="977"/>
      <c r="AF119" s="978" t="s">
        <v>129</v>
      </c>
      <c r="AG119" s="976"/>
      <c r="AH119" s="976"/>
      <c r="AI119" s="976"/>
      <c r="AJ119" s="977"/>
      <c r="AK119" s="978" t="s">
        <v>431</v>
      </c>
      <c r="AL119" s="976"/>
      <c r="AM119" s="976"/>
      <c r="AN119" s="976"/>
      <c r="AO119" s="977"/>
      <c r="AP119" s="979" t="s">
        <v>431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16763935</v>
      </c>
      <c r="BR119" s="926"/>
      <c r="BS119" s="926"/>
      <c r="BT119" s="926"/>
      <c r="BU119" s="926"/>
      <c r="BV119" s="926">
        <v>17657650</v>
      </c>
      <c r="BW119" s="926"/>
      <c r="BX119" s="926"/>
      <c r="BY119" s="926"/>
      <c r="BZ119" s="926"/>
      <c r="CA119" s="926">
        <v>18126789</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431</v>
      </c>
      <c r="DH119" s="841"/>
      <c r="DI119" s="841"/>
      <c r="DJ119" s="841"/>
      <c r="DK119" s="842"/>
      <c r="DL119" s="843" t="s">
        <v>431</v>
      </c>
      <c r="DM119" s="841"/>
      <c r="DN119" s="841"/>
      <c r="DO119" s="841"/>
      <c r="DP119" s="842"/>
      <c r="DQ119" s="843" t="s">
        <v>431</v>
      </c>
      <c r="DR119" s="841"/>
      <c r="DS119" s="841"/>
      <c r="DT119" s="841"/>
      <c r="DU119" s="842"/>
      <c r="DV119" s="929" t="s">
        <v>431</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431</v>
      </c>
      <c r="AB120" s="858"/>
      <c r="AC120" s="858"/>
      <c r="AD120" s="858"/>
      <c r="AE120" s="859"/>
      <c r="AF120" s="860" t="s">
        <v>431</v>
      </c>
      <c r="AG120" s="858"/>
      <c r="AH120" s="858"/>
      <c r="AI120" s="858"/>
      <c r="AJ120" s="859"/>
      <c r="AK120" s="860" t="s">
        <v>431</v>
      </c>
      <c r="AL120" s="858"/>
      <c r="AM120" s="858"/>
      <c r="AN120" s="858"/>
      <c r="AO120" s="859"/>
      <c r="AP120" s="905" t="s">
        <v>431</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5950633</v>
      </c>
      <c r="BR120" s="923"/>
      <c r="BS120" s="923"/>
      <c r="BT120" s="923"/>
      <c r="BU120" s="923"/>
      <c r="BV120" s="923">
        <v>6031390</v>
      </c>
      <c r="BW120" s="923"/>
      <c r="BX120" s="923"/>
      <c r="BY120" s="923"/>
      <c r="BZ120" s="923"/>
      <c r="CA120" s="923">
        <v>6108434</v>
      </c>
      <c r="CB120" s="923"/>
      <c r="CC120" s="923"/>
      <c r="CD120" s="923"/>
      <c r="CE120" s="923"/>
      <c r="CF120" s="947">
        <v>80.599999999999994</v>
      </c>
      <c r="CG120" s="948"/>
      <c r="CH120" s="948"/>
      <c r="CI120" s="948"/>
      <c r="CJ120" s="948"/>
      <c r="CK120" s="949" t="s">
        <v>461</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t="s">
        <v>431</v>
      </c>
      <c r="DH120" s="923"/>
      <c r="DI120" s="923"/>
      <c r="DJ120" s="923"/>
      <c r="DK120" s="923"/>
      <c r="DL120" s="923" t="s">
        <v>431</v>
      </c>
      <c r="DM120" s="923"/>
      <c r="DN120" s="923"/>
      <c r="DO120" s="923"/>
      <c r="DP120" s="923"/>
      <c r="DQ120" s="923">
        <v>7867717</v>
      </c>
      <c r="DR120" s="923"/>
      <c r="DS120" s="923"/>
      <c r="DT120" s="923"/>
      <c r="DU120" s="923"/>
      <c r="DV120" s="924">
        <v>103.8</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855</v>
      </c>
      <c r="AB121" s="858"/>
      <c r="AC121" s="858"/>
      <c r="AD121" s="858"/>
      <c r="AE121" s="859"/>
      <c r="AF121" s="860">
        <v>446</v>
      </c>
      <c r="AG121" s="858"/>
      <c r="AH121" s="858"/>
      <c r="AI121" s="858"/>
      <c r="AJ121" s="859"/>
      <c r="AK121" s="860" t="s">
        <v>431</v>
      </c>
      <c r="AL121" s="858"/>
      <c r="AM121" s="858"/>
      <c r="AN121" s="858"/>
      <c r="AO121" s="859"/>
      <c r="AP121" s="905" t="s">
        <v>431</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t="s">
        <v>431</v>
      </c>
      <c r="BR121" s="895"/>
      <c r="BS121" s="895"/>
      <c r="BT121" s="895"/>
      <c r="BU121" s="895"/>
      <c r="BV121" s="895" t="s">
        <v>431</v>
      </c>
      <c r="BW121" s="895"/>
      <c r="BX121" s="895"/>
      <c r="BY121" s="895"/>
      <c r="BZ121" s="895"/>
      <c r="CA121" s="895" t="s">
        <v>431</v>
      </c>
      <c r="CB121" s="895"/>
      <c r="CC121" s="895"/>
      <c r="CD121" s="895"/>
      <c r="CE121" s="895"/>
      <c r="CF121" s="956" t="s">
        <v>431</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70252</v>
      </c>
      <c r="DH121" s="895"/>
      <c r="DI121" s="895"/>
      <c r="DJ121" s="895"/>
      <c r="DK121" s="895"/>
      <c r="DL121" s="895">
        <v>70806</v>
      </c>
      <c r="DM121" s="895"/>
      <c r="DN121" s="895"/>
      <c r="DO121" s="895"/>
      <c r="DP121" s="895"/>
      <c r="DQ121" s="895">
        <v>57304</v>
      </c>
      <c r="DR121" s="895"/>
      <c r="DS121" s="895"/>
      <c r="DT121" s="895"/>
      <c r="DU121" s="895"/>
      <c r="DV121" s="872">
        <v>0.8</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431</v>
      </c>
      <c r="AG122" s="858"/>
      <c r="AH122" s="858"/>
      <c r="AI122" s="858"/>
      <c r="AJ122" s="859"/>
      <c r="AK122" s="860" t="s">
        <v>431</v>
      </c>
      <c r="AL122" s="858"/>
      <c r="AM122" s="858"/>
      <c r="AN122" s="858"/>
      <c r="AO122" s="859"/>
      <c r="AP122" s="905" t="s">
        <v>431</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14260525</v>
      </c>
      <c r="BR122" s="926"/>
      <c r="BS122" s="926"/>
      <c r="BT122" s="926"/>
      <c r="BU122" s="926"/>
      <c r="BV122" s="926">
        <v>14666134</v>
      </c>
      <c r="BW122" s="926"/>
      <c r="BX122" s="926"/>
      <c r="BY122" s="926"/>
      <c r="BZ122" s="926"/>
      <c r="CA122" s="926">
        <v>14862226</v>
      </c>
      <c r="CB122" s="926"/>
      <c r="CC122" s="926"/>
      <c r="CD122" s="926"/>
      <c r="CE122" s="926"/>
      <c r="CF122" s="927">
        <v>196.1</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431</v>
      </c>
      <c r="DM122" s="895"/>
      <c r="DN122" s="895"/>
      <c r="DO122" s="895"/>
      <c r="DP122" s="895"/>
      <c r="DQ122" s="895" t="s">
        <v>431</v>
      </c>
      <c r="DR122" s="895"/>
      <c r="DS122" s="895"/>
      <c r="DT122" s="895"/>
      <c r="DU122" s="895"/>
      <c r="DV122" s="872" t="s">
        <v>129</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431</v>
      </c>
      <c r="AB123" s="858"/>
      <c r="AC123" s="858"/>
      <c r="AD123" s="858"/>
      <c r="AE123" s="859"/>
      <c r="AF123" s="860" t="s">
        <v>431</v>
      </c>
      <c r="AG123" s="858"/>
      <c r="AH123" s="858"/>
      <c r="AI123" s="858"/>
      <c r="AJ123" s="859"/>
      <c r="AK123" s="860" t="s">
        <v>129</v>
      </c>
      <c r="AL123" s="858"/>
      <c r="AM123" s="858"/>
      <c r="AN123" s="858"/>
      <c r="AO123" s="859"/>
      <c r="AP123" s="905" t="s">
        <v>431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466</v>
      </c>
      <c r="BP123" s="959"/>
      <c r="BQ123" s="913">
        <v>20211158</v>
      </c>
      <c r="BR123" s="914"/>
      <c r="BS123" s="914"/>
      <c r="BT123" s="914"/>
      <c r="BU123" s="914"/>
      <c r="BV123" s="914">
        <v>20697524</v>
      </c>
      <c r="BW123" s="914"/>
      <c r="BX123" s="914"/>
      <c r="BY123" s="914"/>
      <c r="BZ123" s="914"/>
      <c r="CA123" s="914">
        <v>20970660</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431</v>
      </c>
      <c r="AG124" s="858"/>
      <c r="AH124" s="858"/>
      <c r="AI124" s="858"/>
      <c r="AJ124" s="859"/>
      <c r="AK124" s="860" t="s">
        <v>431</v>
      </c>
      <c r="AL124" s="858"/>
      <c r="AM124" s="858"/>
      <c r="AN124" s="858"/>
      <c r="AO124" s="859"/>
      <c r="AP124" s="905" t="s">
        <v>129</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431</v>
      </c>
      <c r="BR124" s="912"/>
      <c r="BS124" s="912"/>
      <c r="BT124" s="912"/>
      <c r="BU124" s="912"/>
      <c r="BV124" s="912" t="s">
        <v>431</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v>7615906</v>
      </c>
      <c r="DH124" s="841"/>
      <c r="DI124" s="841"/>
      <c r="DJ124" s="841"/>
      <c r="DK124" s="842"/>
      <c r="DL124" s="843">
        <v>7739480</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431</v>
      </c>
      <c r="AL125" s="858"/>
      <c r="AM125" s="858"/>
      <c r="AN125" s="858"/>
      <c r="AO125" s="859"/>
      <c r="AP125" s="905" t="s">
        <v>431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431</v>
      </c>
      <c r="DH125" s="923"/>
      <c r="DI125" s="923"/>
      <c r="DJ125" s="923"/>
      <c r="DK125" s="923"/>
      <c r="DL125" s="923" t="s">
        <v>431</v>
      </c>
      <c r="DM125" s="923"/>
      <c r="DN125" s="923"/>
      <c r="DO125" s="923"/>
      <c r="DP125" s="923"/>
      <c r="DQ125" s="923" t="s">
        <v>431</v>
      </c>
      <c r="DR125" s="923"/>
      <c r="DS125" s="923"/>
      <c r="DT125" s="923"/>
      <c r="DU125" s="923"/>
      <c r="DV125" s="924" t="s">
        <v>431</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431</v>
      </c>
      <c r="AG126" s="858"/>
      <c r="AH126" s="858"/>
      <c r="AI126" s="858"/>
      <c r="AJ126" s="859"/>
      <c r="AK126" s="860" t="s">
        <v>129</v>
      </c>
      <c r="AL126" s="858"/>
      <c r="AM126" s="858"/>
      <c r="AN126" s="858"/>
      <c r="AO126" s="859"/>
      <c r="AP126" s="905" t="s">
        <v>431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431</v>
      </c>
      <c r="DM126" s="895"/>
      <c r="DN126" s="895"/>
      <c r="DO126" s="895"/>
      <c r="DP126" s="895"/>
      <c r="DQ126" s="895" t="s">
        <v>431</v>
      </c>
      <c r="DR126" s="895"/>
      <c r="DS126" s="895"/>
      <c r="DT126" s="895"/>
      <c r="DU126" s="895"/>
      <c r="DV126" s="872" t="s">
        <v>129</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431</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431</v>
      </c>
      <c r="DH127" s="895"/>
      <c r="DI127" s="895"/>
      <c r="DJ127" s="895"/>
      <c r="DK127" s="895"/>
      <c r="DL127" s="895" t="s">
        <v>431</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t="s">
        <v>431</v>
      </c>
      <c r="AB128" s="879"/>
      <c r="AC128" s="879"/>
      <c r="AD128" s="879"/>
      <c r="AE128" s="880"/>
      <c r="AF128" s="881" t="s">
        <v>129</v>
      </c>
      <c r="AG128" s="879"/>
      <c r="AH128" s="879"/>
      <c r="AI128" s="879"/>
      <c r="AJ128" s="880"/>
      <c r="AK128" s="881" t="s">
        <v>129</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129</v>
      </c>
      <c r="BG128" s="865"/>
      <c r="BH128" s="865"/>
      <c r="BI128" s="865"/>
      <c r="BJ128" s="865"/>
      <c r="BK128" s="865"/>
      <c r="BL128" s="888"/>
      <c r="BM128" s="864">
        <v>13.62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431</v>
      </c>
      <c r="DM128" s="869"/>
      <c r="DN128" s="869"/>
      <c r="DO128" s="869"/>
      <c r="DP128" s="869"/>
      <c r="DQ128" s="869" t="s">
        <v>431</v>
      </c>
      <c r="DR128" s="869"/>
      <c r="DS128" s="869"/>
      <c r="DT128" s="869"/>
      <c r="DU128" s="869"/>
      <c r="DV128" s="870" t="s">
        <v>129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8562120</v>
      </c>
      <c r="AB129" s="858"/>
      <c r="AC129" s="858"/>
      <c r="AD129" s="858"/>
      <c r="AE129" s="859"/>
      <c r="AF129" s="860">
        <v>8303513</v>
      </c>
      <c r="AG129" s="858"/>
      <c r="AH129" s="858"/>
      <c r="AI129" s="858"/>
      <c r="AJ129" s="859"/>
      <c r="AK129" s="860">
        <v>8548103</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129</v>
      </c>
      <c r="BG129" s="848"/>
      <c r="BH129" s="848"/>
      <c r="BI129" s="848"/>
      <c r="BJ129" s="848"/>
      <c r="BK129" s="848"/>
      <c r="BL129" s="849"/>
      <c r="BM129" s="847">
        <v>18.62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909174</v>
      </c>
      <c r="AB130" s="858"/>
      <c r="AC130" s="858"/>
      <c r="AD130" s="858"/>
      <c r="AE130" s="859"/>
      <c r="AF130" s="860">
        <v>943086</v>
      </c>
      <c r="AG130" s="858"/>
      <c r="AH130" s="858"/>
      <c r="AI130" s="858"/>
      <c r="AJ130" s="859"/>
      <c r="AK130" s="860">
        <v>969899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1.4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7652946</v>
      </c>
      <c r="AB131" s="841"/>
      <c r="AC131" s="841"/>
      <c r="AD131" s="841"/>
      <c r="AE131" s="842"/>
      <c r="AF131" s="843">
        <v>7360427</v>
      </c>
      <c r="AG131" s="841"/>
      <c r="AH131" s="841"/>
      <c r="AI131" s="841"/>
      <c r="AJ131" s="842"/>
      <c r="AK131" s="843">
        <v>7578204</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431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0.77053986799999996</v>
      </c>
      <c r="AB132" s="821"/>
      <c r="AC132" s="821"/>
      <c r="AD132" s="821"/>
      <c r="AE132" s="822"/>
      <c r="AF132" s="823">
        <v>1.4865034319999999</v>
      </c>
      <c r="AG132" s="821"/>
      <c r="AH132" s="821"/>
      <c r="AI132" s="821"/>
      <c r="AJ132" s="822"/>
      <c r="AK132" s="823">
        <v>2.0722192220000002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v>
      </c>
      <c r="AB133" s="800"/>
      <c r="AC133" s="800"/>
      <c r="AD133" s="800"/>
      <c r="AE133" s="801"/>
      <c r="AF133" s="799">
        <v>1.1000000000000001</v>
      </c>
      <c r="AG133" s="800"/>
      <c r="AH133" s="800"/>
      <c r="AI133" s="800"/>
      <c r="AJ133" s="801"/>
      <c r="AK133" s="799">
        <v>1.4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9C975dCnkmB4CIUwTA2vkDmSMVn/G/JVdiMcxG0zOPnk7MYV2H6gU8/8SdFhbyhtD/gbq/5JkfuqY3KmfRL5w==" saltValue="yJg4C3ILzoXPdD2LZ06N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O34" zoomScaleNormal="85" zoomScaleSheetLayoutView="100" workbookViewId="0">
      <selection activeCell="AI71" sqref="AI7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b8wciz/ubPpRh6Y84f1usPzSzCj0bTiWXW461UBegixmAa4Cgt6KD/cGKq/M1sMPnXPrfQyp38t30IoflAa/Q==" saltValue="REmY1RCLfghCV+FjQwRx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0ZbwdSO5ezledLJTLjGFv3s3ptTLXYbMdrFK9PazqiWktS2J4anUFW2f6UREd9/QSgq6hZvMnxjTCo6JPMQlg==" saltValue="egFSoislPn2GvwcqYxSs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4" t="s">
        <v>501</v>
      </c>
      <c r="AL9" s="1225"/>
      <c r="AM9" s="1225"/>
      <c r="AN9" s="1226"/>
      <c r="AO9" s="312">
        <v>2611738</v>
      </c>
      <c r="AP9" s="312">
        <v>62401</v>
      </c>
      <c r="AQ9" s="313">
        <v>63072</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4" t="s">
        <v>502</v>
      </c>
      <c r="AL10" s="1225"/>
      <c r="AM10" s="1225"/>
      <c r="AN10" s="1226"/>
      <c r="AO10" s="315">
        <v>479883</v>
      </c>
      <c r="AP10" s="315">
        <v>11466</v>
      </c>
      <c r="AQ10" s="316">
        <v>6862</v>
      </c>
      <c r="AR10" s="317">
        <v>67.099999999999994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4" t="s">
        <v>503</v>
      </c>
      <c r="AL11" s="1225"/>
      <c r="AM11" s="1225"/>
      <c r="AN11" s="1226"/>
      <c r="AO11" s="315">
        <v>1813</v>
      </c>
      <c r="AP11" s="315">
        <v>43</v>
      </c>
      <c r="AQ11" s="316">
        <v>9054</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4" t="s">
        <v>504</v>
      </c>
      <c r="AL12" s="1225"/>
      <c r="AM12" s="1225"/>
      <c r="AN12" s="1226"/>
      <c r="AO12" s="315">
        <v>15259</v>
      </c>
      <c r="AP12" s="315">
        <v>365</v>
      </c>
      <c r="AQ12" s="316">
        <v>361</v>
      </c>
      <c r="AR12" s="317">
        <v>1.1000000000000001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4" t="s">
        <v>505</v>
      </c>
      <c r="AL13" s="1225"/>
      <c r="AM13" s="1225"/>
      <c r="AN13" s="1226"/>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4" t="s">
        <v>507</v>
      </c>
      <c r="AL14" s="1225"/>
      <c r="AM14" s="1225"/>
      <c r="AN14" s="1226"/>
      <c r="AO14" s="315">
        <v>92835</v>
      </c>
      <c r="AP14" s="315">
        <v>2218</v>
      </c>
      <c r="AQ14" s="316">
        <v>2718</v>
      </c>
      <c r="AR14" s="317">
        <v>-18.399999999999999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508</v>
      </c>
      <c r="AL15" s="1225"/>
      <c r="AM15" s="1225"/>
      <c r="AN15" s="1226"/>
      <c r="AO15" s="315">
        <v>33772</v>
      </c>
      <c r="AP15" s="315">
        <v>807</v>
      </c>
      <c r="AQ15" s="316">
        <v>1384</v>
      </c>
      <c r="AR15" s="317">
        <v>-41.7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7" t="s">
        <v>509</v>
      </c>
      <c r="AL16" s="1228"/>
      <c r="AM16" s="1228"/>
      <c r="AN16" s="1229"/>
      <c r="AO16" s="315">
        <v>-223001</v>
      </c>
      <c r="AP16" s="315">
        <v>-5328</v>
      </c>
      <c r="AQ16" s="316">
        <v>-5449</v>
      </c>
      <c r="AR16" s="317">
        <v>-2.2000000000000002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7" t="s">
        <v>187</v>
      </c>
      <c r="AL17" s="1228"/>
      <c r="AM17" s="1228"/>
      <c r="AN17" s="1229"/>
      <c r="AO17" s="315">
        <v>3012299</v>
      </c>
      <c r="AP17" s="315">
        <v>71972</v>
      </c>
      <c r="AQ17" s="316">
        <v>78003</v>
      </c>
      <c r="AR17" s="317">
        <v>-7.7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514</v>
      </c>
      <c r="AL21" s="1222"/>
      <c r="AM21" s="1222"/>
      <c r="AN21" s="1223"/>
      <c r="AO21" s="327">
        <v>7.5</v>
      </c>
      <c r="AP21" s="328">
        <v>7.51</v>
      </c>
      <c r="AQ21" s="329">
        <v>-0.01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515</v>
      </c>
      <c r="AL22" s="1222"/>
      <c r="AM22" s="1222"/>
      <c r="AN22" s="1223"/>
      <c r="AO22" s="332">
        <v>100.6</v>
      </c>
      <c r="AP22" s="333">
        <v>97.1</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2" t="s">
        <v>519</v>
      </c>
      <c r="AL32" s="1213"/>
      <c r="AM32" s="1213"/>
      <c r="AN32" s="1214"/>
      <c r="AO32" s="342">
        <v>639678</v>
      </c>
      <c r="AP32" s="342">
        <v>15284</v>
      </c>
      <c r="AQ32" s="343">
        <v>34855</v>
      </c>
      <c r="AR32" s="344">
        <v>-56.1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2" t="s">
        <v>520</v>
      </c>
      <c r="AL33" s="1213"/>
      <c r="AM33" s="1213"/>
      <c r="AN33" s="1214"/>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2" t="s">
        <v>521</v>
      </c>
      <c r="AL34" s="1213"/>
      <c r="AM34" s="1213"/>
      <c r="AN34" s="1214"/>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2" t="s">
        <v>522</v>
      </c>
      <c r="AL35" s="1213"/>
      <c r="AM35" s="1213"/>
      <c r="AN35" s="1214"/>
      <c r="AO35" s="342">
        <v>481203</v>
      </c>
      <c r="AP35" s="342">
        <v>11497</v>
      </c>
      <c r="AQ35" s="343">
        <v>15141</v>
      </c>
      <c r="AR35" s="344">
        <v>-24.1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2" t="s">
        <v>523</v>
      </c>
      <c r="AL36" s="1213"/>
      <c r="AM36" s="1213"/>
      <c r="AN36" s="1214"/>
      <c r="AO36" s="342">
        <v>5747</v>
      </c>
      <c r="AP36" s="342">
        <v>137</v>
      </c>
      <c r="AQ36" s="343">
        <v>2517</v>
      </c>
      <c r="AR36" s="344">
        <v>-94.6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2" t="s">
        <v>524</v>
      </c>
      <c r="AL37" s="1213"/>
      <c r="AM37" s="1213"/>
      <c r="AN37" s="1214"/>
      <c r="AO37" s="342" t="s">
        <v>506</v>
      </c>
      <c r="AP37" s="342" t="s">
        <v>506</v>
      </c>
      <c r="AQ37" s="343">
        <v>522</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525</v>
      </c>
      <c r="AL38" s="1216"/>
      <c r="AM38" s="1216"/>
      <c r="AN38" s="1217"/>
      <c r="AO38" s="345">
        <v>308</v>
      </c>
      <c r="AP38" s="345">
        <v>7</v>
      </c>
      <c r="AQ38" s="346">
        <v>1</v>
      </c>
      <c r="AR38" s="334">
        <v>600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526</v>
      </c>
      <c r="AL39" s="1216"/>
      <c r="AM39" s="1216"/>
      <c r="AN39" s="1217"/>
      <c r="AO39" s="342" t="s">
        <v>506</v>
      </c>
      <c r="AP39" s="342" t="s">
        <v>506</v>
      </c>
      <c r="AQ39" s="343">
        <v>-2915</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2" t="s">
        <v>527</v>
      </c>
      <c r="AL40" s="1213"/>
      <c r="AM40" s="1213"/>
      <c r="AN40" s="1214"/>
      <c r="AO40" s="342">
        <v>-969899</v>
      </c>
      <c r="AP40" s="342">
        <v>-23173</v>
      </c>
      <c r="AQ40" s="343">
        <v>-35363</v>
      </c>
      <c r="AR40" s="344">
        <v>-34.5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8" t="s">
        <v>299</v>
      </c>
      <c r="AL41" s="1219"/>
      <c r="AM41" s="1219"/>
      <c r="AN41" s="1220"/>
      <c r="AO41" s="342">
        <v>157037</v>
      </c>
      <c r="AP41" s="342">
        <v>3752</v>
      </c>
      <c r="AQ41" s="343">
        <v>14758</v>
      </c>
      <c r="AR41" s="344">
        <v>-74.599999999999994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496</v>
      </c>
      <c r="AN49" s="1207" t="s">
        <v>531</v>
      </c>
      <c r="AO49" s="1208"/>
      <c r="AP49" s="1208"/>
      <c r="AQ49" s="1208"/>
      <c r="AR49" s="120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1360571</v>
      </c>
      <c r="AN51" s="364">
        <v>32791</v>
      </c>
      <c r="AO51" s="365">
        <v>-4.7</v>
      </c>
      <c r="AP51" s="366">
        <v>53292</v>
      </c>
      <c r="AQ51" s="367">
        <v>0</v>
      </c>
      <c r="AR51" s="368">
        <v>-4.7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856677</v>
      </c>
      <c r="AN52" s="372">
        <v>20647</v>
      </c>
      <c r="AO52" s="373">
        <v>11</v>
      </c>
      <c r="AP52" s="374">
        <v>28900</v>
      </c>
      <c r="AQ52" s="375">
        <v>18.899999999999999</v>
      </c>
      <c r="AR52" s="376">
        <v>-7.9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1228842</v>
      </c>
      <c r="AN53" s="364">
        <v>29568</v>
      </c>
      <c r="AO53" s="365">
        <v>-9.8000000000000007</v>
      </c>
      <c r="AP53" s="366">
        <v>56894</v>
      </c>
      <c r="AQ53" s="367">
        <v>6.8</v>
      </c>
      <c r="AR53" s="368">
        <v>-16.600000000000001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749227</v>
      </c>
      <c r="AN54" s="372">
        <v>18028</v>
      </c>
      <c r="AO54" s="373">
        <v>-12.7</v>
      </c>
      <c r="AP54" s="374">
        <v>32548</v>
      </c>
      <c r="AQ54" s="375">
        <v>12.6</v>
      </c>
      <c r="AR54" s="376">
        <v>-25.3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2647339</v>
      </c>
      <c r="AN55" s="364">
        <v>63438</v>
      </c>
      <c r="AO55" s="365">
        <v>114.5</v>
      </c>
      <c r="AP55" s="366">
        <v>57122</v>
      </c>
      <c r="AQ55" s="367">
        <v>0.4</v>
      </c>
      <c r="AR55" s="368">
        <v>114.1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2097179</v>
      </c>
      <c r="AN56" s="372">
        <v>50255</v>
      </c>
      <c r="AO56" s="373">
        <v>178.8</v>
      </c>
      <c r="AP56" s="374">
        <v>36191</v>
      </c>
      <c r="AQ56" s="375">
        <v>11.2</v>
      </c>
      <c r="AR56" s="376">
        <v>167.6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2279205</v>
      </c>
      <c r="AN57" s="364">
        <v>54526</v>
      </c>
      <c r="AO57" s="365">
        <v>-14</v>
      </c>
      <c r="AP57" s="366">
        <v>53655</v>
      </c>
      <c r="AQ57" s="367">
        <v>-6.1</v>
      </c>
      <c r="AR57" s="368">
        <v>-7.9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1721923</v>
      </c>
      <c r="AN58" s="372">
        <v>41194</v>
      </c>
      <c r="AO58" s="373">
        <v>-18</v>
      </c>
      <c r="AP58" s="374">
        <v>32719</v>
      </c>
      <c r="AQ58" s="375">
        <v>-9.6</v>
      </c>
      <c r="AR58" s="376">
        <v>-8.4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1770237</v>
      </c>
      <c r="AN59" s="364">
        <v>42296</v>
      </c>
      <c r="AO59" s="365">
        <v>-22.4</v>
      </c>
      <c r="AP59" s="366">
        <v>53869</v>
      </c>
      <c r="AQ59" s="367">
        <v>0.4</v>
      </c>
      <c r="AR59" s="368">
        <v>-22.8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1317601</v>
      </c>
      <c r="AN60" s="372">
        <v>31481</v>
      </c>
      <c r="AO60" s="373">
        <v>-23.6</v>
      </c>
      <c r="AP60" s="374">
        <v>35046</v>
      </c>
      <c r="AQ60" s="375">
        <v>7.1</v>
      </c>
      <c r="AR60" s="376">
        <v>-30.7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1857239</v>
      </c>
      <c r="AN61" s="379">
        <v>44524</v>
      </c>
      <c r="AO61" s="380">
        <v>12.7</v>
      </c>
      <c r="AP61" s="381">
        <v>54966</v>
      </c>
      <c r="AQ61" s="382">
        <v>0.3</v>
      </c>
      <c r="AR61" s="368">
        <v>12.4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1348521</v>
      </c>
      <c r="AN62" s="372">
        <v>32321</v>
      </c>
      <c r="AO62" s="373">
        <v>27.1</v>
      </c>
      <c r="AP62" s="374">
        <v>33081</v>
      </c>
      <c r="AQ62" s="375">
        <v>8</v>
      </c>
      <c r="AR62" s="376">
        <v>19.100000000000001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b5xgmbwHU04mq0AKNEh7BHDvedujhSqtEfXqk8DBknFF2DJ+7sWzY+RprMwBvjgdg2mbsm3U4b7KHViziTRrg==" saltValue="HGu4kk5FfneOBCvH/XYi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7" zoomScale="140" zoomScaleNormal="140" zoomScaleSheetLayoutView="55" workbookViewId="0">
      <selection activeCell="BJ93" sqref="BJ9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mwUotknjSy1+36HpDt9gVQOgUgpmrFWMPm9OyRARjQ+1/z00D70zW8y7x/+7n8RqLU2Qq688v4S1EQ/vjfK2Q==" saltValue="zW7Maq/LPtgs3GBH4Q3a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90" zoomScaleNormal="90" zoomScaleSheetLayoutView="55" workbookViewId="0">
      <selection activeCell="AE100" sqref="AE10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AFSMfFXWKT+vWDacEEEfkvvi6zuZbmwXHBuF5UfugikMdtNsSyVRf2KN5aJ2cfxBFrFK3dsbHD9Ann7W/h/Tg==" saltValue="v2NT2mcFpFzgi9baNkc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5"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0" t="s">
        <v>3</v>
      </c>
      <c r="D47" s="1230"/>
      <c r="E47" s="1231"/>
      <c r="F47" s="11">
        <v>32.44</v>
      </c>
      <c r="G47" s="12">
        <v>34.03</v>
      </c>
      <c r="H47" s="12">
        <v>35.07</v>
      </c>
      <c r="I47" s="12">
        <v>37.200000000000003</v>
      </c>
      <c r="J47" s="13">
        <v>35.46</v>
      </c>
    </row>
    <row r="48" spans="2:10" ht="57.75" customHeight="1" x14ac:dyDescent="0.15">
      <c r="B48" s="14"/>
      <c r="C48" s="1232" t="s">
        <v>4</v>
      </c>
      <c r="D48" s="1232"/>
      <c r="E48" s="1233"/>
      <c r="F48" s="15">
        <v>6.7</v>
      </c>
      <c r="G48" s="16">
        <v>7.42</v>
      </c>
      <c r="H48" s="16">
        <v>6.39</v>
      </c>
      <c r="I48" s="16">
        <v>6.44</v>
      </c>
      <c r="J48" s="17">
        <v>5.61</v>
      </c>
    </row>
    <row r="49" spans="2:10" ht="57.75" customHeight="1" thickBot="1" x14ac:dyDescent="0.2">
      <c r="B49" s="18"/>
      <c r="C49" s="1234" t="s">
        <v>5</v>
      </c>
      <c r="D49" s="1234"/>
      <c r="E49" s="1235"/>
      <c r="F49" s="19" t="s">
        <v>552</v>
      </c>
      <c r="G49" s="20">
        <v>0.31</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jNgzwdwdSybicmmoWGUOMs4/G6xiz6EdhIn1YzB2e3OKiKHfDvQ4D033JaLuW3eZBFwlV9PpzBBZCoQXTEuiA==" saltValue="BiRmKxd68+2mcdmhdFHN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2020-09-29T04:46:48Z</cp:lastPrinted>
  <dcterms:created xsi:type="dcterms:W3CDTF">2020-02-10T04:29:49Z</dcterms:created>
  <dcterms:modified xsi:type="dcterms:W3CDTF">2020-09-29T04:47:15Z</dcterms:modified>
  <cp:category/>
</cp:coreProperties>
</file>