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9200" windowHeight="9450" tabRatio="383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'構成比'!$C$2:$R$38</definedName>
    <definedName name="_xlnm.Print_Area" localSheetId="1">'前年度'!$C$2:$T$38</definedName>
    <definedName name="_xlnm.Print_Area" localSheetId="2">'増減額'!$C$2:$R$37</definedName>
    <definedName name="_xlnm.Print_Area" localSheetId="3">'増減率'!$C$2:$R$37</definedName>
    <definedName name="_xlnm.Print_Area" localSheetId="0">'当年度'!$C$2:$T$38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<sst xmlns="http://schemas.openxmlformats.org/spreadsheetml/2006/main" count="276" uniqueCount="93">
  <si>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</si>
  <si>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</si>
  <si>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</si>
  <si>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</si>
  <si>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</si>
  <si>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</si>
  <si>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</si>
  <si>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</si>
  <si>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</si>
  <si>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</si>
  <si>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</si>
  <si>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</si>
  <si>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</si>
  <si>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</si>
  <si>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</si>
  <si>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</si>
  <si>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</si>
  <si>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</si>
  <si>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</si>
  <si>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</si>
  <si>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</si>
  <si>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</si>
  <si>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</si>
  <si>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</si>
  <si>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</si>
  <si>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</si>
  <si>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</si>
  <si>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</si>
  <si>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</si>
  <si>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</si>
  <si>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</si>
  <si>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</si>
  <si>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</si>
  <si>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</si>
  <si>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</si>
  <si>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</si>
  <si>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</si>
  <si>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</si>
  <si>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</si>
  <si>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</si>
  <si>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</si>
  <si>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</si>
  <si>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</si>
  <si>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</si>
  <si>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償却資産</t>
  </si>
  <si>
    <t>軽自動車税</t>
  </si>
  <si>
    <t>目的税</t>
  </si>
  <si>
    <t>入湯税</t>
  </si>
  <si>
    <t>都市計画税</t>
  </si>
  <si>
    <t>地方税合計</t>
  </si>
  <si>
    <t>現年分</t>
  </si>
  <si>
    <t>徴収率</t>
  </si>
  <si>
    <t>現年調定分</t>
  </si>
  <si>
    <t>現年収入分</t>
  </si>
  <si>
    <t>（参考）</t>
  </si>
  <si>
    <t>市 町 村
たばこ税</t>
  </si>
  <si>
    <t>土  地</t>
  </si>
  <si>
    <t>家  屋</t>
  </si>
  <si>
    <t>&lt;町　計&gt;</t>
  </si>
  <si>
    <t>&lt;町 平 均&gt;</t>
  </si>
  <si>
    <t>地方税収入の状況（当年度）</t>
  </si>
  <si>
    <t>地方税収入の状況（増減額）</t>
  </si>
  <si>
    <t>地方税収入の状況（増減率）</t>
  </si>
  <si>
    <t>地方税収入の状況（構成比）</t>
  </si>
  <si>
    <t>地方税収入の状況（当年度）</t>
  </si>
  <si>
    <t>（参考）</t>
  </si>
  <si>
    <t>普通税</t>
  </si>
  <si>
    <t>市町村民税</t>
  </si>
  <si>
    <t>固定資産税</t>
  </si>
  <si>
    <t>軽自動車税</t>
  </si>
  <si>
    <t>市 町 村
たばこ税</t>
  </si>
  <si>
    <t>目的税</t>
  </si>
  <si>
    <t>入湯税</t>
  </si>
  <si>
    <t>都市計画税</t>
  </si>
  <si>
    <t>地方税合計</t>
  </si>
  <si>
    <t>現年分</t>
  </si>
  <si>
    <t>現年調定分</t>
  </si>
  <si>
    <t>現年収入分</t>
  </si>
  <si>
    <t>個人均等割</t>
  </si>
  <si>
    <t>所得割</t>
  </si>
  <si>
    <t>法人均等割</t>
  </si>
  <si>
    <t>法人税割</t>
  </si>
  <si>
    <t>土  地</t>
  </si>
  <si>
    <t>家  屋</t>
  </si>
  <si>
    <t>償却資産</t>
  </si>
  <si>
    <t>徴収率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</si>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</sst>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5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7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>
      <alignment shrinkToFit="1"/>
    </xf>
    <xf numFmtId="37" fontId="0" fillId="0" borderId="20" xfId="0" applyBorder="1" applyAlignment="1">
      <alignment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4" xfId="0" applyBorder="1" applyAlignment="1" applyProtection="1">
      <alignment horizontal="center" vertical="center"/>
      <protection/>
    </xf>
    <xf numFmtId="37" fontId="0" fillId="0" borderId="25" xfId="0" applyBorder="1" applyAlignment="1" applyProtection="1">
      <alignment horizontal="center" vertical="center"/>
      <protection/>
    </xf>
    <xf numFmtId="37" fontId="0" fillId="0" borderId="17" xfId="0" applyBorder="1" applyAlignment="1" applyProtection="1">
      <alignment horizontal="center" vertical="center"/>
      <protection/>
    </xf>
    <xf numFmtId="37" fontId="0" fillId="0" borderId="22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2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4" fillId="0" borderId="13" xfId="0" applyNumberFormat="1" applyFont="1" applyFill="1" applyBorder="1" applyAlignment="1" applyProtection="1">
      <alignment horizontal="right"/>
      <protection locked="0"/>
    </xf>
    <xf numFmtId="37" fontId="0" fillId="0" borderId="0" xfId="0" applyAlignment="1">
      <alignment horizontal="center" vertical="center"/>
    </xf>
    <xf numFmtId="37" fontId="0" fillId="0" borderId="0" xfId="0" applyBorder="1" applyAlignment="1">
      <alignment/>
    </xf>
    <xf numFmtId="37" fontId="0" fillId="0" borderId="0" xfId="0" applyBorder="1" applyAlignment="1">
      <alignment vertical="center"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11" xfId="0" applyNumberFormat="1" applyBorder="1" applyAlignment="1">
      <alignment/>
    </xf>
    <xf numFmtId="180" fontId="0" fillId="0" borderId="15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/>
    </xf>
    <xf numFmtId="180" fontId="0" fillId="0" borderId="13" xfId="0" applyNumberFormat="1" applyFill="1" applyBorder="1" applyAlignment="1" applyProtection="1">
      <alignment shrinkToFit="1"/>
      <protection/>
    </xf>
    <xf numFmtId="180" fontId="0" fillId="0" borderId="26" xfId="0" applyNumberFormat="1" applyBorder="1" applyAlignment="1" applyProtection="1">
      <alignment shrinkToFit="1"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12" xfId="0" applyNumberFormat="1" applyBorder="1" applyAlignment="1">
      <alignment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0" xfId="0" applyNumberFormat="1" applyFill="1" applyBorder="1" applyAlignment="1" applyProtection="1">
      <alignment shrinkToFit="1"/>
      <protection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center"/>
    </xf>
    <xf numFmtId="181" fontId="4" fillId="0" borderId="26" xfId="0" applyNumberFormat="1" applyFont="1" applyBorder="1" applyAlignment="1" applyProtection="1">
      <alignment horizontal="right"/>
      <protection locked="0"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0" fillId="0" borderId="12" xfId="0" applyNumberFormat="1" applyBorder="1" applyAlignment="1">
      <alignment/>
    </xf>
    <xf numFmtId="181" fontId="4" fillId="0" borderId="15" xfId="0" applyNumberFormat="1" applyFont="1" applyBorder="1" applyAlignment="1" applyProtection="1">
      <alignment horizontal="right"/>
      <protection locked="0"/>
    </xf>
    <xf numFmtId="181" fontId="4" fillId="0" borderId="13" xfId="0" applyNumberFormat="1" applyFont="1" applyBorder="1" applyAlignment="1" applyProtection="1">
      <alignment horizontal="right"/>
      <protection locked="0"/>
    </xf>
    <xf numFmtId="181" fontId="0" fillId="0" borderId="11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4" fillId="0" borderId="20" xfId="0" applyNumberFormat="1" applyFont="1" applyBorder="1" applyAlignment="1" applyProtection="1">
      <alignment/>
      <protection locked="0"/>
    </xf>
    <xf numFmtId="181" fontId="4" fillId="0" borderId="20" xfId="0" applyNumberFormat="1" applyFont="1" applyFill="1" applyBorder="1" applyAlignment="1" applyProtection="1">
      <alignment/>
      <protection locked="0"/>
    </xf>
    <xf numFmtId="181" fontId="0" fillId="0" borderId="16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Fill="1" applyBorder="1" applyAlignment="1" applyProtection="1">
      <alignment/>
      <protection/>
    </xf>
    <xf numFmtId="181" fontId="0" fillId="0" borderId="15" xfId="0" applyNumberFormat="1" applyBorder="1" applyAlignment="1" applyProtection="1">
      <alignment/>
      <protection/>
    </xf>
    <xf numFmtId="181" fontId="0" fillId="0" borderId="26" xfId="0" applyNumberFormat="1" applyBorder="1" applyAlignment="1" applyProtection="1">
      <alignment/>
      <protection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22" xfId="0" applyNumberFormat="1" applyBorder="1" applyAlignment="1" applyProtection="1">
      <alignment/>
      <protection/>
    </xf>
    <xf numFmtId="38" fontId="0" fillId="0" borderId="29" xfId="48" applyFont="1" applyBorder="1" applyAlignment="1">
      <alignment/>
    </xf>
    <xf numFmtId="38" fontId="0" fillId="0" borderId="18" xfId="48" applyFont="1" applyBorder="1" applyAlignment="1">
      <alignment/>
    </xf>
    <xf numFmtId="37" fontId="0" fillId="0" borderId="18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176" fontId="0" fillId="0" borderId="11" xfId="0" applyNumberFormat="1" applyBorder="1" applyAlignment="1">
      <alignment/>
    </xf>
    <xf numFmtId="37" fontId="0" fillId="0" borderId="0" xfId="0" applyAlignment="1">
      <alignment/>
    </xf>
    <xf numFmtId="37" fontId="0" fillId="0" borderId="30" xfId="0" applyBorder="1" applyAlignment="1">
      <alignment/>
    </xf>
    <xf numFmtId="38" fontId="0" fillId="0" borderId="15" xfId="48" applyFont="1" applyBorder="1" applyAlignment="1">
      <alignment/>
    </xf>
    <xf numFmtId="38" fontId="0" fillId="0" borderId="13" xfId="48" applyFont="1" applyBorder="1" applyAlignment="1">
      <alignment/>
    </xf>
    <xf numFmtId="37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37" fontId="0" fillId="0" borderId="13" xfId="0" applyBorder="1" applyAlignment="1" applyProtection="1">
      <alignment/>
      <protection/>
    </xf>
    <xf numFmtId="38" fontId="0" fillId="0" borderId="26" xfId="48" applyFont="1" applyBorder="1" applyAlignment="1">
      <alignment/>
    </xf>
    <xf numFmtId="38" fontId="0" fillId="0" borderId="27" xfId="48" applyFont="1" applyBorder="1" applyAlignment="1">
      <alignment/>
    </xf>
    <xf numFmtId="37" fontId="0" fillId="0" borderId="27" xfId="0" applyBorder="1" applyAlignment="1">
      <alignment/>
    </xf>
    <xf numFmtId="37" fontId="0" fillId="0" borderId="27" xfId="0" applyBorder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176" fontId="0" fillId="0" borderId="20" xfId="0" applyNumberFormat="1" applyBorder="1" applyAlignment="1">
      <alignment/>
    </xf>
    <xf numFmtId="38" fontId="0" fillId="0" borderId="13" xfId="48" applyFon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20" xfId="0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37" fontId="0" fillId="0" borderId="11" xfId="0" applyBorder="1" applyAlignment="1" applyProtection="1">
      <alignment horizontal="center" vertical="center"/>
      <protection/>
    </xf>
    <xf numFmtId="37" fontId="0" fillId="0" borderId="12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wrapText="1" shrinkToFit="1"/>
      <protection/>
    </xf>
    <xf numFmtId="37" fontId="0" fillId="0" borderId="12" xfId="0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view="pageBreakPreview" zoomScale="60" zoomScaleNormal="75" workbookViewId="0" topLeftCell="A1">
      <selection activeCell="G3" sqref="G3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2" max="22" width="12" style="0" customWidth="1"/>
    <col min="23" max="23" width="13.33203125" style="0" customWidth="1"/>
  </cols>
  <sheetData>
    <row r="1" ht="17.25">
      <c r="B1" s="106" t="s">
        <v>60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40182359</v>
      </c>
      <c r="D6" s="81">
        <v>19713487</v>
      </c>
      <c r="E6" s="81">
        <v>489178</v>
      </c>
      <c r="F6" s="81">
        <v>15759891</v>
      </c>
      <c r="G6" s="82">
        <v>888883</v>
      </c>
      <c r="H6" s="82">
        <v>2575535</v>
      </c>
      <c r="I6" s="82">
        <v>18043493</v>
      </c>
      <c r="J6" s="81">
        <v>5547264</v>
      </c>
      <c r="K6" s="81">
        <v>7814653</v>
      </c>
      <c r="L6" s="81">
        <v>4627316</v>
      </c>
      <c r="M6" s="81">
        <v>787994</v>
      </c>
      <c r="N6" s="81">
        <v>1637385</v>
      </c>
      <c r="O6" s="81">
        <v>2243493</v>
      </c>
      <c r="P6" s="81">
        <v>39543</v>
      </c>
      <c r="Q6" s="81">
        <v>2203950</v>
      </c>
      <c r="R6" s="83">
        <v>42425852</v>
      </c>
      <c r="S6" s="84"/>
      <c r="T6" s="85">
        <f>W6/V6*100</f>
        <v>99.08879614594494</v>
      </c>
      <c r="U6" s="86"/>
      <c r="V6" s="87">
        <v>42515843</v>
      </c>
      <c r="W6" s="87">
        <v>42128437</v>
      </c>
    </row>
    <row r="7" spans="2:23" ht="30" customHeight="1">
      <c r="B7" s="17" t="s">
        <v>3</v>
      </c>
      <c r="C7" s="88">
        <v>71465200</v>
      </c>
      <c r="D7" s="89">
        <v>26920734</v>
      </c>
      <c r="E7" s="89">
        <v>563906</v>
      </c>
      <c r="F7" s="89">
        <v>20170662</v>
      </c>
      <c r="G7" s="90">
        <v>1089218</v>
      </c>
      <c r="H7" s="90">
        <v>5096948</v>
      </c>
      <c r="I7" s="90">
        <v>41562550</v>
      </c>
      <c r="J7" s="89">
        <v>8164155</v>
      </c>
      <c r="K7" s="89">
        <v>9840424</v>
      </c>
      <c r="L7" s="89">
        <v>23532720</v>
      </c>
      <c r="M7" s="89">
        <v>794492</v>
      </c>
      <c r="N7" s="89">
        <v>2187424</v>
      </c>
      <c r="O7" s="89">
        <v>6017822</v>
      </c>
      <c r="P7" s="89">
        <v>2542</v>
      </c>
      <c r="Q7" s="89">
        <v>2616016</v>
      </c>
      <c r="R7" s="90">
        <v>77483022</v>
      </c>
      <c r="S7" s="84"/>
      <c r="T7" s="91">
        <f aca="true" t="shared" si="0" ref="T7:T37">W7/V7*100</f>
        <v>99.35737588839348</v>
      </c>
      <c r="U7" s="86"/>
      <c r="V7" s="87">
        <v>77539263</v>
      </c>
      <c r="W7" s="87">
        <v>77040977</v>
      </c>
    </row>
    <row r="8" spans="2:23" ht="30" customHeight="1">
      <c r="B8" s="17" t="s">
        <v>4</v>
      </c>
      <c r="C8" s="88">
        <v>15402792</v>
      </c>
      <c r="D8" s="89">
        <v>7468717</v>
      </c>
      <c r="E8" s="89">
        <v>224460</v>
      </c>
      <c r="F8" s="89">
        <v>6097082</v>
      </c>
      <c r="G8" s="90">
        <v>327646</v>
      </c>
      <c r="H8" s="90">
        <v>819529</v>
      </c>
      <c r="I8" s="90">
        <v>6807182</v>
      </c>
      <c r="J8" s="89">
        <v>2472557</v>
      </c>
      <c r="K8" s="89">
        <v>3196453</v>
      </c>
      <c r="L8" s="89">
        <v>1130503</v>
      </c>
      <c r="M8" s="89">
        <v>384190</v>
      </c>
      <c r="N8" s="89">
        <v>742703</v>
      </c>
      <c r="O8" s="89">
        <v>1413538</v>
      </c>
      <c r="P8" s="89">
        <v>28563</v>
      </c>
      <c r="Q8" s="89">
        <v>1384975</v>
      </c>
      <c r="R8" s="90">
        <v>16816330</v>
      </c>
      <c r="S8" s="84"/>
      <c r="T8" s="91">
        <f t="shared" si="0"/>
        <v>99.16398584468864</v>
      </c>
      <c r="U8" s="86"/>
      <c r="V8" s="87">
        <v>16803304</v>
      </c>
      <c r="W8" s="87">
        <v>16662826</v>
      </c>
    </row>
    <row r="9" spans="2:23" ht="30" customHeight="1">
      <c r="B9" s="17" t="s">
        <v>5</v>
      </c>
      <c r="C9" s="88">
        <v>20920824</v>
      </c>
      <c r="D9" s="89">
        <v>9702814</v>
      </c>
      <c r="E9" s="103">
        <v>277774</v>
      </c>
      <c r="F9" s="103">
        <v>7995512</v>
      </c>
      <c r="G9" s="104">
        <v>425937</v>
      </c>
      <c r="H9" s="104">
        <v>1003591</v>
      </c>
      <c r="I9" s="90">
        <v>9572411</v>
      </c>
      <c r="J9" s="89">
        <v>3032596</v>
      </c>
      <c r="K9" s="89">
        <v>4132079</v>
      </c>
      <c r="L9" s="89">
        <v>2284378</v>
      </c>
      <c r="M9" s="89">
        <v>549097</v>
      </c>
      <c r="N9" s="89">
        <v>1096502</v>
      </c>
      <c r="O9" s="89">
        <v>1168521</v>
      </c>
      <c r="P9" s="89">
        <v>0</v>
      </c>
      <c r="Q9" s="89">
        <v>1168521</v>
      </c>
      <c r="R9" s="90">
        <v>22089345</v>
      </c>
      <c r="S9" s="84"/>
      <c r="T9" s="91">
        <f t="shared" si="0"/>
        <v>98.52957349967741</v>
      </c>
      <c r="U9" s="86"/>
      <c r="V9" s="87">
        <v>22104063</v>
      </c>
      <c r="W9" s="87">
        <v>21779039</v>
      </c>
    </row>
    <row r="10" spans="2:23" ht="30" customHeight="1">
      <c r="B10" s="17" t="s">
        <v>6</v>
      </c>
      <c r="C10" s="88">
        <v>21247190</v>
      </c>
      <c r="D10" s="89">
        <v>10564054</v>
      </c>
      <c r="E10" s="89">
        <v>253326</v>
      </c>
      <c r="F10" s="89">
        <v>9134143</v>
      </c>
      <c r="G10" s="90">
        <v>412808</v>
      </c>
      <c r="H10" s="90">
        <v>763777</v>
      </c>
      <c r="I10" s="90">
        <v>9506360</v>
      </c>
      <c r="J10" s="89">
        <v>3306968</v>
      </c>
      <c r="K10" s="89">
        <v>3916693</v>
      </c>
      <c r="L10" s="89">
        <v>2257797</v>
      </c>
      <c r="M10" s="89">
        <v>317168</v>
      </c>
      <c r="N10" s="89">
        <v>859608</v>
      </c>
      <c r="O10" s="89">
        <v>1093683</v>
      </c>
      <c r="P10" s="89">
        <v>70314</v>
      </c>
      <c r="Q10" s="89">
        <v>1023369</v>
      </c>
      <c r="R10" s="90">
        <v>22340873</v>
      </c>
      <c r="S10" s="84"/>
      <c r="T10" s="91">
        <f t="shared" si="0"/>
        <v>98.85812224258086</v>
      </c>
      <c r="U10" s="86"/>
      <c r="V10" s="87">
        <v>22339957</v>
      </c>
      <c r="W10" s="87">
        <v>22084862</v>
      </c>
    </row>
    <row r="11" spans="2:23" ht="30" customHeight="1">
      <c r="B11" s="17" t="s">
        <v>7</v>
      </c>
      <c r="C11" s="88">
        <v>28758521</v>
      </c>
      <c r="D11" s="89">
        <v>13938258</v>
      </c>
      <c r="E11" s="89">
        <v>363888</v>
      </c>
      <c r="F11" s="89">
        <v>11489577</v>
      </c>
      <c r="G11" s="90">
        <v>499176</v>
      </c>
      <c r="H11" s="90">
        <v>1585617</v>
      </c>
      <c r="I11" s="90">
        <v>12864172</v>
      </c>
      <c r="J11" s="89">
        <v>4117018</v>
      </c>
      <c r="K11" s="89">
        <v>5731165</v>
      </c>
      <c r="L11" s="89">
        <v>3004183</v>
      </c>
      <c r="M11" s="89">
        <v>605946</v>
      </c>
      <c r="N11" s="89">
        <v>1350132</v>
      </c>
      <c r="O11" s="89">
        <v>1228325</v>
      </c>
      <c r="P11" s="89">
        <v>13691</v>
      </c>
      <c r="Q11" s="89">
        <v>1214634</v>
      </c>
      <c r="R11" s="90">
        <v>29986846</v>
      </c>
      <c r="S11" s="84"/>
      <c r="T11" s="91">
        <f t="shared" si="0"/>
        <v>98.76145361382316</v>
      </c>
      <c r="U11" s="86"/>
      <c r="V11" s="87">
        <v>30039973</v>
      </c>
      <c r="W11" s="87">
        <v>29667914</v>
      </c>
    </row>
    <row r="12" spans="2:23" ht="30" customHeight="1">
      <c r="B12" s="17" t="s">
        <v>8</v>
      </c>
      <c r="C12" s="88">
        <v>10178804</v>
      </c>
      <c r="D12" s="89">
        <v>4618938</v>
      </c>
      <c r="E12" s="89">
        <v>140921</v>
      </c>
      <c r="F12" s="89">
        <v>3734495</v>
      </c>
      <c r="G12" s="90">
        <v>186853</v>
      </c>
      <c r="H12" s="90">
        <v>556669</v>
      </c>
      <c r="I12" s="90">
        <v>4887373</v>
      </c>
      <c r="J12" s="89">
        <v>1335983</v>
      </c>
      <c r="K12" s="89">
        <v>2254943</v>
      </c>
      <c r="L12" s="89">
        <v>1294917</v>
      </c>
      <c r="M12" s="89">
        <v>231989</v>
      </c>
      <c r="N12" s="89">
        <v>440504</v>
      </c>
      <c r="O12" s="89">
        <v>0</v>
      </c>
      <c r="P12" s="89">
        <v>0</v>
      </c>
      <c r="Q12" s="89">
        <v>0</v>
      </c>
      <c r="R12" s="90">
        <v>10178804</v>
      </c>
      <c r="S12" s="84"/>
      <c r="T12" s="91">
        <f t="shared" si="0"/>
        <v>99.15143215811645</v>
      </c>
      <c r="U12" s="86"/>
      <c r="V12" s="87">
        <v>10162181</v>
      </c>
      <c r="W12" s="87">
        <v>10075948</v>
      </c>
    </row>
    <row r="13" spans="2:23" ht="30" customHeight="1">
      <c r="B13" s="17" t="s">
        <v>9</v>
      </c>
      <c r="C13" s="88">
        <v>1894497</v>
      </c>
      <c r="D13" s="89">
        <v>873447</v>
      </c>
      <c r="E13" s="89">
        <v>28647</v>
      </c>
      <c r="F13" s="89">
        <v>705766</v>
      </c>
      <c r="G13" s="90">
        <v>57458</v>
      </c>
      <c r="H13" s="90">
        <v>81576</v>
      </c>
      <c r="I13" s="90">
        <v>809142</v>
      </c>
      <c r="J13" s="89">
        <v>249899</v>
      </c>
      <c r="K13" s="89">
        <v>343613</v>
      </c>
      <c r="L13" s="89">
        <v>207449</v>
      </c>
      <c r="M13" s="89">
        <v>56567</v>
      </c>
      <c r="N13" s="89">
        <v>155341</v>
      </c>
      <c r="O13" s="89">
        <v>125801</v>
      </c>
      <c r="P13" s="89">
        <v>0</v>
      </c>
      <c r="Q13" s="89">
        <v>125801</v>
      </c>
      <c r="R13" s="90">
        <v>2020298</v>
      </c>
      <c r="S13" s="84"/>
      <c r="T13" s="91">
        <f t="shared" si="0"/>
        <v>98.56882656605204</v>
      </c>
      <c r="U13" s="86"/>
      <c r="V13" s="87">
        <v>2027008</v>
      </c>
      <c r="W13" s="87">
        <v>1997998</v>
      </c>
    </row>
    <row r="14" spans="2:23" ht="30" customHeight="1">
      <c r="B14" s="17" t="s">
        <v>10</v>
      </c>
      <c r="C14" s="88">
        <v>9595762</v>
      </c>
      <c r="D14" s="89">
        <v>3391389</v>
      </c>
      <c r="E14" s="89">
        <v>90110</v>
      </c>
      <c r="F14" s="89">
        <v>2595719</v>
      </c>
      <c r="G14" s="90">
        <v>163974</v>
      </c>
      <c r="H14" s="90">
        <v>541586</v>
      </c>
      <c r="I14" s="90">
        <v>5714149</v>
      </c>
      <c r="J14" s="89">
        <v>1094202</v>
      </c>
      <c r="K14" s="89">
        <v>2280781</v>
      </c>
      <c r="L14" s="89">
        <v>2338162</v>
      </c>
      <c r="M14" s="89">
        <v>160060</v>
      </c>
      <c r="N14" s="89">
        <v>329864</v>
      </c>
      <c r="O14" s="89">
        <v>745069</v>
      </c>
      <c r="P14" s="89">
        <v>2504</v>
      </c>
      <c r="Q14" s="89">
        <v>742565</v>
      </c>
      <c r="R14" s="90">
        <v>10340831</v>
      </c>
      <c r="S14" s="84"/>
      <c r="T14" s="91">
        <f t="shared" si="0"/>
        <v>99.16351339077887</v>
      </c>
      <c r="U14" s="86"/>
      <c r="V14" s="87">
        <v>10338719</v>
      </c>
      <c r="W14" s="87">
        <v>10252237</v>
      </c>
    </row>
    <row r="15" spans="2:23" ht="30" customHeight="1">
      <c r="B15" s="17" t="s">
        <v>11</v>
      </c>
      <c r="C15" s="88">
        <v>2581923</v>
      </c>
      <c r="D15" s="89">
        <v>857745</v>
      </c>
      <c r="E15" s="89">
        <v>32117</v>
      </c>
      <c r="F15" s="89">
        <v>670404</v>
      </c>
      <c r="G15" s="90">
        <v>74690</v>
      </c>
      <c r="H15" s="90">
        <v>80534</v>
      </c>
      <c r="I15" s="90">
        <v>1518915</v>
      </c>
      <c r="J15" s="89">
        <v>265616</v>
      </c>
      <c r="K15" s="89">
        <v>816595</v>
      </c>
      <c r="L15" s="89">
        <v>435229</v>
      </c>
      <c r="M15" s="89">
        <v>63341</v>
      </c>
      <c r="N15" s="89">
        <v>141922</v>
      </c>
      <c r="O15" s="89">
        <v>292502</v>
      </c>
      <c r="P15" s="92">
        <v>173627</v>
      </c>
      <c r="Q15" s="89">
        <v>118875</v>
      </c>
      <c r="R15" s="90">
        <v>2874425</v>
      </c>
      <c r="S15" s="84"/>
      <c r="T15" s="91">
        <f t="shared" si="0"/>
        <v>97.97999931483172</v>
      </c>
      <c r="U15" s="86"/>
      <c r="V15" s="87">
        <v>2889801</v>
      </c>
      <c r="W15" s="87">
        <v>2831427</v>
      </c>
    </row>
    <row r="16" spans="2:23" ht="30" customHeight="1">
      <c r="B16" s="17" t="s">
        <v>12</v>
      </c>
      <c r="C16" s="88">
        <v>1562196</v>
      </c>
      <c r="D16" s="89">
        <v>661582</v>
      </c>
      <c r="E16" s="89">
        <v>25203</v>
      </c>
      <c r="F16" s="89">
        <v>549421</v>
      </c>
      <c r="G16" s="90">
        <v>43535</v>
      </c>
      <c r="H16" s="90">
        <v>43423</v>
      </c>
      <c r="I16" s="90">
        <v>730718</v>
      </c>
      <c r="J16" s="89">
        <v>202753</v>
      </c>
      <c r="K16" s="89">
        <v>327568</v>
      </c>
      <c r="L16" s="89">
        <v>193201</v>
      </c>
      <c r="M16" s="89">
        <v>60382</v>
      </c>
      <c r="N16" s="89">
        <v>109514</v>
      </c>
      <c r="O16" s="89">
        <v>7394</v>
      </c>
      <c r="P16" s="89">
        <v>7394</v>
      </c>
      <c r="Q16" s="89">
        <v>0</v>
      </c>
      <c r="R16" s="90">
        <v>1569590</v>
      </c>
      <c r="S16" s="84"/>
      <c r="T16" s="91">
        <f t="shared" si="0"/>
        <v>99.10672476379435</v>
      </c>
      <c r="U16" s="86"/>
      <c r="V16" s="87">
        <v>1567490</v>
      </c>
      <c r="W16" s="87">
        <v>1553488</v>
      </c>
    </row>
    <row r="17" spans="2:23" ht="30" customHeight="1">
      <c r="B17" s="17" t="s">
        <v>31</v>
      </c>
      <c r="C17" s="88">
        <v>9498103</v>
      </c>
      <c r="D17" s="89">
        <v>3333466</v>
      </c>
      <c r="E17" s="89">
        <v>86689</v>
      </c>
      <c r="F17" s="89">
        <v>2554007</v>
      </c>
      <c r="G17" s="90">
        <v>138674</v>
      </c>
      <c r="H17" s="90">
        <v>554096</v>
      </c>
      <c r="I17" s="90">
        <v>5678927</v>
      </c>
      <c r="J17" s="89">
        <v>993843</v>
      </c>
      <c r="K17" s="89">
        <v>1784266</v>
      </c>
      <c r="L17" s="89">
        <v>2899521</v>
      </c>
      <c r="M17" s="89">
        <v>166059</v>
      </c>
      <c r="N17" s="89">
        <v>311478</v>
      </c>
      <c r="O17" s="89">
        <v>0</v>
      </c>
      <c r="P17" s="92">
        <v>0</v>
      </c>
      <c r="Q17" s="89">
        <v>0</v>
      </c>
      <c r="R17" s="90">
        <v>9498103</v>
      </c>
      <c r="S17" s="84"/>
      <c r="T17" s="91">
        <f t="shared" si="0"/>
        <v>99.1309932025542</v>
      </c>
      <c r="U17" s="86"/>
      <c r="V17" s="87">
        <v>9491065</v>
      </c>
      <c r="W17" s="87">
        <v>9408587</v>
      </c>
    </row>
    <row r="18" spans="2:23" ht="30" customHeight="1">
      <c r="B18" s="17" t="s">
        <v>33</v>
      </c>
      <c r="C18" s="88">
        <v>5698199</v>
      </c>
      <c r="D18" s="89">
        <v>2098694</v>
      </c>
      <c r="E18" s="89">
        <v>88130</v>
      </c>
      <c r="F18" s="89">
        <v>1729243</v>
      </c>
      <c r="G18" s="90">
        <v>131014</v>
      </c>
      <c r="H18" s="90">
        <v>150307</v>
      </c>
      <c r="I18" s="90">
        <v>3050696</v>
      </c>
      <c r="J18" s="89">
        <v>713840</v>
      </c>
      <c r="K18" s="89">
        <v>1525080</v>
      </c>
      <c r="L18" s="89">
        <v>810797</v>
      </c>
      <c r="M18" s="89">
        <v>196385</v>
      </c>
      <c r="N18" s="89">
        <v>352424</v>
      </c>
      <c r="O18" s="89">
        <v>131966</v>
      </c>
      <c r="P18" s="92">
        <v>131966</v>
      </c>
      <c r="Q18" s="89">
        <v>0</v>
      </c>
      <c r="R18" s="90">
        <v>5830165</v>
      </c>
      <c r="S18" s="84"/>
      <c r="T18" s="91">
        <f t="shared" si="0"/>
        <v>98.5566795967198</v>
      </c>
      <c r="U18" s="86"/>
      <c r="V18" s="87">
        <v>5819775</v>
      </c>
      <c r="W18" s="87">
        <v>5735777</v>
      </c>
    </row>
    <row r="19" spans="1:23" ht="30" customHeight="1">
      <c r="A19" s="12"/>
      <c r="B19" s="19" t="s">
        <v>34</v>
      </c>
      <c r="C19" s="93">
        <v>14707455</v>
      </c>
      <c r="D19" s="94">
        <v>5987987</v>
      </c>
      <c r="E19" s="94">
        <v>169320</v>
      </c>
      <c r="F19" s="94">
        <v>4332777</v>
      </c>
      <c r="G19" s="95">
        <v>305651</v>
      </c>
      <c r="H19" s="95">
        <v>1180239</v>
      </c>
      <c r="I19" s="95">
        <v>7738552</v>
      </c>
      <c r="J19" s="94">
        <v>1958358</v>
      </c>
      <c r="K19" s="94">
        <v>3160574</v>
      </c>
      <c r="L19" s="94">
        <v>2608341</v>
      </c>
      <c r="M19" s="94">
        <v>331713</v>
      </c>
      <c r="N19" s="94">
        <v>649161</v>
      </c>
      <c r="O19" s="94">
        <v>54237</v>
      </c>
      <c r="P19" s="96">
        <v>54234</v>
      </c>
      <c r="Q19" s="94">
        <v>3</v>
      </c>
      <c r="R19" s="97">
        <v>14761692</v>
      </c>
      <c r="S19" s="84"/>
      <c r="T19" s="98">
        <f t="shared" si="0"/>
        <v>98.9177687887476</v>
      </c>
      <c r="U19" s="86"/>
      <c r="V19" s="87">
        <v>14770596</v>
      </c>
      <c r="W19" s="87">
        <v>14610744</v>
      </c>
    </row>
    <row r="20" spans="2:23" ht="30" customHeight="1">
      <c r="B20" s="17" t="s">
        <v>13</v>
      </c>
      <c r="C20" s="88">
        <v>1475973</v>
      </c>
      <c r="D20" s="89">
        <v>902962</v>
      </c>
      <c r="E20" s="89">
        <v>12395</v>
      </c>
      <c r="F20" s="89">
        <v>297873</v>
      </c>
      <c r="G20" s="90">
        <v>24297</v>
      </c>
      <c r="H20" s="90">
        <v>568397</v>
      </c>
      <c r="I20" s="90">
        <v>526818</v>
      </c>
      <c r="J20" s="89">
        <v>164026</v>
      </c>
      <c r="K20" s="89">
        <v>188698</v>
      </c>
      <c r="L20" s="89">
        <v>156260</v>
      </c>
      <c r="M20" s="89">
        <v>19381</v>
      </c>
      <c r="N20" s="89">
        <v>26812</v>
      </c>
      <c r="O20" s="89">
        <v>1330</v>
      </c>
      <c r="P20" s="89">
        <v>1330</v>
      </c>
      <c r="Q20" s="89">
        <v>0</v>
      </c>
      <c r="R20" s="83">
        <v>1477303</v>
      </c>
      <c r="S20" s="84"/>
      <c r="T20" s="85">
        <f t="shared" si="0"/>
        <v>99.22652868537625</v>
      </c>
      <c r="U20" s="86"/>
      <c r="V20" s="87">
        <v>1477495</v>
      </c>
      <c r="W20" s="87">
        <v>1466067</v>
      </c>
    </row>
    <row r="21" spans="2:23" ht="30" customHeight="1">
      <c r="B21" s="17" t="s">
        <v>14</v>
      </c>
      <c r="C21" s="88">
        <v>3722991</v>
      </c>
      <c r="D21" s="89">
        <v>1676074</v>
      </c>
      <c r="E21" s="89">
        <v>47264</v>
      </c>
      <c r="F21" s="89">
        <v>1412154</v>
      </c>
      <c r="G21" s="90">
        <v>83659</v>
      </c>
      <c r="H21" s="90">
        <v>132997</v>
      </c>
      <c r="I21" s="90">
        <v>1816165</v>
      </c>
      <c r="J21" s="89">
        <v>444611</v>
      </c>
      <c r="K21" s="89">
        <v>704259</v>
      </c>
      <c r="L21" s="89">
        <v>665889</v>
      </c>
      <c r="M21" s="89">
        <v>68977</v>
      </c>
      <c r="N21" s="89">
        <v>161775</v>
      </c>
      <c r="O21" s="89">
        <v>0</v>
      </c>
      <c r="P21" s="89">
        <v>0</v>
      </c>
      <c r="Q21" s="89">
        <v>0</v>
      </c>
      <c r="R21" s="90">
        <v>3722991</v>
      </c>
      <c r="S21" s="84"/>
      <c r="T21" s="91">
        <f t="shared" si="0"/>
        <v>99.60237531963982</v>
      </c>
      <c r="U21" s="86"/>
      <c r="V21" s="87">
        <v>3720594</v>
      </c>
      <c r="W21" s="87">
        <v>3705800</v>
      </c>
    </row>
    <row r="22" spans="2:23" ht="30" customHeight="1">
      <c r="B22" s="17" t="s">
        <v>15</v>
      </c>
      <c r="C22" s="88">
        <v>5863370</v>
      </c>
      <c r="D22" s="89">
        <v>2912268</v>
      </c>
      <c r="E22" s="89">
        <v>75347</v>
      </c>
      <c r="F22" s="89">
        <v>2384388</v>
      </c>
      <c r="G22" s="90">
        <v>106283</v>
      </c>
      <c r="H22" s="90">
        <v>346250</v>
      </c>
      <c r="I22" s="90">
        <v>2552464</v>
      </c>
      <c r="J22" s="89">
        <v>790395</v>
      </c>
      <c r="K22" s="89">
        <v>1086012</v>
      </c>
      <c r="L22" s="89">
        <v>675304</v>
      </c>
      <c r="M22" s="89">
        <v>130497</v>
      </c>
      <c r="N22" s="89">
        <v>268141</v>
      </c>
      <c r="O22" s="89">
        <v>39411</v>
      </c>
      <c r="P22" s="89">
        <v>39411</v>
      </c>
      <c r="Q22" s="89">
        <v>0</v>
      </c>
      <c r="R22" s="90">
        <v>5902781</v>
      </c>
      <c r="S22" s="84"/>
      <c r="T22" s="91">
        <f t="shared" si="0"/>
        <v>99.03155389046519</v>
      </c>
      <c r="U22" s="86"/>
      <c r="V22" s="87">
        <v>5919999</v>
      </c>
      <c r="W22" s="87">
        <v>5862667</v>
      </c>
    </row>
    <row r="23" spans="2:23" ht="30" customHeight="1">
      <c r="B23" s="17" t="s">
        <v>16</v>
      </c>
      <c r="C23" s="88">
        <v>2089071</v>
      </c>
      <c r="D23" s="89">
        <v>845605</v>
      </c>
      <c r="E23" s="89">
        <v>18829</v>
      </c>
      <c r="F23" s="90">
        <v>720470</v>
      </c>
      <c r="G23" s="90">
        <v>29916</v>
      </c>
      <c r="H23" s="90">
        <v>76390</v>
      </c>
      <c r="I23" s="92">
        <v>1157238</v>
      </c>
      <c r="J23" s="89">
        <v>322119</v>
      </c>
      <c r="K23" s="89">
        <v>325680</v>
      </c>
      <c r="L23" s="89">
        <v>509439</v>
      </c>
      <c r="M23" s="89">
        <v>23108</v>
      </c>
      <c r="N23" s="89">
        <v>63120</v>
      </c>
      <c r="O23" s="89">
        <v>1541</v>
      </c>
      <c r="P23" s="89">
        <v>1541</v>
      </c>
      <c r="Q23" s="89">
        <v>0</v>
      </c>
      <c r="R23" s="90">
        <v>2090612</v>
      </c>
      <c r="S23" s="84"/>
      <c r="T23" s="91">
        <f t="shared" si="0"/>
        <v>99.51249515149573</v>
      </c>
      <c r="U23" s="86"/>
      <c r="V23" s="87">
        <v>2090851</v>
      </c>
      <c r="W23" s="87">
        <v>2080658</v>
      </c>
    </row>
    <row r="24" spans="2:23" ht="30" customHeight="1">
      <c r="B24" s="17" t="s">
        <v>17</v>
      </c>
      <c r="C24" s="88">
        <v>4637708</v>
      </c>
      <c r="D24" s="89">
        <v>1150934</v>
      </c>
      <c r="E24" s="89">
        <v>28601</v>
      </c>
      <c r="F24" s="90">
        <v>918294</v>
      </c>
      <c r="G24" s="90">
        <v>63331</v>
      </c>
      <c r="H24" s="90">
        <v>140708</v>
      </c>
      <c r="I24" s="92">
        <v>3325192</v>
      </c>
      <c r="J24" s="89">
        <v>625800</v>
      </c>
      <c r="K24" s="89">
        <v>641144</v>
      </c>
      <c r="L24" s="89">
        <v>2056950</v>
      </c>
      <c r="M24" s="89">
        <v>40236</v>
      </c>
      <c r="N24" s="89">
        <v>121346</v>
      </c>
      <c r="O24" s="89">
        <v>0</v>
      </c>
      <c r="P24" s="89">
        <v>0</v>
      </c>
      <c r="Q24" s="89">
        <v>0</v>
      </c>
      <c r="R24" s="90">
        <v>4637708</v>
      </c>
      <c r="S24" s="84"/>
      <c r="T24" s="91">
        <f t="shared" si="0"/>
        <v>99.39849474466844</v>
      </c>
      <c r="U24" s="86"/>
      <c r="V24" s="87">
        <v>4624066</v>
      </c>
      <c r="W24" s="87">
        <v>4596252</v>
      </c>
    </row>
    <row r="25" spans="2:23" ht="30" customHeight="1">
      <c r="B25" s="17" t="s">
        <v>18</v>
      </c>
      <c r="C25" s="88">
        <v>2449523</v>
      </c>
      <c r="D25" s="89">
        <v>845585</v>
      </c>
      <c r="E25" s="89">
        <v>24381</v>
      </c>
      <c r="F25" s="89">
        <v>596192</v>
      </c>
      <c r="G25" s="90">
        <v>49403</v>
      </c>
      <c r="H25" s="90">
        <v>175609</v>
      </c>
      <c r="I25" s="90">
        <v>1458954</v>
      </c>
      <c r="J25" s="89">
        <v>237023</v>
      </c>
      <c r="K25" s="89">
        <v>599692</v>
      </c>
      <c r="L25" s="89">
        <v>618694</v>
      </c>
      <c r="M25" s="89">
        <v>63313</v>
      </c>
      <c r="N25" s="89">
        <v>81671</v>
      </c>
      <c r="O25" s="89">
        <v>0</v>
      </c>
      <c r="P25" s="89">
        <v>0</v>
      </c>
      <c r="Q25" s="89">
        <v>0</v>
      </c>
      <c r="R25" s="90">
        <v>2449523</v>
      </c>
      <c r="S25" s="84"/>
      <c r="T25" s="91">
        <f t="shared" si="0"/>
        <v>99.3337242455347</v>
      </c>
      <c r="U25" s="86"/>
      <c r="V25" s="87">
        <v>2454089</v>
      </c>
      <c r="W25" s="87">
        <v>2437738</v>
      </c>
    </row>
    <row r="26" spans="2:23" ht="30" customHeight="1">
      <c r="B26" s="17" t="s">
        <v>19</v>
      </c>
      <c r="C26" s="88">
        <v>2625764</v>
      </c>
      <c r="D26" s="89">
        <v>1203810</v>
      </c>
      <c r="E26" s="89">
        <v>41582</v>
      </c>
      <c r="F26" s="90">
        <v>997980</v>
      </c>
      <c r="G26" s="90">
        <v>61757</v>
      </c>
      <c r="H26" s="90">
        <v>102491</v>
      </c>
      <c r="I26" s="92">
        <v>1201404</v>
      </c>
      <c r="J26" s="89">
        <v>392270</v>
      </c>
      <c r="K26" s="89">
        <v>546373</v>
      </c>
      <c r="L26" s="89">
        <v>262759</v>
      </c>
      <c r="M26" s="89">
        <v>81492</v>
      </c>
      <c r="N26" s="89">
        <v>139058</v>
      </c>
      <c r="O26" s="89">
        <v>0</v>
      </c>
      <c r="P26" s="89">
        <v>0</v>
      </c>
      <c r="Q26" s="89">
        <v>0</v>
      </c>
      <c r="R26" s="90">
        <v>2625764</v>
      </c>
      <c r="S26" s="84"/>
      <c r="T26" s="91">
        <f t="shared" si="0"/>
        <v>98.52452216209458</v>
      </c>
      <c r="U26" s="86"/>
      <c r="V26" s="87">
        <v>2639755</v>
      </c>
      <c r="W26" s="87">
        <v>2600806</v>
      </c>
    </row>
    <row r="27" spans="2:23" ht="30" customHeight="1">
      <c r="B27" s="17" t="s">
        <v>20</v>
      </c>
      <c r="C27" s="88">
        <v>1030419</v>
      </c>
      <c r="D27" s="89">
        <v>407102</v>
      </c>
      <c r="E27" s="89">
        <v>15075</v>
      </c>
      <c r="F27" s="89">
        <v>345090</v>
      </c>
      <c r="G27" s="90">
        <v>28531</v>
      </c>
      <c r="H27" s="90">
        <v>18406</v>
      </c>
      <c r="I27" s="90">
        <v>546720</v>
      </c>
      <c r="J27" s="89">
        <v>137300</v>
      </c>
      <c r="K27" s="89">
        <v>183491</v>
      </c>
      <c r="L27" s="89">
        <v>220479</v>
      </c>
      <c r="M27" s="89">
        <v>33020</v>
      </c>
      <c r="N27" s="89">
        <v>43577</v>
      </c>
      <c r="O27" s="89">
        <v>0</v>
      </c>
      <c r="P27" s="89">
        <v>0</v>
      </c>
      <c r="Q27" s="89">
        <v>0</v>
      </c>
      <c r="R27" s="90">
        <v>1030419</v>
      </c>
      <c r="S27" s="84"/>
      <c r="T27" s="91">
        <f t="shared" si="0"/>
        <v>98.81878245958573</v>
      </c>
      <c r="U27" s="86"/>
      <c r="V27" s="87">
        <v>1035711</v>
      </c>
      <c r="W27" s="87">
        <v>1023477</v>
      </c>
    </row>
    <row r="28" spans="2:23" ht="30" customHeight="1">
      <c r="B28" s="17" t="s">
        <v>21</v>
      </c>
      <c r="C28" s="88">
        <v>2114550</v>
      </c>
      <c r="D28" s="89">
        <v>984590</v>
      </c>
      <c r="E28" s="89">
        <v>27185</v>
      </c>
      <c r="F28" s="90">
        <v>670797</v>
      </c>
      <c r="G28" s="90">
        <v>39045</v>
      </c>
      <c r="H28" s="90">
        <v>247563</v>
      </c>
      <c r="I28" s="92">
        <v>958518</v>
      </c>
      <c r="J28" s="89">
        <v>268734</v>
      </c>
      <c r="K28" s="89">
        <v>431095</v>
      </c>
      <c r="L28" s="89">
        <v>258414</v>
      </c>
      <c r="M28" s="89">
        <v>59307</v>
      </c>
      <c r="N28" s="89">
        <v>112135</v>
      </c>
      <c r="O28" s="89">
        <v>8664</v>
      </c>
      <c r="P28" s="89">
        <v>8664</v>
      </c>
      <c r="Q28" s="89">
        <v>0</v>
      </c>
      <c r="R28" s="90">
        <v>2123214</v>
      </c>
      <c r="S28" s="84"/>
      <c r="T28" s="91">
        <f t="shared" si="0"/>
        <v>99.25108228775723</v>
      </c>
      <c r="U28" s="86"/>
      <c r="V28" s="87">
        <v>2124666</v>
      </c>
      <c r="W28" s="87">
        <v>2108754</v>
      </c>
    </row>
    <row r="29" spans="2:23" ht="30" customHeight="1">
      <c r="B29" s="17" t="s">
        <v>22</v>
      </c>
      <c r="C29" s="88">
        <v>838452</v>
      </c>
      <c r="D29" s="89">
        <v>385819</v>
      </c>
      <c r="E29" s="89">
        <v>14571</v>
      </c>
      <c r="F29" s="89">
        <v>337702</v>
      </c>
      <c r="G29" s="90">
        <v>14244</v>
      </c>
      <c r="H29" s="90">
        <v>19302</v>
      </c>
      <c r="I29" s="90">
        <v>378720</v>
      </c>
      <c r="J29" s="89">
        <v>73177</v>
      </c>
      <c r="K29" s="89">
        <v>160243</v>
      </c>
      <c r="L29" s="89">
        <v>145300</v>
      </c>
      <c r="M29" s="89">
        <v>35400</v>
      </c>
      <c r="N29" s="89">
        <v>38513</v>
      </c>
      <c r="O29" s="89">
        <v>0</v>
      </c>
      <c r="P29" s="89">
        <v>0</v>
      </c>
      <c r="Q29" s="89">
        <v>0</v>
      </c>
      <c r="R29" s="90">
        <v>838452</v>
      </c>
      <c r="S29" s="84"/>
      <c r="T29" s="91">
        <f t="shared" si="0"/>
        <v>98.83812209798954</v>
      </c>
      <c r="U29" s="86"/>
      <c r="V29" s="87">
        <v>838212</v>
      </c>
      <c r="W29" s="87">
        <v>828473</v>
      </c>
    </row>
    <row r="30" spans="2:23" ht="30" customHeight="1">
      <c r="B30" s="17" t="s">
        <v>32</v>
      </c>
      <c r="C30" s="88">
        <v>722391</v>
      </c>
      <c r="D30" s="89">
        <v>321709</v>
      </c>
      <c r="E30" s="89">
        <v>13389</v>
      </c>
      <c r="F30" s="89">
        <v>275647</v>
      </c>
      <c r="G30" s="90">
        <v>15292</v>
      </c>
      <c r="H30" s="90">
        <v>17381</v>
      </c>
      <c r="I30" s="90">
        <v>331459</v>
      </c>
      <c r="J30" s="89">
        <v>56476</v>
      </c>
      <c r="K30" s="89">
        <v>148531</v>
      </c>
      <c r="L30" s="89">
        <v>126281</v>
      </c>
      <c r="M30" s="89">
        <v>29868</v>
      </c>
      <c r="N30" s="89">
        <v>38622</v>
      </c>
      <c r="O30" s="89">
        <v>0</v>
      </c>
      <c r="P30" s="89">
        <v>0</v>
      </c>
      <c r="Q30" s="89">
        <v>0</v>
      </c>
      <c r="R30" s="90">
        <v>722391</v>
      </c>
      <c r="S30" s="84"/>
      <c r="T30" s="91">
        <f t="shared" si="0"/>
        <v>98.86278456269386</v>
      </c>
      <c r="U30" s="86"/>
      <c r="V30" s="87">
        <v>724401</v>
      </c>
      <c r="W30" s="87">
        <v>716163</v>
      </c>
    </row>
    <row r="31" spans="2:23" ht="30" customHeight="1">
      <c r="B31" s="17" t="s">
        <v>35</v>
      </c>
      <c r="C31" s="88">
        <v>1099387</v>
      </c>
      <c r="D31" s="89">
        <v>509256</v>
      </c>
      <c r="E31" s="89">
        <v>19756</v>
      </c>
      <c r="F31" s="89">
        <v>428491</v>
      </c>
      <c r="G31" s="90">
        <v>27819</v>
      </c>
      <c r="H31" s="90">
        <v>33190</v>
      </c>
      <c r="I31" s="90">
        <v>486580</v>
      </c>
      <c r="J31" s="89">
        <v>90408</v>
      </c>
      <c r="K31" s="89">
        <v>210228</v>
      </c>
      <c r="L31" s="89">
        <v>185604</v>
      </c>
      <c r="M31" s="89">
        <v>46330</v>
      </c>
      <c r="N31" s="89">
        <v>56427</v>
      </c>
      <c r="O31" s="89">
        <v>458</v>
      </c>
      <c r="P31" s="89">
        <v>458</v>
      </c>
      <c r="Q31" s="89">
        <v>0</v>
      </c>
      <c r="R31" s="90">
        <v>1099845</v>
      </c>
      <c r="S31" s="84"/>
      <c r="T31" s="91">
        <f t="shared" si="0"/>
        <v>98.33089789671257</v>
      </c>
      <c r="U31" s="86"/>
      <c r="V31" s="87">
        <v>1096997</v>
      </c>
      <c r="W31" s="87">
        <v>1078687</v>
      </c>
    </row>
    <row r="32" spans="2:23" ht="30" customHeight="1">
      <c r="B32" s="17" t="s">
        <v>36</v>
      </c>
      <c r="C32" s="88">
        <v>1461172</v>
      </c>
      <c r="D32" s="89">
        <v>648791</v>
      </c>
      <c r="E32" s="89">
        <v>24860</v>
      </c>
      <c r="F32" s="89">
        <v>523389</v>
      </c>
      <c r="G32" s="90">
        <v>33903</v>
      </c>
      <c r="H32" s="90">
        <v>66639</v>
      </c>
      <c r="I32" s="90">
        <v>653632</v>
      </c>
      <c r="J32" s="89">
        <v>182225</v>
      </c>
      <c r="K32" s="89">
        <v>262050</v>
      </c>
      <c r="L32" s="89">
        <v>206075</v>
      </c>
      <c r="M32" s="89">
        <v>54889</v>
      </c>
      <c r="N32" s="89">
        <v>103860</v>
      </c>
      <c r="O32" s="89">
        <v>0</v>
      </c>
      <c r="P32" s="89">
        <v>0</v>
      </c>
      <c r="Q32" s="89">
        <v>0</v>
      </c>
      <c r="R32" s="90">
        <v>1461172</v>
      </c>
      <c r="S32" s="84"/>
      <c r="T32" s="91">
        <f t="shared" si="0"/>
        <v>98.5553473750048</v>
      </c>
      <c r="U32" s="86"/>
      <c r="V32" s="87">
        <v>1458136</v>
      </c>
      <c r="W32" s="87">
        <v>1437071</v>
      </c>
    </row>
    <row r="33" spans="2:23" ht="30" customHeight="1">
      <c r="B33" s="17" t="s">
        <v>23</v>
      </c>
      <c r="C33" s="88">
        <v>809097</v>
      </c>
      <c r="D33" s="89">
        <v>368817</v>
      </c>
      <c r="E33" s="89">
        <v>13576</v>
      </c>
      <c r="F33" s="89">
        <v>302038</v>
      </c>
      <c r="G33" s="90">
        <v>16640</v>
      </c>
      <c r="H33" s="90">
        <v>36563</v>
      </c>
      <c r="I33" s="90">
        <v>350340</v>
      </c>
      <c r="J33" s="89">
        <v>99127</v>
      </c>
      <c r="K33" s="89">
        <v>145000</v>
      </c>
      <c r="L33" s="89">
        <v>104815</v>
      </c>
      <c r="M33" s="89">
        <v>34363</v>
      </c>
      <c r="N33" s="89">
        <v>55577</v>
      </c>
      <c r="O33" s="89">
        <v>0</v>
      </c>
      <c r="P33" s="89">
        <v>0</v>
      </c>
      <c r="Q33" s="89">
        <v>0</v>
      </c>
      <c r="R33" s="90">
        <v>809097</v>
      </c>
      <c r="S33" s="84"/>
      <c r="T33" s="91">
        <f t="shared" si="0"/>
        <v>98.9851675490225</v>
      </c>
      <c r="U33" s="86"/>
      <c r="V33" s="87">
        <v>811464</v>
      </c>
      <c r="W33" s="87">
        <v>803229</v>
      </c>
    </row>
    <row r="34" spans="2:23" ht="30" customHeight="1">
      <c r="B34" s="17" t="s">
        <v>24</v>
      </c>
      <c r="C34" s="88">
        <v>1023222</v>
      </c>
      <c r="D34" s="89">
        <v>425358</v>
      </c>
      <c r="E34" s="89">
        <v>17115</v>
      </c>
      <c r="F34" s="89">
        <v>376903</v>
      </c>
      <c r="G34" s="90">
        <v>15083</v>
      </c>
      <c r="H34" s="90">
        <v>16257</v>
      </c>
      <c r="I34" s="90">
        <v>505010</v>
      </c>
      <c r="J34" s="89">
        <v>121767</v>
      </c>
      <c r="K34" s="89">
        <v>174943</v>
      </c>
      <c r="L34" s="89">
        <v>207877</v>
      </c>
      <c r="M34" s="89">
        <v>41757</v>
      </c>
      <c r="N34" s="89">
        <v>51097</v>
      </c>
      <c r="O34" s="89">
        <v>0</v>
      </c>
      <c r="P34" s="89">
        <v>0</v>
      </c>
      <c r="Q34" s="89">
        <v>0</v>
      </c>
      <c r="R34" s="97">
        <v>1023222</v>
      </c>
      <c r="S34" s="84"/>
      <c r="T34" s="98">
        <f t="shared" si="0"/>
        <v>98.01172994920903</v>
      </c>
      <c r="U34" s="86"/>
      <c r="V34" s="99">
        <v>1030695</v>
      </c>
      <c r="W34" s="99">
        <v>1010202</v>
      </c>
    </row>
    <row r="35" spans="2:23" ht="30" customHeight="1">
      <c r="B35" s="21" t="s">
        <v>25</v>
      </c>
      <c r="C35" s="100">
        <f>SUM(C6:C19)</f>
        <v>253693825</v>
      </c>
      <c r="D35" s="101">
        <f>SUM(D6:D19)</f>
        <v>110131312</v>
      </c>
      <c r="E35" s="105">
        <f>SUM(E6:E19)</f>
        <v>2833669</v>
      </c>
      <c r="F35" s="105">
        <f>SUM(F6:F19)</f>
        <v>87518699</v>
      </c>
      <c r="G35" s="105">
        <f aca="true" t="shared" si="1" ref="G35:Q35">SUM(G6:G19)</f>
        <v>4745517</v>
      </c>
      <c r="H35" s="105">
        <f t="shared" si="1"/>
        <v>15033427</v>
      </c>
      <c r="I35" s="101">
        <f t="shared" si="1"/>
        <v>128484640</v>
      </c>
      <c r="J35" s="101">
        <f t="shared" si="1"/>
        <v>33455052</v>
      </c>
      <c r="K35" s="101">
        <f t="shared" si="1"/>
        <v>47124887</v>
      </c>
      <c r="L35" s="101">
        <f t="shared" si="1"/>
        <v>47624514</v>
      </c>
      <c r="M35" s="101">
        <f t="shared" si="1"/>
        <v>4705383</v>
      </c>
      <c r="N35" s="101">
        <f t="shared" si="1"/>
        <v>10363962</v>
      </c>
      <c r="O35" s="101">
        <f t="shared" si="1"/>
        <v>14522351</v>
      </c>
      <c r="P35" s="101">
        <f t="shared" si="1"/>
        <v>524378</v>
      </c>
      <c r="Q35" s="101">
        <f t="shared" si="1"/>
        <v>10598709</v>
      </c>
      <c r="R35" s="101">
        <f>SUM(R6:R19)</f>
        <v>268216176</v>
      </c>
      <c r="S35" s="84"/>
      <c r="T35" s="102">
        <f t="shared" si="0"/>
        <v>99.03923615269618</v>
      </c>
      <c r="U35" s="86"/>
      <c r="V35" s="101">
        <f>SUM(V6:V19)</f>
        <v>268409038</v>
      </c>
      <c r="W35" s="101">
        <f>SUM(W6:W19)</f>
        <v>265830261</v>
      </c>
    </row>
    <row r="36" spans="2:23" ht="30" customHeight="1">
      <c r="B36" s="21" t="s">
        <v>58</v>
      </c>
      <c r="C36" s="100">
        <f aca="true" t="shared" si="2" ref="C36:Q36">SUM(C20:C34)</f>
        <v>31963090</v>
      </c>
      <c r="D36" s="101">
        <f t="shared" si="2"/>
        <v>13588680</v>
      </c>
      <c r="E36" s="105">
        <f t="shared" si="2"/>
        <v>393926</v>
      </c>
      <c r="F36" s="105">
        <f t="shared" si="2"/>
        <v>10587408</v>
      </c>
      <c r="G36" s="105">
        <f t="shared" si="2"/>
        <v>609203</v>
      </c>
      <c r="H36" s="105">
        <f t="shared" si="2"/>
        <v>1998143</v>
      </c>
      <c r="I36" s="101">
        <f t="shared" si="2"/>
        <v>16249214</v>
      </c>
      <c r="J36" s="101">
        <f t="shared" si="2"/>
        <v>4005458</v>
      </c>
      <c r="K36" s="101">
        <f t="shared" si="2"/>
        <v>5807439</v>
      </c>
      <c r="L36" s="101">
        <f t="shared" si="2"/>
        <v>6400140</v>
      </c>
      <c r="M36" s="101">
        <f t="shared" si="2"/>
        <v>761938</v>
      </c>
      <c r="N36" s="101">
        <f t="shared" si="2"/>
        <v>1361731</v>
      </c>
      <c r="O36" s="101">
        <f t="shared" si="2"/>
        <v>51404</v>
      </c>
      <c r="P36" s="101">
        <f t="shared" si="2"/>
        <v>51404</v>
      </c>
      <c r="Q36" s="101">
        <f t="shared" si="2"/>
        <v>0</v>
      </c>
      <c r="R36" s="101">
        <f>SUM(R20:R34)</f>
        <v>32014494</v>
      </c>
      <c r="S36" s="84"/>
      <c r="T36" s="102">
        <f t="shared" si="0"/>
        <v>99.09169092234808</v>
      </c>
      <c r="U36" s="86"/>
      <c r="V36" s="101">
        <f>SUM(V20:V34)</f>
        <v>32047131</v>
      </c>
      <c r="W36" s="101">
        <f>SUM(W20:W34)</f>
        <v>31756044</v>
      </c>
    </row>
    <row r="37" spans="2:23" ht="30" customHeight="1">
      <c r="B37" s="21" t="s">
        <v>26</v>
      </c>
      <c r="C37" s="100">
        <f aca="true" t="shared" si="3" ref="C37:Q37">SUM(C6:C34)</f>
        <v>285656915</v>
      </c>
      <c r="D37" s="101">
        <f t="shared" si="3"/>
        <v>123719992</v>
      </c>
      <c r="E37" s="105">
        <f t="shared" si="3"/>
        <v>3227595</v>
      </c>
      <c r="F37" s="105">
        <f t="shared" si="3"/>
        <v>98106107</v>
      </c>
      <c r="G37" s="105">
        <f t="shared" si="3"/>
        <v>5354720</v>
      </c>
      <c r="H37" s="105">
        <f t="shared" si="3"/>
        <v>17031570</v>
      </c>
      <c r="I37" s="101">
        <f t="shared" si="3"/>
        <v>144733854</v>
      </c>
      <c r="J37" s="101">
        <f t="shared" si="3"/>
        <v>37460510</v>
      </c>
      <c r="K37" s="101">
        <f t="shared" si="3"/>
        <v>52932326</v>
      </c>
      <c r="L37" s="101">
        <f t="shared" si="3"/>
        <v>54024654</v>
      </c>
      <c r="M37" s="101">
        <f t="shared" si="3"/>
        <v>5467321</v>
      </c>
      <c r="N37" s="101">
        <f t="shared" si="3"/>
        <v>11725693</v>
      </c>
      <c r="O37" s="101">
        <f t="shared" si="3"/>
        <v>14573755</v>
      </c>
      <c r="P37" s="101">
        <f t="shared" si="3"/>
        <v>575782</v>
      </c>
      <c r="Q37" s="101">
        <f t="shared" si="3"/>
        <v>10598709</v>
      </c>
      <c r="R37" s="101">
        <f>SUM(R6:R34)</f>
        <v>300230670</v>
      </c>
      <c r="S37" s="84"/>
      <c r="T37" s="102">
        <f t="shared" si="0"/>
        <v>99.04483106153164</v>
      </c>
      <c r="U37" s="86"/>
      <c r="V37" s="101">
        <f>SUM(V6:V34)</f>
        <v>300456169</v>
      </c>
      <c r="W37" s="101">
        <f>SUM(W6:W34)</f>
        <v>297586305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6" r:id="rId1"/>
  <headerFooter alignWithMargins="0">
    <oddHeader>&amp;L&amp;"ＭＳ ゴシック,標準"&amp;24 ２－２ 地方税収入の状況（Ｒ１年度決算額）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view="pageBreakPreview" zoomScale="65" zoomScaleNormal="75" zoomScaleSheetLayoutView="65" workbookViewId="0" topLeftCell="A10">
      <selection activeCell="C35" sqref="C35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2" max="22" width="12" style="0" customWidth="1"/>
    <col min="23" max="23" width="13.33203125" style="0" customWidth="1"/>
  </cols>
  <sheetData>
    <row r="1" ht="17.25">
      <c r="B1" s="106" t="s">
        <v>64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65</v>
      </c>
      <c r="U3" s="29"/>
      <c r="V3" s="29"/>
      <c r="W3" s="29"/>
    </row>
    <row r="4" spans="2:23" ht="30" customHeight="1">
      <c r="B4" s="14"/>
      <c r="C4" s="30" t="s">
        <v>66</v>
      </c>
      <c r="D4" s="30" t="s">
        <v>67</v>
      </c>
      <c r="E4" s="31"/>
      <c r="F4" s="31"/>
      <c r="G4" s="31"/>
      <c r="H4" s="32"/>
      <c r="I4" s="30" t="s">
        <v>68</v>
      </c>
      <c r="J4" s="31"/>
      <c r="K4" s="31"/>
      <c r="L4" s="32"/>
      <c r="M4" s="107" t="s">
        <v>69</v>
      </c>
      <c r="N4" s="109" t="s">
        <v>70</v>
      </c>
      <c r="O4" s="33" t="s">
        <v>71</v>
      </c>
      <c r="P4" s="107" t="s">
        <v>72</v>
      </c>
      <c r="Q4" s="107" t="s">
        <v>73</v>
      </c>
      <c r="R4" s="37" t="s">
        <v>74</v>
      </c>
      <c r="S4" s="44"/>
      <c r="T4" s="37" t="s">
        <v>75</v>
      </c>
      <c r="U4" s="29"/>
      <c r="V4" s="42" t="s">
        <v>76</v>
      </c>
      <c r="W4" s="42" t="s">
        <v>77</v>
      </c>
    </row>
    <row r="5" spans="2:23" ht="30" customHeight="1">
      <c r="B5" s="15"/>
      <c r="C5" s="34"/>
      <c r="D5" s="35"/>
      <c r="E5" s="36" t="s">
        <v>78</v>
      </c>
      <c r="F5" s="36" t="s">
        <v>79</v>
      </c>
      <c r="G5" s="36" t="s">
        <v>80</v>
      </c>
      <c r="H5" s="36" t="s">
        <v>81</v>
      </c>
      <c r="I5" s="35"/>
      <c r="J5" s="36" t="s">
        <v>82</v>
      </c>
      <c r="K5" s="36" t="s">
        <v>83</v>
      </c>
      <c r="L5" s="36" t="s">
        <v>84</v>
      </c>
      <c r="M5" s="108"/>
      <c r="N5" s="110"/>
      <c r="O5" s="35"/>
      <c r="P5" s="108"/>
      <c r="Q5" s="108"/>
      <c r="R5" s="35"/>
      <c r="S5" s="44"/>
      <c r="T5" s="36" t="s">
        <v>85</v>
      </c>
      <c r="U5" s="29"/>
      <c r="V5" s="29"/>
      <c r="W5" s="29"/>
    </row>
    <row r="6" spans="2:23" ht="30" customHeight="1">
      <c r="B6" s="16" t="s">
        <v>2</v>
      </c>
      <c r="C6" s="80">
        <v>39450422</v>
      </c>
      <c r="D6" s="81">
        <v>19751753</v>
      </c>
      <c r="E6" s="81">
        <v>486964</v>
      </c>
      <c r="F6" s="81">
        <v>15571341</v>
      </c>
      <c r="G6" s="82">
        <v>878642</v>
      </c>
      <c r="H6" s="82">
        <v>2814806</v>
      </c>
      <c r="I6" s="82">
        <v>17269730</v>
      </c>
      <c r="J6" s="81">
        <v>5591520</v>
      </c>
      <c r="K6" s="81">
        <v>7523527</v>
      </c>
      <c r="L6" s="81">
        <v>4100629</v>
      </c>
      <c r="M6" s="81">
        <v>754222</v>
      </c>
      <c r="N6" s="81">
        <v>1674717</v>
      </c>
      <c r="O6" s="81">
        <v>2201240</v>
      </c>
      <c r="P6" s="81">
        <v>36286</v>
      </c>
      <c r="Q6" s="81">
        <v>2164954</v>
      </c>
      <c r="R6" s="83">
        <v>41651662</v>
      </c>
      <c r="S6" s="84"/>
      <c r="T6" s="85">
        <f>W6/V6*100</f>
        <v>99.22862282591294</v>
      </c>
      <c r="U6" s="86"/>
      <c r="V6" s="87">
        <v>41276176</v>
      </c>
      <c r="W6" s="87">
        <v>40957781</v>
      </c>
    </row>
    <row r="7" spans="2:23" ht="30" customHeight="1">
      <c r="B7" s="17" t="s">
        <v>3</v>
      </c>
      <c r="C7" s="88">
        <v>71936917</v>
      </c>
      <c r="D7" s="89">
        <v>33126492</v>
      </c>
      <c r="E7" s="89">
        <v>554872</v>
      </c>
      <c r="F7" s="89">
        <v>19374617</v>
      </c>
      <c r="G7" s="90">
        <v>1080065</v>
      </c>
      <c r="H7" s="90">
        <v>12116938</v>
      </c>
      <c r="I7" s="90">
        <v>35850038</v>
      </c>
      <c r="J7" s="89">
        <v>8182987</v>
      </c>
      <c r="K7" s="89">
        <v>9370154</v>
      </c>
      <c r="L7" s="89">
        <v>18271151</v>
      </c>
      <c r="M7" s="89">
        <v>755201</v>
      </c>
      <c r="N7" s="89">
        <v>2205186</v>
      </c>
      <c r="O7" s="89">
        <v>6328590</v>
      </c>
      <c r="P7" s="89">
        <v>2572</v>
      </c>
      <c r="Q7" s="89">
        <v>2548039</v>
      </c>
      <c r="R7" s="90">
        <v>78265507</v>
      </c>
      <c r="S7" s="84"/>
      <c r="T7" s="91">
        <f aca="true" t="shared" si="0" ref="T7:T37">W7/V7*100</f>
        <v>99.29960470573786</v>
      </c>
      <c r="U7" s="86"/>
      <c r="V7" s="87">
        <v>67482892</v>
      </c>
      <c r="W7" s="87">
        <v>67010245</v>
      </c>
    </row>
    <row r="8" spans="2:23" ht="30" customHeight="1">
      <c r="B8" s="17" t="s">
        <v>4</v>
      </c>
      <c r="C8" s="88">
        <v>15524740</v>
      </c>
      <c r="D8" s="89">
        <v>7712127</v>
      </c>
      <c r="E8" s="89">
        <v>224469</v>
      </c>
      <c r="F8" s="89">
        <v>6378670</v>
      </c>
      <c r="G8" s="90">
        <v>333088</v>
      </c>
      <c r="H8" s="90">
        <v>775900</v>
      </c>
      <c r="I8" s="90">
        <v>6701751</v>
      </c>
      <c r="J8" s="89">
        <v>2503966</v>
      </c>
      <c r="K8" s="89">
        <v>3120355</v>
      </c>
      <c r="L8" s="89">
        <v>1069017</v>
      </c>
      <c r="M8" s="89">
        <v>370792</v>
      </c>
      <c r="N8" s="89">
        <v>740070</v>
      </c>
      <c r="O8" s="89">
        <v>1406265</v>
      </c>
      <c r="P8" s="89">
        <v>28326</v>
      </c>
      <c r="Q8" s="89">
        <v>1377939</v>
      </c>
      <c r="R8" s="90">
        <v>16931005</v>
      </c>
      <c r="S8" s="84"/>
      <c r="T8" s="91">
        <f t="shared" si="0"/>
        <v>99.13837876017949</v>
      </c>
      <c r="U8" s="86"/>
      <c r="V8" s="87">
        <v>16751328</v>
      </c>
      <c r="W8" s="87">
        <v>16606995</v>
      </c>
    </row>
    <row r="9" spans="2:23" ht="30" customHeight="1">
      <c r="B9" s="17" t="s">
        <v>5</v>
      </c>
      <c r="C9" s="88">
        <v>20868772</v>
      </c>
      <c r="D9" s="89">
        <v>9817943</v>
      </c>
      <c r="E9" s="103">
        <v>275449</v>
      </c>
      <c r="F9" s="103">
        <v>8094146</v>
      </c>
      <c r="G9" s="104">
        <v>415910</v>
      </c>
      <c r="H9" s="104">
        <v>1032438</v>
      </c>
      <c r="I9" s="90">
        <v>9433231</v>
      </c>
      <c r="J9" s="89">
        <v>3087169</v>
      </c>
      <c r="K9" s="89">
        <v>4056610</v>
      </c>
      <c r="L9" s="89">
        <v>2162733</v>
      </c>
      <c r="M9" s="89">
        <v>523043</v>
      </c>
      <c r="N9" s="89">
        <v>1094555</v>
      </c>
      <c r="O9" s="89">
        <v>1165605</v>
      </c>
      <c r="P9" s="89">
        <v>0</v>
      </c>
      <c r="Q9" s="89">
        <v>1165605</v>
      </c>
      <c r="R9" s="90">
        <v>22034377</v>
      </c>
      <c r="S9" s="84"/>
      <c r="T9" s="91">
        <f t="shared" si="0"/>
        <v>98.45816867193345</v>
      </c>
      <c r="U9" s="86"/>
      <c r="V9" s="87">
        <v>21627463</v>
      </c>
      <c r="W9" s="87">
        <v>21294004</v>
      </c>
    </row>
    <row r="10" spans="2:23" ht="30" customHeight="1">
      <c r="B10" s="17" t="s">
        <v>6</v>
      </c>
      <c r="C10" s="88">
        <v>20968592</v>
      </c>
      <c r="D10" s="89">
        <v>10393075</v>
      </c>
      <c r="E10" s="89">
        <v>250423</v>
      </c>
      <c r="F10" s="89">
        <v>8863494</v>
      </c>
      <c r="G10" s="90">
        <v>410556</v>
      </c>
      <c r="H10" s="90">
        <v>868602</v>
      </c>
      <c r="I10" s="90">
        <v>9413501</v>
      </c>
      <c r="J10" s="89">
        <v>3312442</v>
      </c>
      <c r="K10" s="89">
        <v>3804498</v>
      </c>
      <c r="L10" s="89">
        <v>2271064</v>
      </c>
      <c r="M10" s="89">
        <v>303969</v>
      </c>
      <c r="N10" s="89">
        <v>858047</v>
      </c>
      <c r="O10" s="89">
        <v>1082022</v>
      </c>
      <c r="P10" s="89">
        <v>70498</v>
      </c>
      <c r="Q10" s="89">
        <v>1011524</v>
      </c>
      <c r="R10" s="90">
        <v>22050614</v>
      </c>
      <c r="S10" s="84"/>
      <c r="T10" s="91">
        <f t="shared" si="0"/>
        <v>98.81486550434246</v>
      </c>
      <c r="U10" s="86"/>
      <c r="V10" s="87">
        <v>21990078</v>
      </c>
      <c r="W10" s="87">
        <v>21729466</v>
      </c>
    </row>
    <row r="11" spans="2:23" ht="30" customHeight="1">
      <c r="B11" s="17" t="s">
        <v>7</v>
      </c>
      <c r="C11" s="88">
        <v>28154482</v>
      </c>
      <c r="D11" s="89">
        <v>13554749</v>
      </c>
      <c r="E11" s="89">
        <v>359171</v>
      </c>
      <c r="F11" s="89">
        <v>11259074</v>
      </c>
      <c r="G11" s="90">
        <v>516503</v>
      </c>
      <c r="H11" s="90">
        <v>1420001</v>
      </c>
      <c r="I11" s="90">
        <v>12700936</v>
      </c>
      <c r="J11" s="89">
        <v>4146953</v>
      </c>
      <c r="K11" s="89">
        <v>5554577</v>
      </c>
      <c r="L11" s="89">
        <v>2988399</v>
      </c>
      <c r="M11" s="89">
        <v>578999</v>
      </c>
      <c r="N11" s="89">
        <v>1319783</v>
      </c>
      <c r="O11" s="89">
        <v>1214274</v>
      </c>
      <c r="P11" s="89">
        <v>15696</v>
      </c>
      <c r="Q11" s="89">
        <v>1198578</v>
      </c>
      <c r="R11" s="90">
        <v>29368756</v>
      </c>
      <c r="S11" s="84"/>
      <c r="T11" s="91">
        <f t="shared" si="0"/>
        <v>98.74059016189041</v>
      </c>
      <c r="U11" s="86"/>
      <c r="V11" s="87">
        <v>29193515</v>
      </c>
      <c r="W11" s="87">
        <v>28825849</v>
      </c>
    </row>
    <row r="12" spans="2:23" ht="30" customHeight="1">
      <c r="B12" s="17" t="s">
        <v>8</v>
      </c>
      <c r="C12" s="88">
        <v>10201925</v>
      </c>
      <c r="D12" s="89">
        <v>4708775</v>
      </c>
      <c r="E12" s="89">
        <v>140199</v>
      </c>
      <c r="F12" s="89">
        <v>3733416</v>
      </c>
      <c r="G12" s="90">
        <v>191288</v>
      </c>
      <c r="H12" s="90">
        <v>643872</v>
      </c>
      <c r="I12" s="90">
        <v>4837378</v>
      </c>
      <c r="J12" s="89">
        <v>1366994</v>
      </c>
      <c r="K12" s="89">
        <v>2198779</v>
      </c>
      <c r="L12" s="89">
        <v>1270052</v>
      </c>
      <c r="M12" s="89">
        <v>221877</v>
      </c>
      <c r="N12" s="89">
        <v>433895</v>
      </c>
      <c r="O12" s="89">
        <v>0</v>
      </c>
      <c r="P12" s="89">
        <v>0</v>
      </c>
      <c r="Q12" s="89">
        <v>0</v>
      </c>
      <c r="R12" s="90">
        <v>10201925</v>
      </c>
      <c r="S12" s="84"/>
      <c r="T12" s="91">
        <f t="shared" si="0"/>
        <v>99.03136695976548</v>
      </c>
      <c r="U12" s="86"/>
      <c r="V12" s="87">
        <v>10227609</v>
      </c>
      <c r="W12" s="87">
        <v>10128541</v>
      </c>
    </row>
    <row r="13" spans="2:23" ht="30" customHeight="1">
      <c r="B13" s="17" t="s">
        <v>9</v>
      </c>
      <c r="C13" s="88">
        <v>2054189</v>
      </c>
      <c r="D13" s="89">
        <v>927053</v>
      </c>
      <c r="E13" s="89">
        <v>28879</v>
      </c>
      <c r="F13" s="89">
        <v>750876</v>
      </c>
      <c r="G13" s="90">
        <v>57654</v>
      </c>
      <c r="H13" s="90">
        <v>89644</v>
      </c>
      <c r="I13" s="90">
        <v>918263</v>
      </c>
      <c r="J13" s="89">
        <v>258310</v>
      </c>
      <c r="K13" s="89">
        <v>339258</v>
      </c>
      <c r="L13" s="89">
        <v>311972</v>
      </c>
      <c r="M13" s="89">
        <v>55919</v>
      </c>
      <c r="N13" s="89">
        <v>152954</v>
      </c>
      <c r="O13" s="89">
        <v>127163</v>
      </c>
      <c r="P13" s="89">
        <v>0</v>
      </c>
      <c r="Q13" s="89">
        <v>127163</v>
      </c>
      <c r="R13" s="90">
        <v>2181352</v>
      </c>
      <c r="S13" s="84"/>
      <c r="T13" s="91">
        <f t="shared" si="0"/>
        <v>98.83489379541643</v>
      </c>
      <c r="U13" s="86"/>
      <c r="V13" s="87">
        <v>2232672</v>
      </c>
      <c r="W13" s="87">
        <v>2206659</v>
      </c>
    </row>
    <row r="14" spans="2:23" ht="30" customHeight="1">
      <c r="B14" s="17" t="s">
        <v>10</v>
      </c>
      <c r="C14" s="88">
        <v>10164109</v>
      </c>
      <c r="D14" s="89">
        <v>3646037</v>
      </c>
      <c r="E14" s="89">
        <v>90315</v>
      </c>
      <c r="F14" s="89">
        <v>2548450</v>
      </c>
      <c r="G14" s="90">
        <v>171287</v>
      </c>
      <c r="H14" s="90">
        <v>835985</v>
      </c>
      <c r="I14" s="90">
        <v>6024797</v>
      </c>
      <c r="J14" s="89">
        <v>1076815</v>
      </c>
      <c r="K14" s="89">
        <v>2244540</v>
      </c>
      <c r="L14" s="89">
        <v>2702413</v>
      </c>
      <c r="M14" s="89">
        <v>152365</v>
      </c>
      <c r="N14" s="89">
        <v>340610</v>
      </c>
      <c r="O14" s="89">
        <v>733408</v>
      </c>
      <c r="P14" s="89">
        <v>2394</v>
      </c>
      <c r="Q14" s="89">
        <v>731014</v>
      </c>
      <c r="R14" s="90">
        <v>10897517</v>
      </c>
      <c r="S14" s="84"/>
      <c r="T14" s="91">
        <f t="shared" si="0"/>
        <v>99.09929923936049</v>
      </c>
      <c r="U14" s="86"/>
      <c r="V14" s="87">
        <v>10564663</v>
      </c>
      <c r="W14" s="87">
        <v>10469507</v>
      </c>
    </row>
    <row r="15" spans="2:23" ht="30" customHeight="1">
      <c r="B15" s="17" t="s">
        <v>11</v>
      </c>
      <c r="C15" s="88">
        <v>2546840</v>
      </c>
      <c r="D15" s="89">
        <v>881262</v>
      </c>
      <c r="E15" s="89">
        <v>32554</v>
      </c>
      <c r="F15" s="89">
        <v>693382</v>
      </c>
      <c r="G15" s="90">
        <v>75339</v>
      </c>
      <c r="H15" s="90">
        <v>79987</v>
      </c>
      <c r="I15" s="90">
        <v>1458500</v>
      </c>
      <c r="J15" s="89">
        <v>280452</v>
      </c>
      <c r="K15" s="89">
        <v>829018</v>
      </c>
      <c r="L15" s="89">
        <v>347537</v>
      </c>
      <c r="M15" s="89">
        <v>62157</v>
      </c>
      <c r="N15" s="89">
        <v>144921</v>
      </c>
      <c r="O15" s="89">
        <v>282730</v>
      </c>
      <c r="P15" s="92">
        <v>160260</v>
      </c>
      <c r="Q15" s="89">
        <v>122470</v>
      </c>
      <c r="R15" s="90">
        <v>2829570</v>
      </c>
      <c r="S15" s="84"/>
      <c r="T15" s="91">
        <f t="shared" si="0"/>
        <v>97.95568096167062</v>
      </c>
      <c r="U15" s="86"/>
      <c r="V15" s="87">
        <v>2886976</v>
      </c>
      <c r="W15" s="87">
        <v>2827957</v>
      </c>
    </row>
    <row r="16" spans="2:23" ht="30" customHeight="1">
      <c r="B16" s="17" t="s">
        <v>12</v>
      </c>
      <c r="C16" s="88">
        <v>1565839</v>
      </c>
      <c r="D16" s="89">
        <v>669242</v>
      </c>
      <c r="E16" s="89">
        <v>25423</v>
      </c>
      <c r="F16" s="89">
        <v>547819</v>
      </c>
      <c r="G16" s="90">
        <v>44000</v>
      </c>
      <c r="H16" s="90">
        <v>52000</v>
      </c>
      <c r="I16" s="90">
        <v>728312</v>
      </c>
      <c r="J16" s="89">
        <v>205457</v>
      </c>
      <c r="K16" s="89">
        <v>318051</v>
      </c>
      <c r="L16" s="89">
        <v>197368</v>
      </c>
      <c r="M16" s="89">
        <v>59161</v>
      </c>
      <c r="N16" s="89">
        <v>109124</v>
      </c>
      <c r="O16" s="89">
        <v>6121</v>
      </c>
      <c r="P16" s="89">
        <v>6121</v>
      </c>
      <c r="Q16" s="89">
        <v>0</v>
      </c>
      <c r="R16" s="90">
        <v>1571960</v>
      </c>
      <c r="S16" s="84"/>
      <c r="T16" s="91">
        <f t="shared" si="0"/>
        <v>98.84600479838869</v>
      </c>
      <c r="U16" s="86"/>
      <c r="V16" s="87">
        <v>1620544</v>
      </c>
      <c r="W16" s="87">
        <v>1601843</v>
      </c>
    </row>
    <row r="17" spans="2:23" ht="30" customHeight="1">
      <c r="B17" s="17" t="s">
        <v>86</v>
      </c>
      <c r="C17" s="88">
        <v>9592898</v>
      </c>
      <c r="D17" s="89">
        <v>3696584</v>
      </c>
      <c r="E17" s="89">
        <v>85623</v>
      </c>
      <c r="F17" s="89">
        <v>2433293</v>
      </c>
      <c r="G17" s="90">
        <v>135443</v>
      </c>
      <c r="H17" s="90">
        <v>1042225</v>
      </c>
      <c r="I17" s="90">
        <v>5418664</v>
      </c>
      <c r="J17" s="89">
        <v>990176</v>
      </c>
      <c r="K17" s="89">
        <v>1651782</v>
      </c>
      <c r="L17" s="89">
        <v>2774998</v>
      </c>
      <c r="M17" s="89">
        <v>155277</v>
      </c>
      <c r="N17" s="89">
        <v>313726</v>
      </c>
      <c r="O17" s="89">
        <v>0</v>
      </c>
      <c r="P17" s="92">
        <v>0</v>
      </c>
      <c r="Q17" s="89">
        <v>0</v>
      </c>
      <c r="R17" s="90">
        <v>9592898</v>
      </c>
      <c r="S17" s="84"/>
      <c r="T17" s="91">
        <f t="shared" si="0"/>
        <v>99.0806162162911</v>
      </c>
      <c r="U17" s="86"/>
      <c r="V17" s="87">
        <v>8950234</v>
      </c>
      <c r="W17" s="87">
        <v>8867947</v>
      </c>
    </row>
    <row r="18" spans="2:23" ht="30" customHeight="1">
      <c r="B18" s="17" t="s">
        <v>87</v>
      </c>
      <c r="C18" s="88">
        <v>5820441</v>
      </c>
      <c r="D18" s="89">
        <v>2171649</v>
      </c>
      <c r="E18" s="89">
        <v>89580</v>
      </c>
      <c r="F18" s="89">
        <v>1825579</v>
      </c>
      <c r="G18" s="90">
        <v>138046</v>
      </c>
      <c r="H18" s="90">
        <v>118444</v>
      </c>
      <c r="I18" s="90">
        <v>3102201</v>
      </c>
      <c r="J18" s="89">
        <v>739345</v>
      </c>
      <c r="K18" s="89">
        <v>1518152</v>
      </c>
      <c r="L18" s="89">
        <v>843382</v>
      </c>
      <c r="M18" s="89">
        <v>191096</v>
      </c>
      <c r="N18" s="89">
        <v>354670</v>
      </c>
      <c r="O18" s="89">
        <v>131349</v>
      </c>
      <c r="P18" s="92">
        <v>131349</v>
      </c>
      <c r="Q18" s="89">
        <v>0</v>
      </c>
      <c r="R18" s="90">
        <v>5951790</v>
      </c>
      <c r="S18" s="84"/>
      <c r="T18" s="91">
        <f t="shared" si="0"/>
        <v>98.23330873432067</v>
      </c>
      <c r="U18" s="86"/>
      <c r="V18" s="87">
        <v>5904031</v>
      </c>
      <c r="W18" s="87">
        <v>5799725</v>
      </c>
    </row>
    <row r="19" spans="1:23" ht="30" customHeight="1">
      <c r="A19" s="12"/>
      <c r="B19" s="19" t="s">
        <v>88</v>
      </c>
      <c r="C19" s="93">
        <v>14719491</v>
      </c>
      <c r="D19" s="94">
        <v>6059941</v>
      </c>
      <c r="E19" s="94">
        <v>167215</v>
      </c>
      <c r="F19" s="94">
        <v>4291751</v>
      </c>
      <c r="G19" s="95">
        <v>308900</v>
      </c>
      <c r="H19" s="95">
        <v>1292075</v>
      </c>
      <c r="I19" s="95">
        <v>7688736</v>
      </c>
      <c r="J19" s="94">
        <v>1987797</v>
      </c>
      <c r="K19" s="94">
        <v>3090747</v>
      </c>
      <c r="L19" s="94">
        <v>2598631</v>
      </c>
      <c r="M19" s="94">
        <v>314250</v>
      </c>
      <c r="N19" s="94">
        <v>647974</v>
      </c>
      <c r="O19" s="94">
        <v>55502</v>
      </c>
      <c r="P19" s="96">
        <v>55493</v>
      </c>
      <c r="Q19" s="94">
        <v>9</v>
      </c>
      <c r="R19" s="97">
        <v>14774993</v>
      </c>
      <c r="S19" s="84"/>
      <c r="T19" s="98">
        <f t="shared" si="0"/>
        <v>98.82441030271043</v>
      </c>
      <c r="U19" s="86"/>
      <c r="V19" s="87">
        <v>14731075</v>
      </c>
      <c r="W19" s="87">
        <v>14557898</v>
      </c>
    </row>
    <row r="20" spans="2:23" ht="30" customHeight="1">
      <c r="B20" s="17" t="s">
        <v>13</v>
      </c>
      <c r="C20" s="88">
        <v>979628</v>
      </c>
      <c r="D20" s="89">
        <v>400107</v>
      </c>
      <c r="E20" s="89">
        <v>12022</v>
      </c>
      <c r="F20" s="89">
        <v>303350</v>
      </c>
      <c r="G20" s="90">
        <v>23503</v>
      </c>
      <c r="H20" s="90">
        <v>61232</v>
      </c>
      <c r="I20" s="90">
        <v>533956</v>
      </c>
      <c r="J20" s="89">
        <v>167742</v>
      </c>
      <c r="K20" s="89">
        <v>184961</v>
      </c>
      <c r="L20" s="89">
        <v>161890</v>
      </c>
      <c r="M20" s="89">
        <v>18294</v>
      </c>
      <c r="N20" s="89">
        <v>27271</v>
      </c>
      <c r="O20" s="89">
        <v>443</v>
      </c>
      <c r="P20" s="89">
        <v>443</v>
      </c>
      <c r="Q20" s="89">
        <v>0</v>
      </c>
      <c r="R20" s="83">
        <v>980071</v>
      </c>
      <c r="S20" s="84"/>
      <c r="T20" s="85">
        <f t="shared" si="0"/>
        <v>98.42955685960409</v>
      </c>
      <c r="U20" s="86"/>
      <c r="V20" s="87">
        <v>978832</v>
      </c>
      <c r="W20" s="87">
        <v>963460</v>
      </c>
    </row>
    <row r="21" spans="2:23" ht="30" customHeight="1">
      <c r="B21" s="17" t="s">
        <v>14</v>
      </c>
      <c r="C21" s="88">
        <v>3605938</v>
      </c>
      <c r="D21" s="89">
        <v>1650998</v>
      </c>
      <c r="E21" s="89">
        <v>47093</v>
      </c>
      <c r="F21" s="89">
        <v>1386233</v>
      </c>
      <c r="G21" s="90">
        <v>78147</v>
      </c>
      <c r="H21" s="90">
        <v>139525</v>
      </c>
      <c r="I21" s="90">
        <v>1732825</v>
      </c>
      <c r="J21" s="89">
        <v>443602</v>
      </c>
      <c r="K21" s="89">
        <v>673788</v>
      </c>
      <c r="L21" s="89">
        <v>614029</v>
      </c>
      <c r="M21" s="89">
        <v>65815</v>
      </c>
      <c r="N21" s="89">
        <v>156300</v>
      </c>
      <c r="O21" s="89">
        <v>0</v>
      </c>
      <c r="P21" s="89">
        <v>0</v>
      </c>
      <c r="Q21" s="89">
        <v>0</v>
      </c>
      <c r="R21" s="90">
        <v>3605938</v>
      </c>
      <c r="S21" s="84"/>
      <c r="T21" s="91">
        <f t="shared" si="0"/>
        <v>99.42340255895357</v>
      </c>
      <c r="U21" s="86"/>
      <c r="V21" s="87">
        <v>3595923</v>
      </c>
      <c r="W21" s="87">
        <v>3575189</v>
      </c>
    </row>
    <row r="22" spans="2:23" ht="30" customHeight="1">
      <c r="B22" s="17" t="s">
        <v>15</v>
      </c>
      <c r="C22" s="88">
        <v>5711105</v>
      </c>
      <c r="D22" s="89">
        <v>2846756</v>
      </c>
      <c r="E22" s="89">
        <v>74818</v>
      </c>
      <c r="F22" s="89">
        <v>2328484</v>
      </c>
      <c r="G22" s="90">
        <v>109401</v>
      </c>
      <c r="H22" s="90">
        <v>334053</v>
      </c>
      <c r="I22" s="90">
        <v>2461429</v>
      </c>
      <c r="J22" s="89">
        <v>793964</v>
      </c>
      <c r="K22" s="89">
        <v>1054715</v>
      </c>
      <c r="L22" s="89">
        <v>611984</v>
      </c>
      <c r="M22" s="89">
        <v>127799</v>
      </c>
      <c r="N22" s="89">
        <v>275121</v>
      </c>
      <c r="O22" s="89">
        <v>38802</v>
      </c>
      <c r="P22" s="89">
        <v>38802</v>
      </c>
      <c r="Q22" s="89">
        <v>0</v>
      </c>
      <c r="R22" s="90">
        <v>5749907</v>
      </c>
      <c r="S22" s="84"/>
      <c r="T22" s="91">
        <f t="shared" si="0"/>
        <v>99.17949120183111</v>
      </c>
      <c r="U22" s="86"/>
      <c r="V22" s="87">
        <v>5609690</v>
      </c>
      <c r="W22" s="87">
        <v>5563662</v>
      </c>
    </row>
    <row r="23" spans="2:23" ht="30" customHeight="1">
      <c r="B23" s="17" t="s">
        <v>16</v>
      </c>
      <c r="C23" s="88">
        <v>2228541</v>
      </c>
      <c r="D23" s="89">
        <v>1006662</v>
      </c>
      <c r="E23" s="89">
        <v>18512</v>
      </c>
      <c r="F23" s="90">
        <v>688801</v>
      </c>
      <c r="G23" s="90">
        <v>34473</v>
      </c>
      <c r="H23" s="90">
        <v>264876</v>
      </c>
      <c r="I23" s="92">
        <v>1137145</v>
      </c>
      <c r="J23" s="89">
        <v>323395</v>
      </c>
      <c r="K23" s="89">
        <v>324149</v>
      </c>
      <c r="L23" s="89">
        <v>489601</v>
      </c>
      <c r="M23" s="89">
        <v>21598</v>
      </c>
      <c r="N23" s="89">
        <v>63136</v>
      </c>
      <c r="O23" s="89">
        <v>1986</v>
      </c>
      <c r="P23" s="89">
        <v>1986</v>
      </c>
      <c r="Q23" s="89">
        <v>0</v>
      </c>
      <c r="R23" s="90">
        <v>2230527</v>
      </c>
      <c r="S23" s="84"/>
      <c r="T23" s="91">
        <f t="shared" si="0"/>
        <v>98.78430568535083</v>
      </c>
      <c r="U23" s="86"/>
      <c r="V23" s="87">
        <v>2097320</v>
      </c>
      <c r="W23" s="87">
        <v>2071823</v>
      </c>
    </row>
    <row r="24" spans="2:23" ht="30" customHeight="1">
      <c r="B24" s="17" t="s">
        <v>17</v>
      </c>
      <c r="C24" s="88">
        <v>4689167</v>
      </c>
      <c r="D24" s="89">
        <v>1152473</v>
      </c>
      <c r="E24" s="89">
        <v>28208</v>
      </c>
      <c r="F24" s="90">
        <v>886582</v>
      </c>
      <c r="G24" s="90">
        <v>69257</v>
      </c>
      <c r="H24" s="90">
        <v>168426</v>
      </c>
      <c r="I24" s="92">
        <v>3373596</v>
      </c>
      <c r="J24" s="89">
        <v>608667</v>
      </c>
      <c r="K24" s="89">
        <v>606396</v>
      </c>
      <c r="L24" s="89">
        <v>2157231</v>
      </c>
      <c r="M24" s="89">
        <v>38333</v>
      </c>
      <c r="N24" s="89">
        <v>124765</v>
      </c>
      <c r="O24" s="89">
        <v>0</v>
      </c>
      <c r="P24" s="89">
        <v>0</v>
      </c>
      <c r="Q24" s="89">
        <v>0</v>
      </c>
      <c r="R24" s="90">
        <v>4689167</v>
      </c>
      <c r="S24" s="84"/>
      <c r="T24" s="91">
        <f t="shared" si="0"/>
        <v>99.40878786687286</v>
      </c>
      <c r="U24" s="86"/>
      <c r="V24" s="87">
        <v>4654167</v>
      </c>
      <c r="W24" s="87">
        <v>4626651</v>
      </c>
    </row>
    <row r="25" spans="2:23" ht="30" customHeight="1">
      <c r="B25" s="17" t="s">
        <v>18</v>
      </c>
      <c r="C25" s="88">
        <v>2403736</v>
      </c>
      <c r="D25" s="89">
        <v>838287</v>
      </c>
      <c r="E25" s="89">
        <v>24752</v>
      </c>
      <c r="F25" s="89">
        <v>599362</v>
      </c>
      <c r="G25" s="90">
        <v>47170</v>
      </c>
      <c r="H25" s="90">
        <v>167003</v>
      </c>
      <c r="I25" s="90">
        <v>1422964</v>
      </c>
      <c r="J25" s="89">
        <v>240997</v>
      </c>
      <c r="K25" s="89">
        <v>592032</v>
      </c>
      <c r="L25" s="89">
        <v>586387</v>
      </c>
      <c r="M25" s="89">
        <v>61376</v>
      </c>
      <c r="N25" s="89">
        <v>81109</v>
      </c>
      <c r="O25" s="89">
        <v>0</v>
      </c>
      <c r="P25" s="89">
        <v>0</v>
      </c>
      <c r="Q25" s="89">
        <v>0</v>
      </c>
      <c r="R25" s="90">
        <v>2403736</v>
      </c>
      <c r="S25" s="84"/>
      <c r="T25" s="91">
        <f t="shared" si="0"/>
        <v>99.41890258404459</v>
      </c>
      <c r="U25" s="86"/>
      <c r="V25" s="87">
        <v>2447094</v>
      </c>
      <c r="W25" s="87">
        <v>2432874</v>
      </c>
    </row>
    <row r="26" spans="2:23" ht="30" customHeight="1">
      <c r="B26" s="17" t="s">
        <v>19</v>
      </c>
      <c r="C26" s="88">
        <v>2573941</v>
      </c>
      <c r="D26" s="89">
        <v>1192707</v>
      </c>
      <c r="E26" s="89">
        <v>41846</v>
      </c>
      <c r="F26" s="90">
        <v>1006888</v>
      </c>
      <c r="G26" s="90">
        <v>59317</v>
      </c>
      <c r="H26" s="90">
        <v>84656</v>
      </c>
      <c r="I26" s="92">
        <v>1161066</v>
      </c>
      <c r="J26" s="89">
        <v>393323</v>
      </c>
      <c r="K26" s="89">
        <v>529766</v>
      </c>
      <c r="L26" s="89">
        <v>237975</v>
      </c>
      <c r="M26" s="89">
        <v>78380</v>
      </c>
      <c r="N26" s="89">
        <v>141788</v>
      </c>
      <c r="O26" s="89">
        <v>0</v>
      </c>
      <c r="P26" s="89">
        <v>0</v>
      </c>
      <c r="Q26" s="89">
        <v>0</v>
      </c>
      <c r="R26" s="90">
        <v>2573941</v>
      </c>
      <c r="S26" s="84"/>
      <c r="T26" s="91">
        <f t="shared" si="0"/>
        <v>98.48378654196834</v>
      </c>
      <c r="U26" s="86"/>
      <c r="V26" s="87">
        <v>2565338</v>
      </c>
      <c r="W26" s="87">
        <v>2526442</v>
      </c>
    </row>
    <row r="27" spans="2:23" ht="30" customHeight="1">
      <c r="B27" s="17" t="s">
        <v>20</v>
      </c>
      <c r="C27" s="88">
        <v>1035281</v>
      </c>
      <c r="D27" s="89">
        <v>414093</v>
      </c>
      <c r="E27" s="89">
        <v>15317</v>
      </c>
      <c r="F27" s="89">
        <v>347028</v>
      </c>
      <c r="G27" s="90">
        <v>28937</v>
      </c>
      <c r="H27" s="90">
        <v>22811</v>
      </c>
      <c r="I27" s="90">
        <v>543363</v>
      </c>
      <c r="J27" s="89">
        <v>137318</v>
      </c>
      <c r="K27" s="89">
        <v>179617</v>
      </c>
      <c r="L27" s="89">
        <v>221245</v>
      </c>
      <c r="M27" s="89">
        <v>32160</v>
      </c>
      <c r="N27" s="89">
        <v>45665</v>
      </c>
      <c r="O27" s="89">
        <v>0</v>
      </c>
      <c r="P27" s="89">
        <v>0</v>
      </c>
      <c r="Q27" s="89">
        <v>0</v>
      </c>
      <c r="R27" s="90">
        <v>1035281</v>
      </c>
      <c r="S27" s="84"/>
      <c r="T27" s="91">
        <f t="shared" si="0"/>
        <v>98.7141732114208</v>
      </c>
      <c r="U27" s="86"/>
      <c r="V27" s="87">
        <v>1023466</v>
      </c>
      <c r="W27" s="87">
        <v>1010306</v>
      </c>
    </row>
    <row r="28" spans="2:23" ht="30" customHeight="1">
      <c r="B28" s="17" t="s">
        <v>21</v>
      </c>
      <c r="C28" s="88">
        <v>2160173</v>
      </c>
      <c r="D28" s="89">
        <v>1069251</v>
      </c>
      <c r="E28" s="89">
        <v>27105</v>
      </c>
      <c r="F28" s="90">
        <v>670939</v>
      </c>
      <c r="G28" s="90">
        <v>40716</v>
      </c>
      <c r="H28" s="90">
        <v>330491</v>
      </c>
      <c r="I28" s="92">
        <v>926262</v>
      </c>
      <c r="J28" s="89">
        <v>263669</v>
      </c>
      <c r="K28" s="89">
        <v>412446</v>
      </c>
      <c r="L28" s="89">
        <v>249858</v>
      </c>
      <c r="M28" s="89">
        <v>56305</v>
      </c>
      <c r="N28" s="89">
        <v>108355</v>
      </c>
      <c r="O28" s="89">
        <v>9429</v>
      </c>
      <c r="P28" s="89">
        <v>9429</v>
      </c>
      <c r="Q28" s="89">
        <v>0</v>
      </c>
      <c r="R28" s="90">
        <v>2169602</v>
      </c>
      <c r="S28" s="84"/>
      <c r="T28" s="91">
        <f t="shared" si="0"/>
        <v>98.85511879641824</v>
      </c>
      <c r="U28" s="86"/>
      <c r="V28" s="87">
        <v>2042570</v>
      </c>
      <c r="W28" s="87">
        <v>2019185</v>
      </c>
    </row>
    <row r="29" spans="2:23" ht="30" customHeight="1">
      <c r="B29" s="17" t="s">
        <v>22</v>
      </c>
      <c r="C29" s="88">
        <v>840472</v>
      </c>
      <c r="D29" s="89">
        <v>380984</v>
      </c>
      <c r="E29" s="89">
        <v>14433</v>
      </c>
      <c r="F29" s="89">
        <v>337186</v>
      </c>
      <c r="G29" s="90">
        <v>14903</v>
      </c>
      <c r="H29" s="90">
        <v>14462</v>
      </c>
      <c r="I29" s="90">
        <v>387237</v>
      </c>
      <c r="J29" s="89">
        <v>75581</v>
      </c>
      <c r="K29" s="89">
        <v>157474</v>
      </c>
      <c r="L29" s="89">
        <v>154182</v>
      </c>
      <c r="M29" s="89">
        <v>33638</v>
      </c>
      <c r="N29" s="89">
        <v>38613</v>
      </c>
      <c r="O29" s="89">
        <v>0</v>
      </c>
      <c r="P29" s="89">
        <v>0</v>
      </c>
      <c r="Q29" s="89">
        <v>0</v>
      </c>
      <c r="R29" s="90">
        <v>840472</v>
      </c>
      <c r="S29" s="84"/>
      <c r="T29" s="91">
        <f t="shared" si="0"/>
        <v>98.33514743387836</v>
      </c>
      <c r="U29" s="86"/>
      <c r="V29" s="87">
        <v>752439</v>
      </c>
      <c r="W29" s="87">
        <v>739912</v>
      </c>
    </row>
    <row r="30" spans="2:23" ht="30" customHeight="1">
      <c r="B30" s="17" t="s">
        <v>89</v>
      </c>
      <c r="C30" s="88">
        <v>724192</v>
      </c>
      <c r="D30" s="89">
        <v>322290</v>
      </c>
      <c r="E30" s="89">
        <v>13741</v>
      </c>
      <c r="F30" s="89">
        <v>283099</v>
      </c>
      <c r="G30" s="90">
        <v>15807</v>
      </c>
      <c r="H30" s="90">
        <v>9643</v>
      </c>
      <c r="I30" s="90">
        <v>332506</v>
      </c>
      <c r="J30" s="89">
        <v>60162</v>
      </c>
      <c r="K30" s="89">
        <v>145528</v>
      </c>
      <c r="L30" s="89">
        <v>126644</v>
      </c>
      <c r="M30" s="89">
        <v>29108</v>
      </c>
      <c r="N30" s="89">
        <v>39644</v>
      </c>
      <c r="O30" s="89">
        <v>0</v>
      </c>
      <c r="P30" s="89">
        <v>0</v>
      </c>
      <c r="Q30" s="89">
        <v>0</v>
      </c>
      <c r="R30" s="90">
        <v>724192</v>
      </c>
      <c r="S30" s="84"/>
      <c r="T30" s="91">
        <f t="shared" si="0"/>
        <v>98.55336595653006</v>
      </c>
      <c r="U30" s="86"/>
      <c r="V30" s="87">
        <v>747321</v>
      </c>
      <c r="W30" s="87">
        <v>736510</v>
      </c>
    </row>
    <row r="31" spans="2:23" ht="30" customHeight="1">
      <c r="B31" s="17" t="s">
        <v>90</v>
      </c>
      <c r="C31" s="88">
        <v>1102541</v>
      </c>
      <c r="D31" s="89">
        <v>506424</v>
      </c>
      <c r="E31" s="89">
        <v>19839</v>
      </c>
      <c r="F31" s="89">
        <v>449419</v>
      </c>
      <c r="G31" s="90">
        <v>24715</v>
      </c>
      <c r="H31" s="90">
        <v>12451</v>
      </c>
      <c r="I31" s="90">
        <v>492168</v>
      </c>
      <c r="J31" s="89">
        <v>91317</v>
      </c>
      <c r="K31" s="89">
        <v>206162</v>
      </c>
      <c r="L31" s="89">
        <v>194260</v>
      </c>
      <c r="M31" s="89">
        <v>45855</v>
      </c>
      <c r="N31" s="89">
        <v>57396</v>
      </c>
      <c r="O31" s="89">
        <v>411</v>
      </c>
      <c r="P31" s="89">
        <v>411</v>
      </c>
      <c r="Q31" s="89">
        <v>0</v>
      </c>
      <c r="R31" s="90">
        <v>1102952</v>
      </c>
      <c r="S31" s="84"/>
      <c r="T31" s="91">
        <f t="shared" si="0"/>
        <v>98.01391519696637</v>
      </c>
      <c r="U31" s="86"/>
      <c r="V31" s="87">
        <v>1087013</v>
      </c>
      <c r="W31" s="87">
        <v>1065424</v>
      </c>
    </row>
    <row r="32" spans="2:23" ht="30" customHeight="1">
      <c r="B32" s="17" t="s">
        <v>91</v>
      </c>
      <c r="C32" s="88">
        <v>1452298</v>
      </c>
      <c r="D32" s="89">
        <v>641909</v>
      </c>
      <c r="E32" s="89">
        <v>24827</v>
      </c>
      <c r="F32" s="89">
        <v>523134</v>
      </c>
      <c r="G32" s="90">
        <v>35211</v>
      </c>
      <c r="H32" s="90">
        <v>58737</v>
      </c>
      <c r="I32" s="90">
        <v>655956</v>
      </c>
      <c r="J32" s="89">
        <v>184058</v>
      </c>
      <c r="K32" s="89">
        <v>260275</v>
      </c>
      <c r="L32" s="89">
        <v>205660</v>
      </c>
      <c r="M32" s="89">
        <v>51600</v>
      </c>
      <c r="N32" s="89">
        <v>102833</v>
      </c>
      <c r="O32" s="89">
        <v>0</v>
      </c>
      <c r="P32" s="89">
        <v>0</v>
      </c>
      <c r="Q32" s="89">
        <v>0</v>
      </c>
      <c r="R32" s="90">
        <v>1452298</v>
      </c>
      <c r="S32" s="84"/>
      <c r="T32" s="91">
        <f t="shared" si="0"/>
        <v>98.32051097571473</v>
      </c>
      <c r="U32" s="86"/>
      <c r="V32" s="87">
        <v>1521951</v>
      </c>
      <c r="W32" s="87">
        <v>1496390</v>
      </c>
    </row>
    <row r="33" spans="2:23" ht="30" customHeight="1">
      <c r="B33" s="17" t="s">
        <v>23</v>
      </c>
      <c r="C33" s="88">
        <v>811966</v>
      </c>
      <c r="D33" s="89">
        <v>373001</v>
      </c>
      <c r="E33" s="89">
        <v>16457</v>
      </c>
      <c r="F33" s="89">
        <v>314774</v>
      </c>
      <c r="G33" s="90">
        <v>16556</v>
      </c>
      <c r="H33" s="90">
        <v>25214</v>
      </c>
      <c r="I33" s="90">
        <v>347656</v>
      </c>
      <c r="J33" s="89">
        <v>101886</v>
      </c>
      <c r="K33" s="89">
        <v>139405</v>
      </c>
      <c r="L33" s="89">
        <v>104937</v>
      </c>
      <c r="M33" s="89">
        <v>33280</v>
      </c>
      <c r="N33" s="89">
        <v>58029</v>
      </c>
      <c r="O33" s="89">
        <v>0</v>
      </c>
      <c r="P33" s="89">
        <v>0</v>
      </c>
      <c r="Q33" s="89">
        <v>0</v>
      </c>
      <c r="R33" s="90">
        <v>811966</v>
      </c>
      <c r="S33" s="84"/>
      <c r="T33" s="91">
        <f t="shared" si="0"/>
        <v>98.90433381021697</v>
      </c>
      <c r="U33" s="86"/>
      <c r="V33" s="87">
        <v>800335</v>
      </c>
      <c r="W33" s="87">
        <v>791566</v>
      </c>
    </row>
    <row r="34" spans="2:23" ht="30" customHeight="1">
      <c r="B34" s="17" t="s">
        <v>24</v>
      </c>
      <c r="C34" s="88">
        <v>1012677</v>
      </c>
      <c r="D34" s="89">
        <v>416474</v>
      </c>
      <c r="E34" s="89">
        <v>17151</v>
      </c>
      <c r="F34" s="89">
        <v>363992</v>
      </c>
      <c r="G34" s="90">
        <v>15445</v>
      </c>
      <c r="H34" s="90">
        <v>19886</v>
      </c>
      <c r="I34" s="90">
        <v>499879</v>
      </c>
      <c r="J34" s="89">
        <v>121936</v>
      </c>
      <c r="K34" s="89">
        <v>170084</v>
      </c>
      <c r="L34" s="89">
        <v>207431</v>
      </c>
      <c r="M34" s="89">
        <v>40721</v>
      </c>
      <c r="N34" s="89">
        <v>55603</v>
      </c>
      <c r="O34" s="89">
        <v>0</v>
      </c>
      <c r="P34" s="89">
        <v>0</v>
      </c>
      <c r="Q34" s="89">
        <v>0</v>
      </c>
      <c r="R34" s="97">
        <v>1012677</v>
      </c>
      <c r="S34" s="84"/>
      <c r="T34" s="98">
        <f t="shared" si="0"/>
        <v>98.1548841497399</v>
      </c>
      <c r="U34" s="86"/>
      <c r="V34" s="99">
        <v>1053213</v>
      </c>
      <c r="W34" s="99">
        <v>1033780</v>
      </c>
    </row>
    <row r="35" spans="2:23" ht="30" customHeight="1">
      <c r="B35" s="21" t="s">
        <v>25</v>
      </c>
      <c r="C35" s="100">
        <f>SUM(C6:C19)</f>
        <v>253569657</v>
      </c>
      <c r="D35" s="101">
        <f>SUM(D6:D19)</f>
        <v>117116682</v>
      </c>
      <c r="E35" s="105">
        <f>SUM(E6:E19)</f>
        <v>2811136</v>
      </c>
      <c r="F35" s="105">
        <f>SUM(F6:F19)</f>
        <v>86365908</v>
      </c>
      <c r="G35" s="105">
        <f aca="true" t="shared" si="1" ref="G35:Q35">SUM(G6:G19)</f>
        <v>4756721</v>
      </c>
      <c r="H35" s="105">
        <f t="shared" si="1"/>
        <v>23182917</v>
      </c>
      <c r="I35" s="101">
        <f t="shared" si="1"/>
        <v>121546038</v>
      </c>
      <c r="J35" s="101">
        <f t="shared" si="1"/>
        <v>33730383</v>
      </c>
      <c r="K35" s="101">
        <f t="shared" si="1"/>
        <v>45620048</v>
      </c>
      <c r="L35" s="101">
        <f t="shared" si="1"/>
        <v>41909346</v>
      </c>
      <c r="M35" s="101">
        <f t="shared" si="1"/>
        <v>4498328</v>
      </c>
      <c r="N35" s="101">
        <f t="shared" si="1"/>
        <v>10390232</v>
      </c>
      <c r="O35" s="101">
        <f t="shared" si="1"/>
        <v>14734269</v>
      </c>
      <c r="P35" s="101">
        <f t="shared" si="1"/>
        <v>508995</v>
      </c>
      <c r="Q35" s="101">
        <f t="shared" si="1"/>
        <v>10447295</v>
      </c>
      <c r="R35" s="101">
        <f>SUM(R6:R19)</f>
        <v>268303926</v>
      </c>
      <c r="S35" s="84"/>
      <c r="T35" s="102">
        <f t="shared" si="0"/>
        <v>98.99982522655014</v>
      </c>
      <c r="U35" s="86"/>
      <c r="V35" s="101">
        <f>SUM(V6:V19)</f>
        <v>255439256</v>
      </c>
      <c r="W35" s="101">
        <f>SUM(W6:W19)</f>
        <v>252884417</v>
      </c>
    </row>
    <row r="36" spans="2:23" ht="30" customHeight="1">
      <c r="B36" s="21" t="s">
        <v>92</v>
      </c>
      <c r="C36" s="100">
        <f aca="true" t="shared" si="2" ref="C36:Q36">SUM(C20:C34)</f>
        <v>31331656</v>
      </c>
      <c r="D36" s="101">
        <f t="shared" si="2"/>
        <v>13212416</v>
      </c>
      <c r="E36" s="105">
        <f t="shared" si="2"/>
        <v>396121</v>
      </c>
      <c r="F36" s="105">
        <f t="shared" si="2"/>
        <v>10489271</v>
      </c>
      <c r="G36" s="105">
        <f t="shared" si="2"/>
        <v>613558</v>
      </c>
      <c r="H36" s="105">
        <f t="shared" si="2"/>
        <v>1713466</v>
      </c>
      <c r="I36" s="101">
        <f t="shared" si="2"/>
        <v>16008008</v>
      </c>
      <c r="J36" s="101">
        <f t="shared" si="2"/>
        <v>4007617</v>
      </c>
      <c r="K36" s="101">
        <f t="shared" si="2"/>
        <v>5636798</v>
      </c>
      <c r="L36" s="101">
        <f t="shared" si="2"/>
        <v>6323314</v>
      </c>
      <c r="M36" s="101">
        <f t="shared" si="2"/>
        <v>734262</v>
      </c>
      <c r="N36" s="101">
        <f t="shared" si="2"/>
        <v>1375628</v>
      </c>
      <c r="O36" s="101">
        <f t="shared" si="2"/>
        <v>51071</v>
      </c>
      <c r="P36" s="101">
        <f t="shared" si="2"/>
        <v>51071</v>
      </c>
      <c r="Q36" s="101">
        <f t="shared" si="2"/>
        <v>0</v>
      </c>
      <c r="R36" s="101">
        <f>SUM(R20:R34)</f>
        <v>31382727</v>
      </c>
      <c r="S36" s="84"/>
      <c r="T36" s="102">
        <f t="shared" si="0"/>
        <v>98.95567219099586</v>
      </c>
      <c r="U36" s="86"/>
      <c r="V36" s="101">
        <f>SUM(V20:V34)</f>
        <v>30976672</v>
      </c>
      <c r="W36" s="101">
        <f>SUM(W20:W34)</f>
        <v>30653174</v>
      </c>
    </row>
    <row r="37" spans="2:23" ht="30" customHeight="1">
      <c r="B37" s="21" t="s">
        <v>26</v>
      </c>
      <c r="C37" s="100">
        <f aca="true" t="shared" si="3" ref="C37:Q37">SUM(C6:C34)</f>
        <v>284901313</v>
      </c>
      <c r="D37" s="101">
        <f t="shared" si="3"/>
        <v>130329098</v>
      </c>
      <c r="E37" s="105">
        <f t="shared" si="3"/>
        <v>3207257</v>
      </c>
      <c r="F37" s="105">
        <f t="shared" si="3"/>
        <v>96855179</v>
      </c>
      <c r="G37" s="105">
        <f t="shared" si="3"/>
        <v>5370279</v>
      </c>
      <c r="H37" s="105">
        <f t="shared" si="3"/>
        <v>24896383</v>
      </c>
      <c r="I37" s="101">
        <f t="shared" si="3"/>
        <v>137554046</v>
      </c>
      <c r="J37" s="101">
        <f t="shared" si="3"/>
        <v>37738000</v>
      </c>
      <c r="K37" s="101">
        <f t="shared" si="3"/>
        <v>51256846</v>
      </c>
      <c r="L37" s="101">
        <f t="shared" si="3"/>
        <v>48232660</v>
      </c>
      <c r="M37" s="101">
        <f t="shared" si="3"/>
        <v>5232590</v>
      </c>
      <c r="N37" s="101">
        <f t="shared" si="3"/>
        <v>11765860</v>
      </c>
      <c r="O37" s="101">
        <f t="shared" si="3"/>
        <v>14785340</v>
      </c>
      <c r="P37" s="101">
        <f t="shared" si="3"/>
        <v>560066</v>
      </c>
      <c r="Q37" s="101">
        <f t="shared" si="3"/>
        <v>10447295</v>
      </c>
      <c r="R37" s="101">
        <f>SUM(R6:R34)</f>
        <v>299686653</v>
      </c>
      <c r="S37" s="84"/>
      <c r="T37" s="102">
        <f t="shared" si="0"/>
        <v>98.99504995406541</v>
      </c>
      <c r="U37" s="86"/>
      <c r="V37" s="101">
        <f>SUM(V6:V34)</f>
        <v>286415928</v>
      </c>
      <c r="W37" s="101">
        <f>SUM(W6:W34)</f>
        <v>283537591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46" r:id="rId1"/>
  <headerFooter alignWithMargins="0">
    <oddHeader>&amp;L&amp;"ＭＳ ゴシック,標準"&amp;24 ２－２ 地方税収入の状況（Ｈ３０年度決算額）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1.5" style="11" bestFit="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61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45">
        <f>+'当年度'!C6-'前年度'!C6</f>
        <v>731937</v>
      </c>
      <c r="D6" s="46">
        <f>+'当年度'!D6-'前年度'!D6</f>
        <v>-38266</v>
      </c>
      <c r="E6" s="46">
        <f>+'当年度'!E6-'前年度'!E6</f>
        <v>2214</v>
      </c>
      <c r="F6" s="46">
        <f>+'当年度'!F6-'前年度'!F6</f>
        <v>188550</v>
      </c>
      <c r="G6" s="46">
        <f>+'当年度'!G6-'前年度'!G6</f>
        <v>10241</v>
      </c>
      <c r="H6" s="46">
        <f>+'当年度'!H6-'前年度'!H6</f>
        <v>-239271</v>
      </c>
      <c r="I6" s="46">
        <f>+'当年度'!I6-'前年度'!I6</f>
        <v>773763</v>
      </c>
      <c r="J6" s="46">
        <f>+'当年度'!J6-'前年度'!J6</f>
        <v>-44256</v>
      </c>
      <c r="K6" s="46">
        <f>+'当年度'!K6-'前年度'!K6</f>
        <v>291126</v>
      </c>
      <c r="L6" s="46">
        <f>+'当年度'!L6-'前年度'!L6</f>
        <v>526687</v>
      </c>
      <c r="M6" s="46">
        <f>+'当年度'!M6-'前年度'!M6</f>
        <v>33772</v>
      </c>
      <c r="N6" s="46">
        <f>+'当年度'!N6-'前年度'!N6</f>
        <v>-37332</v>
      </c>
      <c r="O6" s="46">
        <f>+'当年度'!O6-'前年度'!O6</f>
        <v>42253</v>
      </c>
      <c r="P6" s="46">
        <f>+'当年度'!P6-'前年度'!P6</f>
        <v>3257</v>
      </c>
      <c r="Q6" s="46">
        <f>+'当年度'!Q6-'前年度'!Q6</f>
        <v>38996</v>
      </c>
      <c r="R6" s="47">
        <f>+'当年度'!R6-'前年度'!R6</f>
        <v>774190</v>
      </c>
      <c r="T6" s="4"/>
    </row>
    <row r="7" spans="1:20" ht="30" customHeight="1">
      <c r="A7" s="22"/>
      <c r="B7" s="17" t="s">
        <v>3</v>
      </c>
      <c r="C7" s="48">
        <f>+'当年度'!C7-'前年度'!C7</f>
        <v>-471717</v>
      </c>
      <c r="D7" s="49">
        <f>+'当年度'!D7-'前年度'!D7</f>
        <v>-6205758</v>
      </c>
      <c r="E7" s="49">
        <f>+'当年度'!E7-'前年度'!E7</f>
        <v>9034</v>
      </c>
      <c r="F7" s="49">
        <f>+'当年度'!F7-'前年度'!F7</f>
        <v>796045</v>
      </c>
      <c r="G7" s="49">
        <f>+'当年度'!G7-'前年度'!G7</f>
        <v>9153</v>
      </c>
      <c r="H7" s="49">
        <f>+'当年度'!H7-'前年度'!H7</f>
        <v>-7019990</v>
      </c>
      <c r="I7" s="49">
        <f>+'当年度'!I7-'前年度'!I7</f>
        <v>5712512</v>
      </c>
      <c r="J7" s="49">
        <f>+'当年度'!J7-'前年度'!J7</f>
        <v>-18832</v>
      </c>
      <c r="K7" s="49">
        <f>+'当年度'!K7-'前年度'!K7</f>
        <v>470270</v>
      </c>
      <c r="L7" s="49">
        <f>+'当年度'!L7-'前年度'!L7</f>
        <v>5261569</v>
      </c>
      <c r="M7" s="49">
        <f>+'当年度'!M7-'前年度'!M7</f>
        <v>39291</v>
      </c>
      <c r="N7" s="49">
        <f>+'当年度'!N7-'前年度'!N7</f>
        <v>-17762</v>
      </c>
      <c r="O7" s="49">
        <f>+'当年度'!O7-'前年度'!O7</f>
        <v>-310768</v>
      </c>
      <c r="P7" s="49">
        <f>+'当年度'!P7-'前年度'!P7</f>
        <v>-30</v>
      </c>
      <c r="Q7" s="49">
        <f>+'当年度'!Q7-'前年度'!Q7</f>
        <v>67977</v>
      </c>
      <c r="R7" s="50">
        <f>+'当年度'!R7-'前年度'!R7</f>
        <v>-782485</v>
      </c>
      <c r="T7" s="6"/>
    </row>
    <row r="8" spans="1:20" ht="30" customHeight="1">
      <c r="A8" s="22"/>
      <c r="B8" s="17" t="s">
        <v>4</v>
      </c>
      <c r="C8" s="48">
        <f>+'当年度'!C8-'前年度'!C8</f>
        <v>-121948</v>
      </c>
      <c r="D8" s="49">
        <f>+'当年度'!D8-'前年度'!D8</f>
        <v>-243410</v>
      </c>
      <c r="E8" s="49">
        <f>+'当年度'!E8-'前年度'!E8</f>
        <v>-9</v>
      </c>
      <c r="F8" s="49">
        <f>+'当年度'!F8-'前年度'!F8</f>
        <v>-281588</v>
      </c>
      <c r="G8" s="49">
        <f>+'当年度'!G8-'前年度'!G8</f>
        <v>-5442</v>
      </c>
      <c r="H8" s="49">
        <f>+'当年度'!H8-'前年度'!H8</f>
        <v>43629</v>
      </c>
      <c r="I8" s="49">
        <f>+'当年度'!I8-'前年度'!I8</f>
        <v>105431</v>
      </c>
      <c r="J8" s="49">
        <f>+'当年度'!J8-'前年度'!J8</f>
        <v>-31409</v>
      </c>
      <c r="K8" s="49">
        <f>+'当年度'!K8-'前年度'!K8</f>
        <v>76098</v>
      </c>
      <c r="L8" s="49">
        <f>+'当年度'!L8-'前年度'!L8</f>
        <v>61486</v>
      </c>
      <c r="M8" s="49">
        <f>+'当年度'!M8-'前年度'!M8</f>
        <v>13398</v>
      </c>
      <c r="N8" s="49">
        <f>+'当年度'!N8-'前年度'!N8</f>
        <v>2633</v>
      </c>
      <c r="O8" s="49">
        <f>+'当年度'!O8-'前年度'!O8</f>
        <v>7273</v>
      </c>
      <c r="P8" s="49">
        <f>+'当年度'!P8-'前年度'!P8</f>
        <v>237</v>
      </c>
      <c r="Q8" s="49">
        <f>+'当年度'!Q8-'前年度'!Q8</f>
        <v>7036</v>
      </c>
      <c r="R8" s="50">
        <f>+'当年度'!R8-'前年度'!R8</f>
        <v>-114675</v>
      </c>
      <c r="T8" s="6"/>
    </row>
    <row r="9" spans="1:20" ht="30" customHeight="1">
      <c r="A9" s="22"/>
      <c r="B9" s="17" t="s">
        <v>5</v>
      </c>
      <c r="C9" s="48">
        <f>+'当年度'!C9-'前年度'!C9</f>
        <v>52052</v>
      </c>
      <c r="D9" s="49">
        <f>+'当年度'!D9-'前年度'!D9</f>
        <v>-115129</v>
      </c>
      <c r="E9" s="51">
        <f>+'当年度'!E9-'前年度'!E9</f>
        <v>2325</v>
      </c>
      <c r="F9" s="51">
        <f>+'当年度'!F9-'前年度'!F9</f>
        <v>-98634</v>
      </c>
      <c r="G9" s="51">
        <f>+'当年度'!G9-'前年度'!G9</f>
        <v>10027</v>
      </c>
      <c r="H9" s="51">
        <f>+'当年度'!H9-'前年度'!H9</f>
        <v>-28847</v>
      </c>
      <c r="I9" s="49">
        <f>+'当年度'!I9-'前年度'!I9</f>
        <v>139180</v>
      </c>
      <c r="J9" s="49">
        <f>+'当年度'!J9-'前年度'!J9</f>
        <v>-54573</v>
      </c>
      <c r="K9" s="49">
        <f>+'当年度'!K9-'前年度'!K9</f>
        <v>75469</v>
      </c>
      <c r="L9" s="49">
        <f>+'当年度'!L9-'前年度'!L9</f>
        <v>121645</v>
      </c>
      <c r="M9" s="49">
        <f>+'当年度'!M9-'前年度'!M9</f>
        <v>26054</v>
      </c>
      <c r="N9" s="49">
        <f>+'当年度'!N9-'前年度'!N9</f>
        <v>1947</v>
      </c>
      <c r="O9" s="49">
        <f>+'当年度'!O9-'前年度'!O9</f>
        <v>2916</v>
      </c>
      <c r="P9" s="49">
        <f>+'当年度'!P9-'前年度'!P9</f>
        <v>0</v>
      </c>
      <c r="Q9" s="49">
        <f>+'当年度'!Q9-'前年度'!Q9</f>
        <v>2916</v>
      </c>
      <c r="R9" s="50">
        <f>+'当年度'!R9-'前年度'!R9</f>
        <v>54968</v>
      </c>
      <c r="T9" s="6"/>
    </row>
    <row r="10" spans="1:20" ht="30" customHeight="1">
      <c r="A10" s="22"/>
      <c r="B10" s="17" t="s">
        <v>6</v>
      </c>
      <c r="C10" s="48">
        <f>+'当年度'!C10-'前年度'!C10</f>
        <v>278598</v>
      </c>
      <c r="D10" s="49">
        <f>+'当年度'!D10-'前年度'!D10</f>
        <v>170979</v>
      </c>
      <c r="E10" s="49">
        <f>+'当年度'!E10-'前年度'!E10</f>
        <v>2903</v>
      </c>
      <c r="F10" s="49">
        <f>+'当年度'!F10-'前年度'!F10</f>
        <v>270649</v>
      </c>
      <c r="G10" s="49">
        <f>+'当年度'!G10-'前年度'!G10</f>
        <v>2252</v>
      </c>
      <c r="H10" s="49">
        <f>+'当年度'!H10-'前年度'!H10</f>
        <v>-104825</v>
      </c>
      <c r="I10" s="49">
        <f>+'当年度'!I10-'前年度'!I10</f>
        <v>92859</v>
      </c>
      <c r="J10" s="49">
        <f>+'当年度'!J10-'前年度'!J10</f>
        <v>-5474</v>
      </c>
      <c r="K10" s="49">
        <f>+'当年度'!K10-'前年度'!K10</f>
        <v>112195</v>
      </c>
      <c r="L10" s="49">
        <f>+'当年度'!L10-'前年度'!L10</f>
        <v>-13267</v>
      </c>
      <c r="M10" s="49">
        <f>+'当年度'!M10-'前年度'!M10</f>
        <v>13199</v>
      </c>
      <c r="N10" s="49">
        <f>+'当年度'!N10-'前年度'!N10</f>
        <v>1561</v>
      </c>
      <c r="O10" s="49">
        <f>+'当年度'!O10-'前年度'!O10</f>
        <v>11661</v>
      </c>
      <c r="P10" s="49">
        <f>+'当年度'!P10-'前年度'!P10</f>
        <v>-184</v>
      </c>
      <c r="Q10" s="49">
        <f>+'当年度'!Q10-'前年度'!Q10</f>
        <v>11845</v>
      </c>
      <c r="R10" s="50">
        <f>+'当年度'!R10-'前年度'!R10</f>
        <v>290259</v>
      </c>
      <c r="T10" s="6"/>
    </row>
    <row r="11" spans="1:20" ht="30" customHeight="1">
      <c r="A11" s="22"/>
      <c r="B11" s="17" t="s">
        <v>7</v>
      </c>
      <c r="C11" s="48">
        <f>+'当年度'!C11-'前年度'!C11</f>
        <v>604039</v>
      </c>
      <c r="D11" s="49">
        <f>+'当年度'!D11-'前年度'!D11</f>
        <v>383509</v>
      </c>
      <c r="E11" s="49">
        <f>+'当年度'!E11-'前年度'!E11</f>
        <v>4717</v>
      </c>
      <c r="F11" s="49">
        <f>+'当年度'!F11-'前年度'!F11</f>
        <v>230503</v>
      </c>
      <c r="G11" s="49">
        <f>+'当年度'!G11-'前年度'!G11</f>
        <v>-17327</v>
      </c>
      <c r="H11" s="49">
        <f>+'当年度'!H11-'前年度'!H11</f>
        <v>165616</v>
      </c>
      <c r="I11" s="49">
        <f>+'当年度'!I11-'前年度'!I11</f>
        <v>163236</v>
      </c>
      <c r="J11" s="49">
        <f>+'当年度'!J11-'前年度'!J11</f>
        <v>-29935</v>
      </c>
      <c r="K11" s="49">
        <f>+'当年度'!K11-'前年度'!K11</f>
        <v>176588</v>
      </c>
      <c r="L11" s="49">
        <f>+'当年度'!L11-'前年度'!L11</f>
        <v>15784</v>
      </c>
      <c r="M11" s="49">
        <f>+'当年度'!M11-'前年度'!M11</f>
        <v>26947</v>
      </c>
      <c r="N11" s="49">
        <f>+'当年度'!N11-'前年度'!N11</f>
        <v>30349</v>
      </c>
      <c r="O11" s="49">
        <f>+'当年度'!O11-'前年度'!O11</f>
        <v>14051</v>
      </c>
      <c r="P11" s="49">
        <f>+'当年度'!P11-'前年度'!P11</f>
        <v>-2005</v>
      </c>
      <c r="Q11" s="49">
        <f>+'当年度'!Q11-'前年度'!Q11</f>
        <v>16056</v>
      </c>
      <c r="R11" s="50">
        <f>+'当年度'!R11-'前年度'!R11</f>
        <v>618090</v>
      </c>
      <c r="T11" s="6"/>
    </row>
    <row r="12" spans="1:20" ht="30" customHeight="1">
      <c r="A12" s="22"/>
      <c r="B12" s="17" t="s">
        <v>8</v>
      </c>
      <c r="C12" s="48">
        <f>+'当年度'!C12-'前年度'!C12</f>
        <v>-23121</v>
      </c>
      <c r="D12" s="49">
        <f>+'当年度'!D12-'前年度'!D12</f>
        <v>-89837</v>
      </c>
      <c r="E12" s="49">
        <f>+'当年度'!E12-'前年度'!E12</f>
        <v>722</v>
      </c>
      <c r="F12" s="49">
        <f>+'当年度'!F12-'前年度'!F12</f>
        <v>1079</v>
      </c>
      <c r="G12" s="49">
        <f>+'当年度'!G12-'前年度'!G12</f>
        <v>-4435</v>
      </c>
      <c r="H12" s="49">
        <f>+'当年度'!H12-'前年度'!H12</f>
        <v>-87203</v>
      </c>
      <c r="I12" s="49">
        <f>+'当年度'!I12-'前年度'!I12</f>
        <v>49995</v>
      </c>
      <c r="J12" s="49">
        <f>+'当年度'!J12-'前年度'!J12</f>
        <v>-31011</v>
      </c>
      <c r="K12" s="49">
        <f>+'当年度'!K12-'前年度'!K12</f>
        <v>56164</v>
      </c>
      <c r="L12" s="49">
        <f>+'当年度'!L12-'前年度'!L12</f>
        <v>24865</v>
      </c>
      <c r="M12" s="49">
        <f>+'当年度'!M12-'前年度'!M12</f>
        <v>10112</v>
      </c>
      <c r="N12" s="49">
        <f>+'当年度'!N12-'前年度'!N12</f>
        <v>6609</v>
      </c>
      <c r="O12" s="49">
        <f>+'当年度'!O12-'前年度'!O12</f>
        <v>0</v>
      </c>
      <c r="P12" s="49">
        <f>+'当年度'!P12-'前年度'!P12</f>
        <v>0</v>
      </c>
      <c r="Q12" s="49">
        <f>+'当年度'!Q12-'前年度'!Q12</f>
        <v>0</v>
      </c>
      <c r="R12" s="50">
        <f>+'当年度'!R12-'前年度'!R12</f>
        <v>-23121</v>
      </c>
      <c r="T12" s="6"/>
    </row>
    <row r="13" spans="1:20" ht="30" customHeight="1">
      <c r="A13" s="22"/>
      <c r="B13" s="17" t="s">
        <v>9</v>
      </c>
      <c r="C13" s="48">
        <f>+'当年度'!C13-'前年度'!C13</f>
        <v>-159692</v>
      </c>
      <c r="D13" s="49">
        <f>+'当年度'!D13-'前年度'!D13</f>
        <v>-53606</v>
      </c>
      <c r="E13" s="49">
        <f>+'当年度'!E13-'前年度'!E13</f>
        <v>-232</v>
      </c>
      <c r="F13" s="49">
        <f>+'当年度'!F13-'前年度'!F13</f>
        <v>-45110</v>
      </c>
      <c r="G13" s="49">
        <f>+'当年度'!G13-'前年度'!G13</f>
        <v>-196</v>
      </c>
      <c r="H13" s="49">
        <f>+'当年度'!H13-'前年度'!H13</f>
        <v>-8068</v>
      </c>
      <c r="I13" s="49">
        <f>+'当年度'!I13-'前年度'!I13</f>
        <v>-109121</v>
      </c>
      <c r="J13" s="49">
        <f>+'当年度'!J13-'前年度'!J13</f>
        <v>-8411</v>
      </c>
      <c r="K13" s="49">
        <f>+'当年度'!K13-'前年度'!K13</f>
        <v>4355</v>
      </c>
      <c r="L13" s="49">
        <f>+'当年度'!L13-'前年度'!L13</f>
        <v>-104523</v>
      </c>
      <c r="M13" s="49">
        <f>+'当年度'!M13-'前年度'!M13</f>
        <v>648</v>
      </c>
      <c r="N13" s="49">
        <f>+'当年度'!N13-'前年度'!N13</f>
        <v>2387</v>
      </c>
      <c r="O13" s="49">
        <f>+'当年度'!O13-'前年度'!O13</f>
        <v>-1362</v>
      </c>
      <c r="P13" s="49">
        <f>+'当年度'!P13-'前年度'!P13</f>
        <v>0</v>
      </c>
      <c r="Q13" s="49">
        <f>+'当年度'!Q13-'前年度'!Q13</f>
        <v>-1362</v>
      </c>
      <c r="R13" s="50">
        <f>+'当年度'!R13-'前年度'!R13</f>
        <v>-161054</v>
      </c>
      <c r="T13" s="6"/>
    </row>
    <row r="14" spans="1:20" ht="30" customHeight="1">
      <c r="A14" s="22"/>
      <c r="B14" s="17" t="s">
        <v>10</v>
      </c>
      <c r="C14" s="48">
        <f>+'当年度'!C14-'前年度'!C14</f>
        <v>-568347</v>
      </c>
      <c r="D14" s="49">
        <f>+'当年度'!D14-'前年度'!D14</f>
        <v>-254648</v>
      </c>
      <c r="E14" s="49">
        <f>+'当年度'!E14-'前年度'!E14</f>
        <v>-205</v>
      </c>
      <c r="F14" s="49">
        <f>+'当年度'!F14-'前年度'!F14</f>
        <v>47269</v>
      </c>
      <c r="G14" s="49">
        <f>+'当年度'!G14-'前年度'!G14</f>
        <v>-7313</v>
      </c>
      <c r="H14" s="49">
        <f>+'当年度'!H14-'前年度'!H14</f>
        <v>-294399</v>
      </c>
      <c r="I14" s="49">
        <f>+'当年度'!I14-'前年度'!I14</f>
        <v>-310648</v>
      </c>
      <c r="J14" s="49">
        <f>+'当年度'!J14-'前年度'!J14</f>
        <v>17387</v>
      </c>
      <c r="K14" s="49">
        <f>+'当年度'!K14-'前年度'!K14</f>
        <v>36241</v>
      </c>
      <c r="L14" s="49">
        <f>+'当年度'!L14-'前年度'!L14</f>
        <v>-364251</v>
      </c>
      <c r="M14" s="49">
        <f>+'当年度'!M14-'前年度'!M14</f>
        <v>7695</v>
      </c>
      <c r="N14" s="49">
        <f>+'当年度'!N14-'前年度'!N14</f>
        <v>-10746</v>
      </c>
      <c r="O14" s="49">
        <f>+'当年度'!O14-'前年度'!O14</f>
        <v>11661</v>
      </c>
      <c r="P14" s="49">
        <f>+'当年度'!P14-'前年度'!P14</f>
        <v>110</v>
      </c>
      <c r="Q14" s="49">
        <f>+'当年度'!Q14-'前年度'!Q14</f>
        <v>11551</v>
      </c>
      <c r="R14" s="50">
        <f>+'当年度'!R14-'前年度'!R14</f>
        <v>-556686</v>
      </c>
      <c r="T14" s="6"/>
    </row>
    <row r="15" spans="1:20" ht="30" customHeight="1">
      <c r="A15" s="22"/>
      <c r="B15" s="17" t="s">
        <v>11</v>
      </c>
      <c r="C15" s="48">
        <f>+'当年度'!C15-'前年度'!C15</f>
        <v>35083</v>
      </c>
      <c r="D15" s="49">
        <f>+'当年度'!D15-'前年度'!D15</f>
        <v>-23517</v>
      </c>
      <c r="E15" s="49">
        <f>+'当年度'!E15-'前年度'!E15</f>
        <v>-437</v>
      </c>
      <c r="F15" s="49">
        <f>+'当年度'!F15-'前年度'!F15</f>
        <v>-22978</v>
      </c>
      <c r="G15" s="49">
        <f>+'当年度'!G15-'前年度'!G15</f>
        <v>-649</v>
      </c>
      <c r="H15" s="49">
        <f>+'当年度'!H15-'前年度'!H15</f>
        <v>547</v>
      </c>
      <c r="I15" s="49">
        <f>+'当年度'!I15-'前年度'!I15</f>
        <v>60415</v>
      </c>
      <c r="J15" s="49">
        <f>+'当年度'!J15-'前年度'!J15</f>
        <v>-14836</v>
      </c>
      <c r="K15" s="49">
        <f>+'当年度'!K15-'前年度'!K15</f>
        <v>-12423</v>
      </c>
      <c r="L15" s="49">
        <f>+'当年度'!L15-'前年度'!L15</f>
        <v>87692</v>
      </c>
      <c r="M15" s="49">
        <f>+'当年度'!M15-'前年度'!M15</f>
        <v>1184</v>
      </c>
      <c r="N15" s="49">
        <f>+'当年度'!N15-'前年度'!N15</f>
        <v>-2999</v>
      </c>
      <c r="O15" s="49">
        <f>+'当年度'!O15-'前年度'!O15</f>
        <v>9772</v>
      </c>
      <c r="P15" s="49">
        <f>+'当年度'!P15-'前年度'!P15</f>
        <v>13367</v>
      </c>
      <c r="Q15" s="49">
        <f>+'当年度'!Q15-'前年度'!Q15</f>
        <v>-3595</v>
      </c>
      <c r="R15" s="50">
        <f>+'当年度'!R15-'前年度'!R15</f>
        <v>44855</v>
      </c>
      <c r="T15" s="6"/>
    </row>
    <row r="16" spans="1:20" ht="30" customHeight="1">
      <c r="A16" s="22"/>
      <c r="B16" s="17" t="s">
        <v>12</v>
      </c>
      <c r="C16" s="48">
        <f>+'当年度'!C16-'前年度'!C16</f>
        <v>-3643</v>
      </c>
      <c r="D16" s="49">
        <f>+'当年度'!D16-'前年度'!D16</f>
        <v>-7660</v>
      </c>
      <c r="E16" s="49">
        <f>+'当年度'!E16-'前年度'!E16</f>
        <v>-220</v>
      </c>
      <c r="F16" s="49">
        <f>+'当年度'!F16-'前年度'!F16</f>
        <v>1602</v>
      </c>
      <c r="G16" s="49">
        <f>+'当年度'!G16-'前年度'!G16</f>
        <v>-465</v>
      </c>
      <c r="H16" s="49">
        <f>+'当年度'!H16-'前年度'!H16</f>
        <v>-8577</v>
      </c>
      <c r="I16" s="49">
        <f>+'当年度'!I16-'前年度'!I16</f>
        <v>2406</v>
      </c>
      <c r="J16" s="49">
        <f>+'当年度'!J16-'前年度'!J16</f>
        <v>-2704</v>
      </c>
      <c r="K16" s="49">
        <f>+'当年度'!K16-'前年度'!K16</f>
        <v>9517</v>
      </c>
      <c r="L16" s="49">
        <f>+'当年度'!L16-'前年度'!L16</f>
        <v>-4167</v>
      </c>
      <c r="M16" s="49">
        <f>+'当年度'!M16-'前年度'!M16</f>
        <v>1221</v>
      </c>
      <c r="N16" s="49">
        <f>+'当年度'!N16-'前年度'!N16</f>
        <v>390</v>
      </c>
      <c r="O16" s="49">
        <f>+'当年度'!O16-'前年度'!O16</f>
        <v>1273</v>
      </c>
      <c r="P16" s="49">
        <f>+'当年度'!P16-'前年度'!P16</f>
        <v>1273</v>
      </c>
      <c r="Q16" s="49">
        <f>+'当年度'!Q16-'前年度'!Q16</f>
        <v>0</v>
      </c>
      <c r="R16" s="50">
        <f>+'当年度'!R16-'前年度'!R16</f>
        <v>-2370</v>
      </c>
      <c r="T16" s="6"/>
    </row>
    <row r="17" spans="1:20" ht="30" customHeight="1">
      <c r="A17" s="22"/>
      <c r="B17" s="17" t="s">
        <v>31</v>
      </c>
      <c r="C17" s="48">
        <f>+'当年度'!C17-'前年度'!C17</f>
        <v>-94795</v>
      </c>
      <c r="D17" s="49">
        <f>+'当年度'!D17-'前年度'!D17</f>
        <v>-363118</v>
      </c>
      <c r="E17" s="49">
        <f>+'当年度'!E17-'前年度'!E17</f>
        <v>1066</v>
      </c>
      <c r="F17" s="49">
        <f>+'当年度'!F17-'前年度'!F17</f>
        <v>120714</v>
      </c>
      <c r="G17" s="49">
        <f>+'当年度'!G17-'前年度'!G17</f>
        <v>3231</v>
      </c>
      <c r="H17" s="49">
        <f>+'当年度'!H17-'前年度'!H17</f>
        <v>-488129</v>
      </c>
      <c r="I17" s="49">
        <f>+'当年度'!I17-'前年度'!I17</f>
        <v>260263</v>
      </c>
      <c r="J17" s="49">
        <f>+'当年度'!J17-'前年度'!J17</f>
        <v>3667</v>
      </c>
      <c r="K17" s="49">
        <f>+'当年度'!K17-'前年度'!K17</f>
        <v>132484</v>
      </c>
      <c r="L17" s="49">
        <f>+'当年度'!L17-'前年度'!L17</f>
        <v>124523</v>
      </c>
      <c r="M17" s="49">
        <f>+'当年度'!M17-'前年度'!M17</f>
        <v>10782</v>
      </c>
      <c r="N17" s="49">
        <f>+'当年度'!N17-'前年度'!N17</f>
        <v>-2248</v>
      </c>
      <c r="O17" s="49">
        <f>+'当年度'!O17-'前年度'!O17</f>
        <v>0</v>
      </c>
      <c r="P17" s="49">
        <f>+'当年度'!P17-'前年度'!P17</f>
        <v>0</v>
      </c>
      <c r="Q17" s="49">
        <f>+'当年度'!Q17-'前年度'!Q17</f>
        <v>0</v>
      </c>
      <c r="R17" s="50">
        <f>+'当年度'!R17-'前年度'!R17</f>
        <v>-94795</v>
      </c>
      <c r="T17" s="6"/>
    </row>
    <row r="18" spans="1:20" ht="30" customHeight="1">
      <c r="A18" s="22"/>
      <c r="B18" s="17" t="s">
        <v>33</v>
      </c>
      <c r="C18" s="48">
        <f>+'当年度'!C18-'前年度'!C18</f>
        <v>-122242</v>
      </c>
      <c r="D18" s="49">
        <f>+'当年度'!D18-'前年度'!D18</f>
        <v>-72955</v>
      </c>
      <c r="E18" s="49">
        <f>+'当年度'!E18-'前年度'!E18</f>
        <v>-1450</v>
      </c>
      <c r="F18" s="49">
        <f>+'当年度'!F18-'前年度'!F18</f>
        <v>-96336</v>
      </c>
      <c r="G18" s="49">
        <f>+'当年度'!G18-'前年度'!G18</f>
        <v>-7032</v>
      </c>
      <c r="H18" s="49">
        <f>+'当年度'!H18-'前年度'!H18</f>
        <v>31863</v>
      </c>
      <c r="I18" s="49">
        <f>+'当年度'!I18-'前年度'!I18</f>
        <v>-51505</v>
      </c>
      <c r="J18" s="49">
        <f>+'当年度'!J18-'前年度'!J18</f>
        <v>-25505</v>
      </c>
      <c r="K18" s="49">
        <f>+'当年度'!K18-'前年度'!K18</f>
        <v>6928</v>
      </c>
      <c r="L18" s="49">
        <f>+'当年度'!L18-'前年度'!L18</f>
        <v>-32585</v>
      </c>
      <c r="M18" s="49">
        <f>+'当年度'!M18-'前年度'!M18</f>
        <v>5289</v>
      </c>
      <c r="N18" s="49">
        <f>+'当年度'!N18-'前年度'!N18</f>
        <v>-2246</v>
      </c>
      <c r="O18" s="49">
        <f>+'当年度'!O18-'前年度'!O18</f>
        <v>617</v>
      </c>
      <c r="P18" s="49">
        <f>+'当年度'!P18-'前年度'!P18</f>
        <v>617</v>
      </c>
      <c r="Q18" s="49">
        <f>+'当年度'!Q18-'前年度'!Q18</f>
        <v>0</v>
      </c>
      <c r="R18" s="50">
        <f>+'当年度'!R18-'前年度'!R18</f>
        <v>-121625</v>
      </c>
      <c r="T18" s="6"/>
    </row>
    <row r="19" spans="1:20" ht="30" customHeight="1">
      <c r="A19" s="23"/>
      <c r="B19" s="19" t="s">
        <v>34</v>
      </c>
      <c r="C19" s="52">
        <f>+'当年度'!C19-'前年度'!C19</f>
        <v>-12036</v>
      </c>
      <c r="D19" s="53">
        <f>+'当年度'!D19-'前年度'!D19</f>
        <v>-71954</v>
      </c>
      <c r="E19" s="53">
        <f>+'当年度'!E19-'前年度'!E19</f>
        <v>2105</v>
      </c>
      <c r="F19" s="53">
        <f>+'当年度'!F19-'前年度'!F19</f>
        <v>41026</v>
      </c>
      <c r="G19" s="53">
        <f>+'当年度'!G19-'前年度'!G19</f>
        <v>-3249</v>
      </c>
      <c r="H19" s="53">
        <f>+'当年度'!H19-'前年度'!H19</f>
        <v>-111836</v>
      </c>
      <c r="I19" s="53">
        <f>+'当年度'!I19-'前年度'!I19</f>
        <v>49816</v>
      </c>
      <c r="J19" s="53">
        <f>+'当年度'!J19-'前年度'!J19</f>
        <v>-29439</v>
      </c>
      <c r="K19" s="53">
        <f>+'当年度'!K19-'前年度'!K19</f>
        <v>69827</v>
      </c>
      <c r="L19" s="53">
        <f>+'当年度'!L19-'前年度'!L19</f>
        <v>9710</v>
      </c>
      <c r="M19" s="53">
        <f>+'当年度'!M19-'前年度'!M19</f>
        <v>17463</v>
      </c>
      <c r="N19" s="53">
        <f>+'当年度'!N19-'前年度'!N19</f>
        <v>1187</v>
      </c>
      <c r="O19" s="53">
        <f>+'当年度'!O19-'前年度'!O19</f>
        <v>-1265</v>
      </c>
      <c r="P19" s="53">
        <f>+'当年度'!P19-'前年度'!P19</f>
        <v>-1259</v>
      </c>
      <c r="Q19" s="53">
        <f>+'当年度'!Q19-'前年度'!Q19</f>
        <v>-6</v>
      </c>
      <c r="R19" s="54">
        <f>+'当年度'!R19-'前年度'!R19</f>
        <v>-13301</v>
      </c>
      <c r="T19" s="5"/>
    </row>
    <row r="20" spans="1:20" ht="30" customHeight="1">
      <c r="A20" s="22"/>
      <c r="B20" s="17" t="s">
        <v>13</v>
      </c>
      <c r="C20" s="48">
        <f>+'当年度'!C20-'前年度'!C20</f>
        <v>496345</v>
      </c>
      <c r="D20" s="49">
        <f>+'当年度'!D20-'前年度'!D20</f>
        <v>502855</v>
      </c>
      <c r="E20" s="49">
        <f>+'当年度'!E20-'前年度'!E20</f>
        <v>373</v>
      </c>
      <c r="F20" s="49">
        <f>+'当年度'!F20-'前年度'!F20</f>
        <v>-5477</v>
      </c>
      <c r="G20" s="49">
        <f>+'当年度'!G20-'前年度'!G20</f>
        <v>794</v>
      </c>
      <c r="H20" s="49">
        <f>+'当年度'!H20-'前年度'!H20</f>
        <v>507165</v>
      </c>
      <c r="I20" s="49">
        <f>+'当年度'!I20-'前年度'!I20</f>
        <v>-7138</v>
      </c>
      <c r="J20" s="49">
        <f>+'当年度'!J20-'前年度'!J20</f>
        <v>-3716</v>
      </c>
      <c r="K20" s="49">
        <f>+'当年度'!K20-'前年度'!K20</f>
        <v>3737</v>
      </c>
      <c r="L20" s="49">
        <f>+'当年度'!L20-'前年度'!L20</f>
        <v>-5630</v>
      </c>
      <c r="M20" s="49">
        <f>+'当年度'!M20-'前年度'!M20</f>
        <v>1087</v>
      </c>
      <c r="N20" s="49">
        <f>+'当年度'!N20-'前年度'!N20</f>
        <v>-459</v>
      </c>
      <c r="O20" s="49">
        <f>+'当年度'!O20-'前年度'!O20</f>
        <v>887</v>
      </c>
      <c r="P20" s="49">
        <f>+'当年度'!P20-'前年度'!P20</f>
        <v>887</v>
      </c>
      <c r="Q20" s="49">
        <f>+'当年度'!Q20-'前年度'!Q20</f>
        <v>0</v>
      </c>
      <c r="R20" s="47">
        <f>+'当年度'!R20-'前年度'!R20</f>
        <v>497232</v>
      </c>
      <c r="T20" s="4"/>
    </row>
    <row r="21" spans="1:20" ht="30" customHeight="1">
      <c r="A21" s="22"/>
      <c r="B21" s="17" t="s">
        <v>14</v>
      </c>
      <c r="C21" s="48">
        <f>+'当年度'!C21-'前年度'!C21</f>
        <v>117053</v>
      </c>
      <c r="D21" s="49">
        <f>+'当年度'!D21-'前年度'!D21</f>
        <v>25076</v>
      </c>
      <c r="E21" s="49">
        <f>+'当年度'!E21-'前年度'!E21</f>
        <v>171</v>
      </c>
      <c r="F21" s="49">
        <f>+'当年度'!F21-'前年度'!F21</f>
        <v>25921</v>
      </c>
      <c r="G21" s="49">
        <f>+'当年度'!G21-'前年度'!G21</f>
        <v>5512</v>
      </c>
      <c r="H21" s="49">
        <f>+'当年度'!H21-'前年度'!H21</f>
        <v>-6528</v>
      </c>
      <c r="I21" s="49">
        <f>+'当年度'!I21-'前年度'!I21</f>
        <v>83340</v>
      </c>
      <c r="J21" s="49">
        <f>+'当年度'!J21-'前年度'!J21</f>
        <v>1009</v>
      </c>
      <c r="K21" s="49">
        <f>+'当年度'!K21-'前年度'!K21</f>
        <v>30471</v>
      </c>
      <c r="L21" s="49">
        <f>+'当年度'!L21-'前年度'!L21</f>
        <v>51860</v>
      </c>
      <c r="M21" s="49">
        <f>+'当年度'!M21-'前年度'!M21</f>
        <v>3162</v>
      </c>
      <c r="N21" s="49">
        <f>+'当年度'!N21-'前年度'!N21</f>
        <v>5475</v>
      </c>
      <c r="O21" s="49">
        <f>+'当年度'!O21-'前年度'!O21</f>
        <v>0</v>
      </c>
      <c r="P21" s="49">
        <f>+'当年度'!P21-'前年度'!P21</f>
        <v>0</v>
      </c>
      <c r="Q21" s="49">
        <f>+'当年度'!Q21-'前年度'!Q21</f>
        <v>0</v>
      </c>
      <c r="R21" s="50">
        <f>+'当年度'!R21-'前年度'!R21</f>
        <v>117053</v>
      </c>
      <c r="T21" s="6"/>
    </row>
    <row r="22" spans="1:20" ht="30" customHeight="1">
      <c r="A22" s="22"/>
      <c r="B22" s="17" t="s">
        <v>15</v>
      </c>
      <c r="C22" s="48">
        <f>+'当年度'!C22-'前年度'!C22</f>
        <v>152265</v>
      </c>
      <c r="D22" s="49">
        <f>+'当年度'!D22-'前年度'!D22</f>
        <v>65512</v>
      </c>
      <c r="E22" s="49">
        <f>+'当年度'!E22-'前年度'!E22</f>
        <v>529</v>
      </c>
      <c r="F22" s="49">
        <f>+'当年度'!F22-'前年度'!F22</f>
        <v>55904</v>
      </c>
      <c r="G22" s="49">
        <f>+'当年度'!G22-'前年度'!G22</f>
        <v>-3118</v>
      </c>
      <c r="H22" s="49">
        <f>+'当年度'!H22-'前年度'!H22</f>
        <v>12197</v>
      </c>
      <c r="I22" s="49">
        <f>+'当年度'!I22-'前年度'!I22</f>
        <v>91035</v>
      </c>
      <c r="J22" s="49">
        <f>+'当年度'!J22-'前年度'!J22</f>
        <v>-3569</v>
      </c>
      <c r="K22" s="49">
        <f>+'当年度'!K22-'前年度'!K22</f>
        <v>31297</v>
      </c>
      <c r="L22" s="49">
        <f>+'当年度'!L22-'前年度'!L22</f>
        <v>63320</v>
      </c>
      <c r="M22" s="49">
        <f>+'当年度'!M22-'前年度'!M22</f>
        <v>2698</v>
      </c>
      <c r="N22" s="49">
        <f>+'当年度'!N22-'前年度'!N22</f>
        <v>-6980</v>
      </c>
      <c r="O22" s="49">
        <f>+'当年度'!O22-'前年度'!O22</f>
        <v>609</v>
      </c>
      <c r="P22" s="49">
        <f>+'当年度'!P22-'前年度'!P22</f>
        <v>609</v>
      </c>
      <c r="Q22" s="49">
        <f>+'当年度'!Q22-'前年度'!Q22</f>
        <v>0</v>
      </c>
      <c r="R22" s="50">
        <f>+'当年度'!R22-'前年度'!R22</f>
        <v>152874</v>
      </c>
      <c r="T22" s="6"/>
    </row>
    <row r="23" spans="1:20" ht="30" customHeight="1">
      <c r="A23" s="22"/>
      <c r="B23" s="17" t="s">
        <v>16</v>
      </c>
      <c r="C23" s="48">
        <f>+'当年度'!C23-'前年度'!C23</f>
        <v>-139470</v>
      </c>
      <c r="D23" s="49">
        <f>+'当年度'!D23-'前年度'!D23</f>
        <v>-161057</v>
      </c>
      <c r="E23" s="49">
        <f>+'当年度'!E23-'前年度'!E23</f>
        <v>317</v>
      </c>
      <c r="F23" s="49">
        <f>+'当年度'!F23-'前年度'!F23</f>
        <v>31669</v>
      </c>
      <c r="G23" s="49">
        <f>+'当年度'!G23-'前年度'!G23</f>
        <v>-4557</v>
      </c>
      <c r="H23" s="49">
        <f>+'当年度'!H23-'前年度'!H23</f>
        <v>-188486</v>
      </c>
      <c r="I23" s="49">
        <f>+'当年度'!I23-'前年度'!I23</f>
        <v>20093</v>
      </c>
      <c r="J23" s="49">
        <f>+'当年度'!J23-'前年度'!J23</f>
        <v>-1276</v>
      </c>
      <c r="K23" s="49">
        <f>+'当年度'!K23-'前年度'!K23</f>
        <v>1531</v>
      </c>
      <c r="L23" s="49">
        <f>+'当年度'!L23-'前年度'!L23</f>
        <v>19838</v>
      </c>
      <c r="M23" s="49">
        <f>+'当年度'!M23-'前年度'!M23</f>
        <v>1510</v>
      </c>
      <c r="N23" s="49">
        <f>+'当年度'!N23-'前年度'!N23</f>
        <v>-16</v>
      </c>
      <c r="O23" s="49">
        <f>+'当年度'!O23-'前年度'!O23</f>
        <v>-445</v>
      </c>
      <c r="P23" s="49">
        <f>+'当年度'!P23-'前年度'!P23</f>
        <v>-445</v>
      </c>
      <c r="Q23" s="49">
        <f>+'当年度'!Q23-'前年度'!Q23</f>
        <v>0</v>
      </c>
      <c r="R23" s="50">
        <f>+'当年度'!R23-'前年度'!R23</f>
        <v>-139915</v>
      </c>
      <c r="T23" s="6"/>
    </row>
    <row r="24" spans="1:20" ht="30" customHeight="1">
      <c r="A24" s="22"/>
      <c r="B24" s="17" t="s">
        <v>17</v>
      </c>
      <c r="C24" s="48">
        <f>+'当年度'!C24-'前年度'!C24</f>
        <v>-51459</v>
      </c>
      <c r="D24" s="49">
        <f>+'当年度'!D24-'前年度'!D24</f>
        <v>-1539</v>
      </c>
      <c r="E24" s="49">
        <f>+'当年度'!E24-'前年度'!E24</f>
        <v>393</v>
      </c>
      <c r="F24" s="49">
        <f>+'当年度'!F24-'前年度'!F24</f>
        <v>31712</v>
      </c>
      <c r="G24" s="49">
        <f>+'当年度'!G24-'前年度'!G24</f>
        <v>-5926</v>
      </c>
      <c r="H24" s="49">
        <f>+'当年度'!H24-'前年度'!H24</f>
        <v>-27718</v>
      </c>
      <c r="I24" s="49">
        <f>+'当年度'!I24-'前年度'!I24</f>
        <v>-48404</v>
      </c>
      <c r="J24" s="49">
        <f>+'当年度'!J24-'前年度'!J24</f>
        <v>17133</v>
      </c>
      <c r="K24" s="49">
        <f>+'当年度'!K24-'前年度'!K24</f>
        <v>34748</v>
      </c>
      <c r="L24" s="49">
        <f>+'当年度'!L24-'前年度'!L24</f>
        <v>-100281</v>
      </c>
      <c r="M24" s="49">
        <f>+'当年度'!M24-'前年度'!M24</f>
        <v>1903</v>
      </c>
      <c r="N24" s="49">
        <f>+'当年度'!N24-'前年度'!N24</f>
        <v>-3419</v>
      </c>
      <c r="O24" s="49">
        <f>+'当年度'!O24-'前年度'!O24</f>
        <v>0</v>
      </c>
      <c r="P24" s="49">
        <f>+'当年度'!P24-'前年度'!P24</f>
        <v>0</v>
      </c>
      <c r="Q24" s="49">
        <f>+'当年度'!Q24-'前年度'!Q24</f>
        <v>0</v>
      </c>
      <c r="R24" s="50">
        <f>+'当年度'!R24-'前年度'!R24</f>
        <v>-51459</v>
      </c>
      <c r="T24" s="6"/>
    </row>
    <row r="25" spans="1:20" ht="30" customHeight="1">
      <c r="A25" s="22"/>
      <c r="B25" s="17" t="s">
        <v>18</v>
      </c>
      <c r="C25" s="48">
        <f>+'当年度'!C25-'前年度'!C25</f>
        <v>45787</v>
      </c>
      <c r="D25" s="49">
        <f>+'当年度'!D25-'前年度'!D25</f>
        <v>7298</v>
      </c>
      <c r="E25" s="49">
        <f>+'当年度'!E25-'前年度'!E25</f>
        <v>-371</v>
      </c>
      <c r="F25" s="49">
        <f>+'当年度'!F25-'前年度'!F25</f>
        <v>-3170</v>
      </c>
      <c r="G25" s="49">
        <f>+'当年度'!G25-'前年度'!G25</f>
        <v>2233</v>
      </c>
      <c r="H25" s="49">
        <f>+'当年度'!H25-'前年度'!H25</f>
        <v>8606</v>
      </c>
      <c r="I25" s="49">
        <f>+'当年度'!I25-'前年度'!I25</f>
        <v>35990</v>
      </c>
      <c r="J25" s="49">
        <f>+'当年度'!J25-'前年度'!J25</f>
        <v>-3974</v>
      </c>
      <c r="K25" s="49">
        <f>+'当年度'!K25-'前年度'!K25</f>
        <v>7660</v>
      </c>
      <c r="L25" s="49">
        <f>+'当年度'!L25-'前年度'!L25</f>
        <v>32307</v>
      </c>
      <c r="M25" s="49">
        <f>+'当年度'!M25-'前年度'!M25</f>
        <v>1937</v>
      </c>
      <c r="N25" s="49">
        <f>+'当年度'!N25-'前年度'!N25</f>
        <v>562</v>
      </c>
      <c r="O25" s="49">
        <f>+'当年度'!O25-'前年度'!O25</f>
        <v>0</v>
      </c>
      <c r="P25" s="49">
        <f>+'当年度'!P25-'前年度'!P25</f>
        <v>0</v>
      </c>
      <c r="Q25" s="49">
        <f>+'当年度'!Q25-'前年度'!Q25</f>
        <v>0</v>
      </c>
      <c r="R25" s="50">
        <f>+'当年度'!R25-'前年度'!R25</f>
        <v>45787</v>
      </c>
      <c r="T25" s="6"/>
    </row>
    <row r="26" spans="1:20" ht="30" customHeight="1">
      <c r="A26" s="22"/>
      <c r="B26" s="17" t="s">
        <v>19</v>
      </c>
      <c r="C26" s="48">
        <f>+'当年度'!C26-'前年度'!C26</f>
        <v>51823</v>
      </c>
      <c r="D26" s="49">
        <f>+'当年度'!D26-'前年度'!D26</f>
        <v>11103</v>
      </c>
      <c r="E26" s="49">
        <f>+'当年度'!E26-'前年度'!E26</f>
        <v>-264</v>
      </c>
      <c r="F26" s="49">
        <f>+'当年度'!F26-'前年度'!F26</f>
        <v>-8908</v>
      </c>
      <c r="G26" s="49">
        <f>+'当年度'!G26-'前年度'!G26</f>
        <v>2440</v>
      </c>
      <c r="H26" s="49">
        <f>+'当年度'!H26-'前年度'!H26</f>
        <v>17835</v>
      </c>
      <c r="I26" s="49">
        <f>+'当年度'!I26-'前年度'!I26</f>
        <v>40338</v>
      </c>
      <c r="J26" s="49">
        <f>+'当年度'!J26-'前年度'!J26</f>
        <v>-1053</v>
      </c>
      <c r="K26" s="49">
        <f>+'当年度'!K26-'前年度'!K26</f>
        <v>16607</v>
      </c>
      <c r="L26" s="49">
        <f>+'当年度'!L26-'前年度'!L26</f>
        <v>24784</v>
      </c>
      <c r="M26" s="49">
        <f>+'当年度'!M26-'前年度'!M26</f>
        <v>3112</v>
      </c>
      <c r="N26" s="49">
        <f>+'当年度'!N26-'前年度'!N26</f>
        <v>-2730</v>
      </c>
      <c r="O26" s="49">
        <f>+'当年度'!O26-'前年度'!O26</f>
        <v>0</v>
      </c>
      <c r="P26" s="49">
        <f>+'当年度'!P26-'前年度'!P26</f>
        <v>0</v>
      </c>
      <c r="Q26" s="49">
        <f>+'当年度'!Q26-'前年度'!Q26</f>
        <v>0</v>
      </c>
      <c r="R26" s="50">
        <f>+'当年度'!R26-'前年度'!R26</f>
        <v>51823</v>
      </c>
      <c r="T26" s="6"/>
    </row>
    <row r="27" spans="1:20" ht="30" customHeight="1">
      <c r="A27" s="22"/>
      <c r="B27" s="17" t="s">
        <v>20</v>
      </c>
      <c r="C27" s="48">
        <f>+'当年度'!C27-'前年度'!C27</f>
        <v>-4862</v>
      </c>
      <c r="D27" s="49">
        <f>+'当年度'!D27-'前年度'!D27</f>
        <v>-6991</v>
      </c>
      <c r="E27" s="49">
        <f>+'当年度'!E27-'前年度'!E27</f>
        <v>-242</v>
      </c>
      <c r="F27" s="49">
        <f>+'当年度'!F27-'前年度'!F27</f>
        <v>-1938</v>
      </c>
      <c r="G27" s="49">
        <f>+'当年度'!G27-'前年度'!G27</f>
        <v>-406</v>
      </c>
      <c r="H27" s="49">
        <f>+'当年度'!H27-'前年度'!H27</f>
        <v>-4405</v>
      </c>
      <c r="I27" s="49">
        <f>+'当年度'!I27-'前年度'!I27</f>
        <v>3357</v>
      </c>
      <c r="J27" s="49">
        <f>+'当年度'!J27-'前年度'!J27</f>
        <v>-18</v>
      </c>
      <c r="K27" s="49">
        <f>+'当年度'!K27-'前年度'!K27</f>
        <v>3874</v>
      </c>
      <c r="L27" s="49">
        <f>+'当年度'!L27-'前年度'!L27</f>
        <v>-766</v>
      </c>
      <c r="M27" s="49">
        <f>+'当年度'!M27-'前年度'!M27</f>
        <v>860</v>
      </c>
      <c r="N27" s="49">
        <f>+'当年度'!N27-'前年度'!N27</f>
        <v>-2088</v>
      </c>
      <c r="O27" s="49">
        <f>+'当年度'!O27-'前年度'!O27</f>
        <v>0</v>
      </c>
      <c r="P27" s="49">
        <f>+'当年度'!P27-'前年度'!P27</f>
        <v>0</v>
      </c>
      <c r="Q27" s="49">
        <f>+'当年度'!Q27-'前年度'!Q27</f>
        <v>0</v>
      </c>
      <c r="R27" s="50">
        <f>+'当年度'!R27-'前年度'!R27</f>
        <v>-4862</v>
      </c>
      <c r="T27" s="6"/>
    </row>
    <row r="28" spans="1:20" ht="30" customHeight="1">
      <c r="A28" s="22"/>
      <c r="B28" s="17" t="s">
        <v>21</v>
      </c>
      <c r="C28" s="48">
        <f>+'当年度'!C28-'前年度'!C28</f>
        <v>-45623</v>
      </c>
      <c r="D28" s="49">
        <f>+'当年度'!D28-'前年度'!D28</f>
        <v>-84661</v>
      </c>
      <c r="E28" s="49">
        <f>+'当年度'!E28-'前年度'!E28</f>
        <v>80</v>
      </c>
      <c r="F28" s="49">
        <f>+'当年度'!F28-'前年度'!F28</f>
        <v>-142</v>
      </c>
      <c r="G28" s="49">
        <f>+'当年度'!G28-'前年度'!G28</f>
        <v>-1671</v>
      </c>
      <c r="H28" s="49">
        <f>+'当年度'!H28-'前年度'!H28</f>
        <v>-82928</v>
      </c>
      <c r="I28" s="49">
        <f>+'当年度'!I28-'前年度'!I28</f>
        <v>32256</v>
      </c>
      <c r="J28" s="49">
        <f>+'当年度'!J28-'前年度'!J28</f>
        <v>5065</v>
      </c>
      <c r="K28" s="49">
        <f>+'当年度'!K28-'前年度'!K28</f>
        <v>18649</v>
      </c>
      <c r="L28" s="49">
        <f>+'当年度'!L28-'前年度'!L28</f>
        <v>8556</v>
      </c>
      <c r="M28" s="49">
        <f>+'当年度'!M28-'前年度'!M28</f>
        <v>3002</v>
      </c>
      <c r="N28" s="49">
        <f>+'当年度'!N28-'前年度'!N28</f>
        <v>3780</v>
      </c>
      <c r="O28" s="49">
        <f>+'当年度'!O28-'前年度'!O28</f>
        <v>-765</v>
      </c>
      <c r="P28" s="49">
        <f>+'当年度'!P28-'前年度'!P28</f>
        <v>-765</v>
      </c>
      <c r="Q28" s="49">
        <f>+'当年度'!Q28-'前年度'!Q28</f>
        <v>0</v>
      </c>
      <c r="R28" s="50">
        <f>+'当年度'!R28-'前年度'!R28</f>
        <v>-46388</v>
      </c>
      <c r="T28" s="6"/>
    </row>
    <row r="29" spans="1:20" ht="30" customHeight="1">
      <c r="A29" s="22"/>
      <c r="B29" s="17" t="s">
        <v>22</v>
      </c>
      <c r="C29" s="48">
        <f>+'当年度'!C29-'前年度'!C29</f>
        <v>-2020</v>
      </c>
      <c r="D29" s="49">
        <f>+'当年度'!D29-'前年度'!D29</f>
        <v>4835</v>
      </c>
      <c r="E29" s="49">
        <f>+'当年度'!E29-'前年度'!E29</f>
        <v>138</v>
      </c>
      <c r="F29" s="49">
        <f>+'当年度'!F29-'前年度'!F29</f>
        <v>516</v>
      </c>
      <c r="G29" s="49">
        <f>+'当年度'!G29-'前年度'!G29</f>
        <v>-659</v>
      </c>
      <c r="H29" s="49">
        <f>+'当年度'!H29-'前年度'!H29</f>
        <v>4840</v>
      </c>
      <c r="I29" s="49">
        <f>+'当年度'!I29-'前年度'!I29</f>
        <v>-8517</v>
      </c>
      <c r="J29" s="49">
        <f>+'当年度'!J29-'前年度'!J29</f>
        <v>-2404</v>
      </c>
      <c r="K29" s="49">
        <f>+'当年度'!K29-'前年度'!K29</f>
        <v>2769</v>
      </c>
      <c r="L29" s="49">
        <f>+'当年度'!L29-'前年度'!L29</f>
        <v>-8882</v>
      </c>
      <c r="M29" s="49">
        <f>+'当年度'!M29-'前年度'!M29</f>
        <v>1762</v>
      </c>
      <c r="N29" s="49">
        <f>+'当年度'!N29-'前年度'!N29</f>
        <v>-100</v>
      </c>
      <c r="O29" s="49">
        <f>+'当年度'!O29-'前年度'!O29</f>
        <v>0</v>
      </c>
      <c r="P29" s="49">
        <f>+'当年度'!P29-'前年度'!P29</f>
        <v>0</v>
      </c>
      <c r="Q29" s="49">
        <f>+'当年度'!Q29-'前年度'!Q29</f>
        <v>0</v>
      </c>
      <c r="R29" s="50">
        <f>+'当年度'!R29-'前年度'!R29</f>
        <v>-2020</v>
      </c>
      <c r="T29" s="6"/>
    </row>
    <row r="30" spans="1:20" ht="30" customHeight="1">
      <c r="A30" s="22"/>
      <c r="B30" s="17" t="s">
        <v>32</v>
      </c>
      <c r="C30" s="48">
        <f>+'当年度'!C30-'前年度'!C30</f>
        <v>-1801</v>
      </c>
      <c r="D30" s="49">
        <f>+'当年度'!D30-'前年度'!D30</f>
        <v>-581</v>
      </c>
      <c r="E30" s="49">
        <f>+'当年度'!E30-'前年度'!E30</f>
        <v>-352</v>
      </c>
      <c r="F30" s="49">
        <f>+'当年度'!F30-'前年度'!F30</f>
        <v>-7452</v>
      </c>
      <c r="G30" s="49">
        <f>+'当年度'!G30-'前年度'!G30</f>
        <v>-515</v>
      </c>
      <c r="H30" s="49">
        <f>+'当年度'!H30-'前年度'!H30</f>
        <v>7738</v>
      </c>
      <c r="I30" s="49">
        <f>+'当年度'!I30-'前年度'!I30</f>
        <v>-1047</v>
      </c>
      <c r="J30" s="49">
        <f>+'当年度'!J30-'前年度'!J30</f>
        <v>-3686</v>
      </c>
      <c r="K30" s="49">
        <f>+'当年度'!K30-'前年度'!K30</f>
        <v>3003</v>
      </c>
      <c r="L30" s="49">
        <f>+'当年度'!L30-'前年度'!L30</f>
        <v>-363</v>
      </c>
      <c r="M30" s="49">
        <f>+'当年度'!M30-'前年度'!M30</f>
        <v>760</v>
      </c>
      <c r="N30" s="49">
        <f>+'当年度'!N30-'前年度'!N30</f>
        <v>-1022</v>
      </c>
      <c r="O30" s="49">
        <f>+'当年度'!O30-'前年度'!O30</f>
        <v>0</v>
      </c>
      <c r="P30" s="49">
        <f>+'当年度'!P30-'前年度'!P30</f>
        <v>0</v>
      </c>
      <c r="Q30" s="49">
        <f>+'当年度'!Q30-'前年度'!Q30</f>
        <v>0</v>
      </c>
      <c r="R30" s="50">
        <f>+'当年度'!R30-'前年度'!R30</f>
        <v>-1801</v>
      </c>
      <c r="T30" s="6"/>
    </row>
    <row r="31" spans="1:20" ht="30" customHeight="1">
      <c r="A31" s="22"/>
      <c r="B31" s="17" t="s">
        <v>35</v>
      </c>
      <c r="C31" s="48">
        <f>+'当年度'!C31-'前年度'!C31</f>
        <v>-3154</v>
      </c>
      <c r="D31" s="49">
        <f>+'当年度'!D31-'前年度'!D31</f>
        <v>2832</v>
      </c>
      <c r="E31" s="49">
        <f>+'当年度'!E31-'前年度'!E31</f>
        <v>-83</v>
      </c>
      <c r="F31" s="49">
        <f>+'当年度'!F31-'前年度'!F31</f>
        <v>-20928</v>
      </c>
      <c r="G31" s="49">
        <f>+'当年度'!G31-'前年度'!G31</f>
        <v>3104</v>
      </c>
      <c r="H31" s="49">
        <f>+'当年度'!H31-'前年度'!H31</f>
        <v>20739</v>
      </c>
      <c r="I31" s="49">
        <f>+'当年度'!I31-'前年度'!I31</f>
        <v>-5588</v>
      </c>
      <c r="J31" s="49">
        <f>+'当年度'!J31-'前年度'!J31</f>
        <v>-909</v>
      </c>
      <c r="K31" s="49">
        <f>+'当年度'!K31-'前年度'!K31</f>
        <v>4066</v>
      </c>
      <c r="L31" s="49">
        <f>+'当年度'!L31-'前年度'!L31</f>
        <v>-8656</v>
      </c>
      <c r="M31" s="49">
        <f>+'当年度'!M31-'前年度'!M31</f>
        <v>475</v>
      </c>
      <c r="N31" s="49">
        <f>+'当年度'!N31-'前年度'!N31</f>
        <v>-969</v>
      </c>
      <c r="O31" s="49">
        <f>+'当年度'!O31-'前年度'!O31</f>
        <v>47</v>
      </c>
      <c r="P31" s="49">
        <f>+'当年度'!P31-'前年度'!P31</f>
        <v>47</v>
      </c>
      <c r="Q31" s="49">
        <f>+'当年度'!Q31-'前年度'!Q31</f>
        <v>0</v>
      </c>
      <c r="R31" s="50">
        <f>+'当年度'!R31-'前年度'!R31</f>
        <v>-3107</v>
      </c>
      <c r="T31" s="6"/>
    </row>
    <row r="32" spans="1:20" ht="30" customHeight="1">
      <c r="A32" s="22"/>
      <c r="B32" s="17" t="s">
        <v>36</v>
      </c>
      <c r="C32" s="48">
        <f>+'当年度'!C32-'前年度'!C32</f>
        <v>8874</v>
      </c>
      <c r="D32" s="49">
        <f>+'当年度'!D32-'前年度'!D32</f>
        <v>6882</v>
      </c>
      <c r="E32" s="49">
        <f>+'当年度'!E32-'前年度'!E32</f>
        <v>33</v>
      </c>
      <c r="F32" s="49">
        <f>+'当年度'!F32-'前年度'!F32</f>
        <v>255</v>
      </c>
      <c r="G32" s="49">
        <f>+'当年度'!G32-'前年度'!G32</f>
        <v>-1308</v>
      </c>
      <c r="H32" s="49">
        <f>+'当年度'!H32-'前年度'!H32</f>
        <v>7902</v>
      </c>
      <c r="I32" s="49">
        <f>+'当年度'!I32-'前年度'!I32</f>
        <v>-2324</v>
      </c>
      <c r="J32" s="49">
        <f>+'当年度'!J32-'前年度'!J32</f>
        <v>-1833</v>
      </c>
      <c r="K32" s="49">
        <f>+'当年度'!K32-'前年度'!K32</f>
        <v>1775</v>
      </c>
      <c r="L32" s="49">
        <f>+'当年度'!L32-'前年度'!L32</f>
        <v>415</v>
      </c>
      <c r="M32" s="49">
        <f>+'当年度'!M32-'前年度'!M32</f>
        <v>3289</v>
      </c>
      <c r="N32" s="49">
        <f>+'当年度'!N32-'前年度'!N32</f>
        <v>1027</v>
      </c>
      <c r="O32" s="49">
        <f>+'当年度'!O32-'前年度'!O32</f>
        <v>0</v>
      </c>
      <c r="P32" s="49">
        <f>+'当年度'!P32-'前年度'!P32</f>
        <v>0</v>
      </c>
      <c r="Q32" s="49">
        <f>+'当年度'!Q32-'前年度'!Q32</f>
        <v>0</v>
      </c>
      <c r="R32" s="50">
        <f>+'当年度'!R32-'前年度'!R32</f>
        <v>8874</v>
      </c>
      <c r="T32" s="6"/>
    </row>
    <row r="33" spans="1:20" ht="30" customHeight="1">
      <c r="A33" s="22"/>
      <c r="B33" s="17" t="s">
        <v>23</v>
      </c>
      <c r="C33" s="48">
        <f>+'当年度'!C33-'前年度'!C33</f>
        <v>-2869</v>
      </c>
      <c r="D33" s="49">
        <f>+'当年度'!D33-'前年度'!D33</f>
        <v>-4184</v>
      </c>
      <c r="E33" s="49">
        <f>+'当年度'!E33-'前年度'!E33</f>
        <v>-2881</v>
      </c>
      <c r="F33" s="49">
        <f>+'当年度'!F33-'前年度'!F33</f>
        <v>-12736</v>
      </c>
      <c r="G33" s="49">
        <f>+'当年度'!G33-'前年度'!G33</f>
        <v>84</v>
      </c>
      <c r="H33" s="49">
        <f>+'当年度'!H33-'前年度'!H33</f>
        <v>11349</v>
      </c>
      <c r="I33" s="49">
        <f>+'当年度'!I33-'前年度'!I33</f>
        <v>2684</v>
      </c>
      <c r="J33" s="49">
        <f>+'当年度'!J33-'前年度'!J33</f>
        <v>-2759</v>
      </c>
      <c r="K33" s="49">
        <f>+'当年度'!K33-'前年度'!K33</f>
        <v>5595</v>
      </c>
      <c r="L33" s="49">
        <f>+'当年度'!L33-'前年度'!L33</f>
        <v>-122</v>
      </c>
      <c r="M33" s="49">
        <f>+'当年度'!M33-'前年度'!M33</f>
        <v>1083</v>
      </c>
      <c r="N33" s="49">
        <f>+'当年度'!N33-'前年度'!N33</f>
        <v>-2452</v>
      </c>
      <c r="O33" s="49">
        <f>+'当年度'!O33-'前年度'!O33</f>
        <v>0</v>
      </c>
      <c r="P33" s="49">
        <f>+'当年度'!P33-'前年度'!P33</f>
        <v>0</v>
      </c>
      <c r="Q33" s="49">
        <f>+'当年度'!Q33-'前年度'!Q33</f>
        <v>0</v>
      </c>
      <c r="R33" s="50">
        <f>+'当年度'!R33-'前年度'!R33</f>
        <v>-2869</v>
      </c>
      <c r="T33" s="6"/>
    </row>
    <row r="34" spans="1:20" ht="30" customHeight="1">
      <c r="A34" s="22"/>
      <c r="B34" s="18" t="s">
        <v>24</v>
      </c>
      <c r="C34" s="55">
        <f>+'当年度'!C34-'前年度'!C34</f>
        <v>10545</v>
      </c>
      <c r="D34" s="56">
        <f>+'当年度'!D34-'前年度'!D34</f>
        <v>8884</v>
      </c>
      <c r="E34" s="56">
        <f>+'当年度'!E34-'前年度'!E34</f>
        <v>-36</v>
      </c>
      <c r="F34" s="56">
        <f>+'当年度'!F34-'前年度'!F34</f>
        <v>12911</v>
      </c>
      <c r="G34" s="56">
        <f>+'当年度'!G34-'前年度'!G34</f>
        <v>-362</v>
      </c>
      <c r="H34" s="56">
        <f>+'当年度'!H34-'前年度'!H34</f>
        <v>-3629</v>
      </c>
      <c r="I34" s="56">
        <f>+'当年度'!I34-'前年度'!I34</f>
        <v>5131</v>
      </c>
      <c r="J34" s="56">
        <f>+'当年度'!J34-'前年度'!J34</f>
        <v>-169</v>
      </c>
      <c r="K34" s="56">
        <f>+'当年度'!K34-'前年度'!K34</f>
        <v>4859</v>
      </c>
      <c r="L34" s="56">
        <f>+'当年度'!L34-'前年度'!L34</f>
        <v>446</v>
      </c>
      <c r="M34" s="56">
        <f>+'当年度'!M34-'前年度'!M34</f>
        <v>1036</v>
      </c>
      <c r="N34" s="56">
        <f>+'当年度'!N34-'前年度'!N34</f>
        <v>-4506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0</v>
      </c>
      <c r="R34" s="54">
        <f>+'当年度'!R34-'前年度'!R34</f>
        <v>10545</v>
      </c>
      <c r="T34" s="5"/>
    </row>
    <row r="35" spans="1:20" ht="30" customHeight="1">
      <c r="A35" s="22"/>
      <c r="B35" s="21" t="s">
        <v>25</v>
      </c>
      <c r="C35" s="57">
        <f>+'当年度'!C35-'前年度'!C35</f>
        <v>124168</v>
      </c>
      <c r="D35" s="57">
        <f>+'当年度'!D35-'前年度'!D35</f>
        <v>-6985370</v>
      </c>
      <c r="E35" s="58">
        <f>+'当年度'!E35-'前年度'!E35</f>
        <v>22533</v>
      </c>
      <c r="F35" s="58">
        <f>+'当年度'!F35-'前年度'!F35</f>
        <v>1152791</v>
      </c>
      <c r="G35" s="58">
        <f>+'当年度'!G35-'前年度'!G35</f>
        <v>-11204</v>
      </c>
      <c r="H35" s="58">
        <f>+'当年度'!H35-'前年度'!H35</f>
        <v>-8149490</v>
      </c>
      <c r="I35" s="57">
        <f>+'当年度'!I35-'前年度'!I35</f>
        <v>6938602</v>
      </c>
      <c r="J35" s="57">
        <f>+'当年度'!J35-'前年度'!J35</f>
        <v>-275331</v>
      </c>
      <c r="K35" s="57">
        <f>+'当年度'!K35-'前年度'!K35</f>
        <v>1504839</v>
      </c>
      <c r="L35" s="57">
        <f>+'当年度'!L35-'前年度'!L35</f>
        <v>5715168</v>
      </c>
      <c r="M35" s="57">
        <f>+'当年度'!M35-'前年度'!M35</f>
        <v>207055</v>
      </c>
      <c r="N35" s="57">
        <f>+'当年度'!N35-'前年度'!N35</f>
        <v>-26270</v>
      </c>
      <c r="O35" s="57">
        <f>+'当年度'!O35-'前年度'!O35</f>
        <v>-211918</v>
      </c>
      <c r="P35" s="57">
        <f>+'当年度'!P35-'前年度'!P35</f>
        <v>15383</v>
      </c>
      <c r="Q35" s="57">
        <f>+'当年度'!Q35-'前年度'!Q35</f>
        <v>151414</v>
      </c>
      <c r="R35" s="57">
        <f>+'当年度'!R35-'前年度'!R35</f>
        <v>-87750</v>
      </c>
      <c r="T35" s="24"/>
    </row>
    <row r="36" spans="1:20" ht="30" customHeight="1">
      <c r="A36" s="22"/>
      <c r="B36" s="21" t="s">
        <v>58</v>
      </c>
      <c r="C36" s="57">
        <f>+'当年度'!C36-'前年度'!C36</f>
        <v>631434</v>
      </c>
      <c r="D36" s="57">
        <f>+'当年度'!D36-'前年度'!D36</f>
        <v>376264</v>
      </c>
      <c r="E36" s="58">
        <f>+'当年度'!E36-'前年度'!E36</f>
        <v>-2195</v>
      </c>
      <c r="F36" s="58">
        <f>+'当年度'!F36-'前年度'!F36</f>
        <v>98137</v>
      </c>
      <c r="G36" s="58">
        <f>+'当年度'!G36-'前年度'!G36</f>
        <v>-4355</v>
      </c>
      <c r="H36" s="58">
        <f>+'当年度'!H36-'前年度'!H36</f>
        <v>284677</v>
      </c>
      <c r="I36" s="57">
        <f>+'当年度'!I36-'前年度'!I36</f>
        <v>241206</v>
      </c>
      <c r="J36" s="57">
        <f>+'当年度'!J36-'前年度'!J36</f>
        <v>-2159</v>
      </c>
      <c r="K36" s="57">
        <f>+'当年度'!K36-'前年度'!K36</f>
        <v>170641</v>
      </c>
      <c r="L36" s="57">
        <f>+'当年度'!L36-'前年度'!L36</f>
        <v>76826</v>
      </c>
      <c r="M36" s="57">
        <f>+'当年度'!M36-'前年度'!M36</f>
        <v>27676</v>
      </c>
      <c r="N36" s="57">
        <f>+'当年度'!N36-'前年度'!N36</f>
        <v>-13897</v>
      </c>
      <c r="O36" s="57">
        <f>+'当年度'!O36-'前年度'!O36</f>
        <v>333</v>
      </c>
      <c r="P36" s="57">
        <f>+'当年度'!P36-'前年度'!P36</f>
        <v>333</v>
      </c>
      <c r="Q36" s="57">
        <f>+'当年度'!Q36-'前年度'!Q36</f>
        <v>0</v>
      </c>
      <c r="R36" s="57">
        <f>+'当年度'!R36-'前年度'!R36</f>
        <v>631767</v>
      </c>
      <c r="T36" s="24"/>
    </row>
    <row r="37" spans="1:20" ht="30" customHeight="1">
      <c r="A37" s="22"/>
      <c r="B37" s="21" t="s">
        <v>26</v>
      </c>
      <c r="C37" s="57">
        <f>+'当年度'!C37-'前年度'!C37</f>
        <v>755602</v>
      </c>
      <c r="D37" s="57">
        <f>+'当年度'!D37-'前年度'!D37</f>
        <v>-6609106</v>
      </c>
      <c r="E37" s="58">
        <f>+'当年度'!E37-'前年度'!E37</f>
        <v>20338</v>
      </c>
      <c r="F37" s="58">
        <f>+'当年度'!F37-'前年度'!F37</f>
        <v>1250928</v>
      </c>
      <c r="G37" s="58">
        <f>+'当年度'!G37-'前年度'!G37</f>
        <v>-15559</v>
      </c>
      <c r="H37" s="58">
        <f>+'当年度'!H37-'前年度'!H37</f>
        <v>-7864813</v>
      </c>
      <c r="I37" s="57">
        <f>+'当年度'!I37-'前年度'!I37</f>
        <v>7179808</v>
      </c>
      <c r="J37" s="57">
        <f>+'当年度'!J37-'前年度'!J37</f>
        <v>-277490</v>
      </c>
      <c r="K37" s="57">
        <f>+'当年度'!K37-'前年度'!K37</f>
        <v>1675480</v>
      </c>
      <c r="L37" s="57">
        <f>+'当年度'!L37-'前年度'!L37</f>
        <v>5791994</v>
      </c>
      <c r="M37" s="57">
        <f>+'当年度'!M37-'前年度'!M37</f>
        <v>234731</v>
      </c>
      <c r="N37" s="57">
        <f>+'当年度'!N37-'前年度'!N37</f>
        <v>-40167</v>
      </c>
      <c r="O37" s="57">
        <f>+'当年度'!O37-'前年度'!O37</f>
        <v>-211585</v>
      </c>
      <c r="P37" s="57">
        <f>+'当年度'!P37-'前年度'!P37</f>
        <v>15716</v>
      </c>
      <c r="Q37" s="57">
        <f>+'当年度'!Q37-'前年度'!Q37</f>
        <v>151414</v>
      </c>
      <c r="R37" s="57">
        <f>+'当年度'!R37-'前年度'!R37</f>
        <v>544017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62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10">
        <f>IF(AND('当年度'!C6=0,'前年度'!C6=0),"",IF('前年度'!C6=0,"皆増",IF('当年度'!C6=0,"皆減",ROUND('増減額'!C6/'前年度'!C6*100,1))))</f>
        <v>1.9</v>
      </c>
      <c r="D6" s="8">
        <f>IF(AND('当年度'!D6=0,'前年度'!D6=0),"",IF('前年度'!D6=0,"皆増",IF('当年度'!D6=0,"皆減",ROUND('増減額'!D6/'前年度'!D6*100,1))))</f>
        <v>-0.2</v>
      </c>
      <c r="E6" s="8">
        <f>IF(AND('当年度'!E6=0,'前年度'!E6=0),"",IF('前年度'!E6=0,"皆増",IF('当年度'!E6=0,"皆減",ROUND('増減額'!E6/'前年度'!E6*100,1))))</f>
        <v>0.5</v>
      </c>
      <c r="F6" s="8">
        <f>IF(AND('当年度'!F6=0,'前年度'!F6=0),"",IF('前年度'!F6=0,"皆増",IF('当年度'!F6=0,"皆減",ROUND('増減額'!F6/'前年度'!F6*100,1))))</f>
        <v>1.2</v>
      </c>
      <c r="G6" s="8">
        <f>IF(AND('当年度'!G6=0,'前年度'!G6=0),"",IF('前年度'!G6=0,"皆増",IF('当年度'!G6=0,"皆減",ROUND('増減額'!G6/'前年度'!G6*100,1))))</f>
        <v>1.2</v>
      </c>
      <c r="H6" s="8">
        <f>IF(AND('当年度'!H6=0,'前年度'!H6=0),"",IF('前年度'!H6=0,"皆増",IF('当年度'!H6=0,"皆減",ROUND('増減額'!H6/'前年度'!H6*100,1))))</f>
        <v>-8.5</v>
      </c>
      <c r="I6" s="8">
        <f>IF(AND('当年度'!I6=0,'前年度'!I6=0),"",IF('前年度'!I6=0,"皆増",IF('当年度'!I6=0,"皆減",ROUND('増減額'!I6/'前年度'!I6*100,1))))</f>
        <v>4.5</v>
      </c>
      <c r="J6" s="8">
        <f>IF(AND('当年度'!J6=0,'前年度'!J6=0),"",IF('前年度'!J6=0,"皆増",IF('当年度'!J6=0,"皆減",ROUND('増減額'!J6/'前年度'!J6*100,1))))</f>
        <v>-0.8</v>
      </c>
      <c r="K6" s="8">
        <f>IF(AND('当年度'!K6=0,'前年度'!K6=0),"",IF('前年度'!K6=0,"皆増",IF('当年度'!K6=0,"皆減",ROUND('増減額'!K6/'前年度'!K6*100,1))))</f>
        <v>3.9</v>
      </c>
      <c r="L6" s="10">
        <f>IF(AND('当年度'!L6=0,'前年度'!L6=0),"",IF('前年度'!L6=0,"皆増",IF('当年度'!L6=0,"皆減",ROUND('増減額'!L6/'前年度'!L6*100,1))))</f>
        <v>12.8</v>
      </c>
      <c r="M6" s="8">
        <f>IF(AND('当年度'!M6=0,'前年度'!M6=0),"",IF('前年度'!M6=0,"皆増",IF('当年度'!M6=0,"皆減",ROUND('増減額'!M6/'前年度'!M6*100,1))))</f>
        <v>4.5</v>
      </c>
      <c r="N6" s="8">
        <f>IF(AND('当年度'!N6=0,'前年度'!N6=0),"",IF('前年度'!N6=0,"皆増",IF('当年度'!N6=0,"皆減",ROUND('増減額'!N6/'前年度'!N6*100,1))))</f>
        <v>-2.2</v>
      </c>
      <c r="O6" s="8">
        <f>IF(AND('当年度'!O6=0,'前年度'!O6=0),"",IF('前年度'!O6=0,"皆増",IF('当年度'!O6=0,"皆減",ROUND('増減額'!O6/'前年度'!O6*100,1))))</f>
        <v>1.9</v>
      </c>
      <c r="P6" s="8">
        <f>IF(AND('当年度'!P6=0,'前年度'!P6=0),"",IF('前年度'!P6=0,"皆増",IF('当年度'!P6=0,"皆減",ROUND('増減額'!P6/'前年度'!P6*100,1))))</f>
        <v>9</v>
      </c>
      <c r="Q6" s="8">
        <f>IF(AND('当年度'!Q6=0,'前年度'!Q6=0),"",IF('前年度'!Q6=0,"皆増",IF('当年度'!Q6=0,"皆減",ROUND('増減額'!Q6/'前年度'!Q6*100,1))))</f>
        <v>1.8</v>
      </c>
      <c r="R6" s="39">
        <f>IF(AND('当年度'!R6=0,'前年度'!R6=0),"",IF('前年度'!R6=0,"皆増",IF('当年度'!R6=0,"皆減",ROUND('増減額'!R6/'前年度'!R6*100,1))))</f>
        <v>1.9</v>
      </c>
      <c r="T6" s="4"/>
    </row>
    <row r="7" spans="1:20" ht="30" customHeight="1">
      <c r="A7" s="22"/>
      <c r="B7" s="17" t="s">
        <v>3</v>
      </c>
      <c r="C7" s="9">
        <f>IF(AND('当年度'!C7=0,'前年度'!C7=0),"",IF('前年度'!C7=0,"皆増",IF('当年度'!C7=0,"皆減",ROUND('増減額'!C7/'前年度'!C7*100,1))))</f>
        <v>-0.7</v>
      </c>
      <c r="D7" s="7">
        <f>IF(AND('当年度'!D7=0,'前年度'!D7=0),"",IF('前年度'!D7=0,"皆増",IF('当年度'!D7=0,"皆減",ROUND('増減額'!D7/'前年度'!D7*100,1))))</f>
        <v>-18.7</v>
      </c>
      <c r="E7" s="7">
        <f>IF(AND('当年度'!E7=0,'前年度'!E7=0),"",IF('前年度'!E7=0,"皆増",IF('当年度'!E7=0,"皆減",ROUND('増減額'!E7/'前年度'!E7*100,1))))</f>
        <v>1.6</v>
      </c>
      <c r="F7" s="7">
        <f>IF(AND('当年度'!F7=0,'前年度'!F7=0),"",IF('前年度'!F7=0,"皆増",IF('当年度'!F7=0,"皆減",ROUND('増減額'!F7/'前年度'!F7*100,1))))</f>
        <v>4.1</v>
      </c>
      <c r="G7" s="7">
        <f>IF(AND('当年度'!G7=0,'前年度'!G7=0),"",IF('前年度'!G7=0,"皆増",IF('当年度'!G7=0,"皆減",ROUND('増減額'!G7/'前年度'!G7*100,1))))</f>
        <v>0.8</v>
      </c>
      <c r="H7" s="7">
        <f>IF(AND('当年度'!H7=0,'前年度'!H7=0),"",IF('前年度'!H7=0,"皆増",IF('当年度'!H7=0,"皆減",ROUND('増減額'!H7/'前年度'!H7*100,1))))</f>
        <v>-57.9</v>
      </c>
      <c r="I7" s="7">
        <f>IF(AND('当年度'!I7=0,'前年度'!I7=0),"",IF('前年度'!I7=0,"皆増",IF('当年度'!I7=0,"皆減",ROUND('増減額'!I7/'前年度'!I7*100,1))))</f>
        <v>15.9</v>
      </c>
      <c r="J7" s="7">
        <f>IF(AND('当年度'!J7=0,'前年度'!J7=0),"",IF('前年度'!J7=0,"皆増",IF('当年度'!J7=0,"皆減",ROUND('増減額'!J7/'前年度'!J7*100,1))))</f>
        <v>-0.2</v>
      </c>
      <c r="K7" s="7">
        <f>IF(AND('当年度'!K7=0,'前年度'!K7=0),"",IF('前年度'!K7=0,"皆増",IF('当年度'!K7=0,"皆減",ROUND('増減額'!K7/'前年度'!K7*100,1))))</f>
        <v>5</v>
      </c>
      <c r="L7" s="9">
        <f>IF(AND('当年度'!L7=0,'前年度'!L7=0),"",IF('前年度'!L7=0,"皆増",IF('当年度'!L7=0,"皆減",ROUND('増減額'!L7/'前年度'!L7*100,1))))</f>
        <v>28.8</v>
      </c>
      <c r="M7" s="7">
        <f>IF(AND('当年度'!M7=0,'前年度'!M7=0),"",IF('前年度'!M7=0,"皆増",IF('当年度'!M7=0,"皆減",ROUND('増減額'!M7/'前年度'!M7*100,1))))</f>
        <v>5.2</v>
      </c>
      <c r="N7" s="7">
        <f>IF(AND('当年度'!N7=0,'前年度'!N7=0),"",IF('前年度'!N7=0,"皆増",IF('当年度'!N7=0,"皆減",ROUND('増減額'!N7/'前年度'!N7*100,1))))</f>
        <v>-0.8</v>
      </c>
      <c r="O7" s="7">
        <f>IF(AND('当年度'!O7=0,'前年度'!O7=0),"",IF('前年度'!O7=0,"皆増",IF('当年度'!O7=0,"皆減",ROUND('増減額'!O7/'前年度'!O7*100,1))))</f>
        <v>-4.9</v>
      </c>
      <c r="P7" s="7">
        <f>IF(AND('当年度'!P7=0,'前年度'!P7=0),"",IF('前年度'!P7=0,"皆増",IF('当年度'!P7=0,"皆減",ROUND('増減額'!P7/'前年度'!P7*100,1))))</f>
        <v>-1.2</v>
      </c>
      <c r="Q7" s="7">
        <f>IF(AND('当年度'!Q7=0,'前年度'!Q7=0),"",IF('前年度'!Q7=0,"皆増",IF('当年度'!Q7=0,"皆減",ROUND('増減額'!Q7/'前年度'!Q7*100,1))))</f>
        <v>2.7</v>
      </c>
      <c r="R7" s="40">
        <f>IF(AND('当年度'!R7=0,'前年度'!R7=0),"",IF('前年度'!R7=0,"皆増",IF('当年度'!R7=0,"皆減",ROUND('増減額'!R7/'前年度'!R7*100,1))))</f>
        <v>-1</v>
      </c>
      <c r="T7" s="6"/>
    </row>
    <row r="8" spans="1:20" ht="30" customHeight="1">
      <c r="A8" s="22"/>
      <c r="B8" s="17" t="s">
        <v>4</v>
      </c>
      <c r="C8" s="9">
        <f>IF(AND('当年度'!C8=0,'前年度'!C8=0),"",IF('前年度'!C8=0,"皆増",IF('当年度'!C8=0,"皆減",ROUND('増減額'!C8/'前年度'!C8*100,1))))</f>
        <v>-0.8</v>
      </c>
      <c r="D8" s="7">
        <f>IF(AND('当年度'!D8=0,'前年度'!D8=0),"",IF('前年度'!D8=0,"皆増",IF('当年度'!D8=0,"皆減",ROUND('増減額'!D8/'前年度'!D8*100,1))))</f>
        <v>-3.2</v>
      </c>
      <c r="E8" s="7">
        <f>IF(AND('当年度'!E8=0,'前年度'!E8=0),"",IF('前年度'!E8=0,"皆増",IF('当年度'!E8=0,"皆減",ROUND('増減額'!E8/'前年度'!E8*100,1))))</f>
        <v>0</v>
      </c>
      <c r="F8" s="7">
        <f>IF(AND('当年度'!F8=0,'前年度'!F8=0),"",IF('前年度'!F8=0,"皆増",IF('当年度'!F8=0,"皆減",ROUND('増減額'!F8/'前年度'!F8*100,1))))</f>
        <v>-4.4</v>
      </c>
      <c r="G8" s="7">
        <f>IF(AND('当年度'!G8=0,'前年度'!G8=0),"",IF('前年度'!G8=0,"皆増",IF('当年度'!G8=0,"皆減",ROUND('増減額'!G8/'前年度'!G8*100,1))))</f>
        <v>-1.6</v>
      </c>
      <c r="H8" s="7">
        <f>IF(AND('当年度'!H8=0,'前年度'!H8=0),"",IF('前年度'!H8=0,"皆増",IF('当年度'!H8=0,"皆減",ROUND('増減額'!H8/'前年度'!H8*100,1))))</f>
        <v>5.6</v>
      </c>
      <c r="I8" s="7">
        <f>IF(AND('当年度'!I8=0,'前年度'!I8=0),"",IF('前年度'!I8=0,"皆増",IF('当年度'!I8=0,"皆減",ROUND('増減額'!I8/'前年度'!I8*100,1))))</f>
        <v>1.6</v>
      </c>
      <c r="J8" s="7">
        <f>IF(AND('当年度'!J8=0,'前年度'!J8=0),"",IF('前年度'!J8=0,"皆増",IF('当年度'!J8=0,"皆減",ROUND('増減額'!J8/'前年度'!J8*100,1))))</f>
        <v>-1.3</v>
      </c>
      <c r="K8" s="7">
        <f>IF(AND('当年度'!K8=0,'前年度'!K8=0),"",IF('前年度'!K8=0,"皆増",IF('当年度'!K8=0,"皆減",ROUND('増減額'!K8/'前年度'!K8*100,1))))</f>
        <v>2.4</v>
      </c>
      <c r="L8" s="9">
        <f>IF(AND('当年度'!L8=0,'前年度'!L8=0),"",IF('前年度'!L8=0,"皆増",IF('当年度'!L8=0,"皆減",ROUND('増減額'!L8/'前年度'!L8*100,1))))</f>
        <v>5.8</v>
      </c>
      <c r="M8" s="7">
        <f>IF(AND('当年度'!M8=0,'前年度'!M8=0),"",IF('前年度'!M8=0,"皆増",IF('当年度'!M8=0,"皆減",ROUND('増減額'!M8/'前年度'!M8*100,1))))</f>
        <v>3.6</v>
      </c>
      <c r="N8" s="7">
        <f>IF(AND('当年度'!N8=0,'前年度'!N8=0),"",IF('前年度'!N8=0,"皆増",IF('当年度'!N8=0,"皆減",ROUND('増減額'!N8/'前年度'!N8*100,1))))</f>
        <v>0.4</v>
      </c>
      <c r="O8" s="7">
        <f>IF(AND('当年度'!O8=0,'前年度'!O8=0),"",IF('前年度'!O8=0,"皆増",IF('当年度'!O8=0,"皆減",ROUND('増減額'!O8/'前年度'!O8*100,1))))</f>
        <v>0.5</v>
      </c>
      <c r="P8" s="7">
        <f>IF(AND('当年度'!P8=0,'前年度'!P8=0),"",IF('前年度'!P8=0,"皆増",IF('当年度'!P8=0,"皆減",ROUND('増減額'!P8/'前年度'!P8*100,1))))</f>
        <v>0.8</v>
      </c>
      <c r="Q8" s="7">
        <f>IF(AND('当年度'!Q8=0,'前年度'!Q8=0),"",IF('前年度'!Q8=0,"皆増",IF('当年度'!Q8=0,"皆減",ROUND('増減額'!Q8/'前年度'!Q8*100,1))))</f>
        <v>0.5</v>
      </c>
      <c r="R8" s="40">
        <f>IF(AND('当年度'!R8=0,'前年度'!R8=0),"",IF('前年度'!R8=0,"皆増",IF('当年度'!R8=0,"皆減",ROUND('増減額'!R8/'前年度'!R8*100,1))))</f>
        <v>-0.7</v>
      </c>
      <c r="T8" s="6"/>
    </row>
    <row r="9" spans="1:20" ht="30" customHeight="1">
      <c r="A9" s="22"/>
      <c r="B9" s="17" t="s">
        <v>5</v>
      </c>
      <c r="C9" s="9">
        <f>IF(AND('当年度'!C9=0,'前年度'!C9=0),"",IF('前年度'!C9=0,"皆増",IF('当年度'!C9=0,"皆減",ROUND('増減額'!C9/'前年度'!C9*100,1))))</f>
        <v>0.2</v>
      </c>
      <c r="D9" s="7">
        <f>IF(AND('当年度'!D9=0,'前年度'!D9=0),"",IF('前年度'!D9=0,"皆増",IF('当年度'!D9=0,"皆減",ROUND('増減額'!D9/'前年度'!D9*100,1))))</f>
        <v>-1.2</v>
      </c>
      <c r="E9" s="41">
        <f>IF(AND('当年度'!E9=0,'前年度'!E9=0),"",IF('前年度'!E9=0,"皆増",IF('当年度'!E9=0,"皆減",ROUND('増減額'!E9/'前年度'!E9*100,1))))</f>
        <v>0.8</v>
      </c>
      <c r="F9" s="41">
        <f>IF(AND('当年度'!F9=0,'前年度'!F9=0),"",IF('前年度'!F9=0,"皆増",IF('当年度'!F9=0,"皆減",ROUND('増減額'!F9/'前年度'!F9*100,1))))</f>
        <v>-1.2</v>
      </c>
      <c r="G9" s="41">
        <f>IF(AND('当年度'!G9=0,'前年度'!G9=0),"",IF('前年度'!G9=0,"皆増",IF('当年度'!G9=0,"皆減",ROUND('増減額'!G9/'前年度'!G9*100,1))))</f>
        <v>2.4</v>
      </c>
      <c r="H9" s="41">
        <f>IF(AND('当年度'!H9=0,'前年度'!H9=0),"",IF('前年度'!H9=0,"皆増",IF('当年度'!H9=0,"皆減",ROUND('増減額'!H9/'前年度'!H9*100,1))))</f>
        <v>-2.8</v>
      </c>
      <c r="I9" s="7">
        <f>IF(AND('当年度'!I9=0,'前年度'!I9=0),"",IF('前年度'!I9=0,"皆増",IF('当年度'!I9=0,"皆減",ROUND('増減額'!I9/'前年度'!I9*100,1))))</f>
        <v>1.5</v>
      </c>
      <c r="J9" s="7">
        <f>IF(AND('当年度'!J9=0,'前年度'!J9=0),"",IF('前年度'!J9=0,"皆増",IF('当年度'!J9=0,"皆減",ROUND('増減額'!J9/'前年度'!J9*100,1))))</f>
        <v>-1.8</v>
      </c>
      <c r="K9" s="7">
        <f>IF(AND('当年度'!K9=0,'前年度'!K9=0),"",IF('前年度'!K9=0,"皆増",IF('当年度'!K9=0,"皆減",ROUND('増減額'!K9/'前年度'!K9*100,1))))</f>
        <v>1.9</v>
      </c>
      <c r="L9" s="9">
        <f>IF(AND('当年度'!L9=0,'前年度'!L9=0),"",IF('前年度'!L9=0,"皆増",IF('当年度'!L9=0,"皆減",ROUND('増減額'!L9/'前年度'!L9*100,1))))</f>
        <v>5.6</v>
      </c>
      <c r="M9" s="7">
        <f>IF(AND('当年度'!M9=0,'前年度'!M9=0),"",IF('前年度'!M9=0,"皆増",IF('当年度'!M9=0,"皆減",ROUND('増減額'!M9/'前年度'!M9*100,1))))</f>
        <v>5</v>
      </c>
      <c r="N9" s="7">
        <f>IF(AND('当年度'!N9=0,'前年度'!N9=0),"",IF('前年度'!N9=0,"皆増",IF('当年度'!N9=0,"皆減",ROUND('増減額'!N9/'前年度'!N9*100,1))))</f>
        <v>0.2</v>
      </c>
      <c r="O9" s="7">
        <f>IF(AND('当年度'!O9=0,'前年度'!O9=0),"",IF('前年度'!O9=0,"皆増",IF('当年度'!O9=0,"皆減",ROUND('増減額'!O9/'前年度'!O9*100,1))))</f>
        <v>0.3</v>
      </c>
      <c r="P9" s="7">
        <f>IF(AND('当年度'!P9=0,'前年度'!P9=0),"",IF('前年度'!P9=0,"皆増",IF('当年度'!P9=0,"皆減",ROUND('増減額'!P9/'前年度'!P9*100,1))))</f>
      </c>
      <c r="Q9" s="7">
        <f>IF(AND('当年度'!Q9=0,'前年度'!Q9=0),"",IF('前年度'!Q9=0,"皆増",IF('当年度'!Q9=0,"皆減",ROUND('増減額'!Q9/'前年度'!Q9*100,1))))</f>
        <v>0.3</v>
      </c>
      <c r="R9" s="40">
        <f>IF(AND('当年度'!R9=0,'前年度'!R9=0),"",IF('前年度'!R9=0,"皆増",IF('当年度'!R9=0,"皆減",ROUND('増減額'!R9/'前年度'!R9*100,1))))</f>
        <v>0.2</v>
      </c>
      <c r="T9" s="6"/>
    </row>
    <row r="10" spans="1:20" ht="30" customHeight="1">
      <c r="A10" s="22"/>
      <c r="B10" s="17" t="s">
        <v>6</v>
      </c>
      <c r="C10" s="9">
        <f>IF(AND('当年度'!C10=0,'前年度'!C10=0),"",IF('前年度'!C10=0,"皆増",IF('当年度'!C10=0,"皆減",ROUND('増減額'!C10/'前年度'!C10*100,1))))</f>
        <v>1.3</v>
      </c>
      <c r="D10" s="7">
        <f>IF(AND('当年度'!D10=0,'前年度'!D10=0),"",IF('前年度'!D10=0,"皆増",IF('当年度'!D10=0,"皆減",ROUND('増減額'!D10/'前年度'!D10*100,1))))</f>
        <v>1.6</v>
      </c>
      <c r="E10" s="7">
        <f>IF(AND('当年度'!E10=0,'前年度'!E10=0),"",IF('前年度'!E10=0,"皆増",IF('当年度'!E10=0,"皆減",ROUND('増減額'!E10/'前年度'!E10*100,1))))</f>
        <v>1.2</v>
      </c>
      <c r="F10" s="7">
        <f>IF(AND('当年度'!F10=0,'前年度'!F10=0),"",IF('前年度'!F10=0,"皆増",IF('当年度'!F10=0,"皆減",ROUND('増減額'!F10/'前年度'!F10*100,1))))</f>
        <v>3.1</v>
      </c>
      <c r="G10" s="7">
        <f>IF(AND('当年度'!G10=0,'前年度'!G10=0),"",IF('前年度'!G10=0,"皆増",IF('当年度'!G10=0,"皆減",ROUND('増減額'!G10/'前年度'!G10*100,1))))</f>
        <v>0.5</v>
      </c>
      <c r="H10" s="7">
        <f>IF(AND('当年度'!H10=0,'前年度'!H10=0),"",IF('前年度'!H10=0,"皆増",IF('当年度'!H10=0,"皆減",ROUND('増減額'!H10/'前年度'!H10*100,1))))</f>
        <v>-12.1</v>
      </c>
      <c r="I10" s="7">
        <f>IF(AND('当年度'!I10=0,'前年度'!I10=0),"",IF('前年度'!I10=0,"皆増",IF('当年度'!I10=0,"皆減",ROUND('増減額'!I10/'前年度'!I10*100,1))))</f>
        <v>1</v>
      </c>
      <c r="J10" s="7">
        <f>IF(AND('当年度'!J10=0,'前年度'!J10=0),"",IF('前年度'!J10=0,"皆増",IF('当年度'!J10=0,"皆減",ROUND('増減額'!J10/'前年度'!J10*100,1))))</f>
        <v>-0.2</v>
      </c>
      <c r="K10" s="7">
        <f>IF(AND('当年度'!K10=0,'前年度'!K10=0),"",IF('前年度'!K10=0,"皆増",IF('当年度'!K10=0,"皆減",ROUND('増減額'!K10/'前年度'!K10*100,1))))</f>
        <v>2.9</v>
      </c>
      <c r="L10" s="9">
        <f>IF(AND('当年度'!L10=0,'前年度'!L10=0),"",IF('前年度'!L10=0,"皆増",IF('当年度'!L10=0,"皆減",ROUND('増減額'!L10/'前年度'!L10*100,1))))</f>
        <v>-0.6</v>
      </c>
      <c r="M10" s="7">
        <f>IF(AND('当年度'!M10=0,'前年度'!M10=0),"",IF('前年度'!M10=0,"皆増",IF('当年度'!M10=0,"皆減",ROUND('増減額'!M10/'前年度'!M10*100,1))))</f>
        <v>4.3</v>
      </c>
      <c r="N10" s="7">
        <f>IF(AND('当年度'!N10=0,'前年度'!N10=0),"",IF('前年度'!N10=0,"皆増",IF('当年度'!N10=0,"皆減",ROUND('増減額'!N10/'前年度'!N10*100,1))))</f>
        <v>0.2</v>
      </c>
      <c r="O10" s="7">
        <f>IF(AND('当年度'!O10=0,'前年度'!O10=0),"",IF('前年度'!O10=0,"皆増",IF('当年度'!O10=0,"皆減",ROUND('増減額'!O10/'前年度'!O10*100,1))))</f>
        <v>1.1</v>
      </c>
      <c r="P10" s="7">
        <f>IF(AND('当年度'!P10=0,'前年度'!P10=0),"",IF('前年度'!P10=0,"皆増",IF('当年度'!P10=0,"皆減",ROUND('増減額'!P10/'前年度'!P10*100,1))))</f>
        <v>-0.3</v>
      </c>
      <c r="Q10" s="7">
        <f>IF(AND('当年度'!Q10=0,'前年度'!Q10=0),"",IF('前年度'!Q10=0,"皆増",IF('当年度'!Q10=0,"皆減",ROUND('増減額'!Q10/'前年度'!Q10*100,1))))</f>
        <v>1.2</v>
      </c>
      <c r="R10" s="40">
        <f>IF(AND('当年度'!R10=0,'前年度'!R10=0),"",IF('前年度'!R10=0,"皆増",IF('当年度'!R10=0,"皆減",ROUND('増減額'!R10/'前年度'!R10*100,1))))</f>
        <v>1.3</v>
      </c>
      <c r="T10" s="6"/>
    </row>
    <row r="11" spans="1:20" ht="30" customHeight="1">
      <c r="A11" s="22"/>
      <c r="B11" s="17" t="s">
        <v>7</v>
      </c>
      <c r="C11" s="9">
        <f>IF(AND('当年度'!C11=0,'前年度'!C11=0),"",IF('前年度'!C11=0,"皆増",IF('当年度'!C11=0,"皆減",ROUND('増減額'!C11/'前年度'!C11*100,1))))</f>
        <v>2.1</v>
      </c>
      <c r="D11" s="7">
        <f>IF(AND('当年度'!D11=0,'前年度'!D11=0),"",IF('前年度'!D11=0,"皆増",IF('当年度'!D11=0,"皆減",ROUND('増減額'!D11/'前年度'!D11*100,1))))</f>
        <v>2.8</v>
      </c>
      <c r="E11" s="7">
        <f>IF(AND('当年度'!E11=0,'前年度'!E11=0),"",IF('前年度'!E11=0,"皆増",IF('当年度'!E11=0,"皆減",ROUND('増減額'!E11/'前年度'!E11*100,1))))</f>
        <v>1.3</v>
      </c>
      <c r="F11" s="7">
        <f>IF(AND('当年度'!F11=0,'前年度'!F11=0),"",IF('前年度'!F11=0,"皆増",IF('当年度'!F11=0,"皆減",ROUND('増減額'!F11/'前年度'!F11*100,1))))</f>
        <v>2</v>
      </c>
      <c r="G11" s="7">
        <f>IF(AND('当年度'!G11=0,'前年度'!G11=0),"",IF('前年度'!G11=0,"皆増",IF('当年度'!G11=0,"皆減",ROUND('増減額'!G11/'前年度'!G11*100,1))))</f>
        <v>-3.4</v>
      </c>
      <c r="H11" s="7">
        <f>IF(AND('当年度'!H11=0,'前年度'!H11=0),"",IF('前年度'!H11=0,"皆増",IF('当年度'!H11=0,"皆減",ROUND('増減額'!H11/'前年度'!H11*100,1))))</f>
        <v>11.7</v>
      </c>
      <c r="I11" s="7">
        <f>IF(AND('当年度'!I11=0,'前年度'!I11=0),"",IF('前年度'!I11=0,"皆増",IF('当年度'!I11=0,"皆減",ROUND('増減額'!I11/'前年度'!I11*100,1))))</f>
        <v>1.3</v>
      </c>
      <c r="J11" s="7">
        <f>IF(AND('当年度'!J11=0,'前年度'!J11=0),"",IF('前年度'!J11=0,"皆増",IF('当年度'!J11=0,"皆減",ROUND('増減額'!J11/'前年度'!J11*100,1))))</f>
        <v>-0.7</v>
      </c>
      <c r="K11" s="7">
        <f>IF(AND('当年度'!K11=0,'前年度'!K11=0),"",IF('前年度'!K11=0,"皆増",IF('当年度'!K11=0,"皆減",ROUND('増減額'!K11/'前年度'!K11*100,1))))</f>
        <v>3.2</v>
      </c>
      <c r="L11" s="9">
        <f>IF(AND('当年度'!L11=0,'前年度'!L11=0),"",IF('前年度'!L11=0,"皆増",IF('当年度'!L11=0,"皆減",ROUND('増減額'!L11/'前年度'!L11*100,1))))</f>
        <v>0.5</v>
      </c>
      <c r="M11" s="7">
        <f>IF(AND('当年度'!M11=0,'前年度'!M11=0),"",IF('前年度'!M11=0,"皆増",IF('当年度'!M11=0,"皆減",ROUND('増減額'!M11/'前年度'!M11*100,1))))</f>
        <v>4.7</v>
      </c>
      <c r="N11" s="7">
        <f>IF(AND('当年度'!N11=0,'前年度'!N11=0),"",IF('前年度'!N11=0,"皆増",IF('当年度'!N11=0,"皆減",ROUND('増減額'!N11/'前年度'!N11*100,1))))</f>
        <v>2.3</v>
      </c>
      <c r="O11" s="7">
        <f>IF(AND('当年度'!O11=0,'前年度'!O11=0),"",IF('前年度'!O11=0,"皆増",IF('当年度'!O11=0,"皆減",ROUND('増減額'!O11/'前年度'!O11*100,1))))</f>
        <v>1.2</v>
      </c>
      <c r="P11" s="7">
        <f>IF(AND('当年度'!P11=0,'前年度'!P11=0),"",IF('前年度'!P11=0,"皆増",IF('当年度'!P11=0,"皆減",ROUND('増減額'!P11/'前年度'!P11*100,1))))</f>
        <v>-12.8</v>
      </c>
      <c r="Q11" s="7">
        <f>IF(AND('当年度'!Q11=0,'前年度'!Q11=0),"",IF('前年度'!Q11=0,"皆増",IF('当年度'!Q11=0,"皆減",ROUND('増減額'!Q11/'前年度'!Q11*100,1))))</f>
        <v>1.3</v>
      </c>
      <c r="R11" s="40">
        <f>IF(AND('当年度'!R11=0,'前年度'!R11=0),"",IF('前年度'!R11=0,"皆増",IF('当年度'!R11=0,"皆減",ROUND('増減額'!R11/'前年度'!R11*100,1))))</f>
        <v>2.1</v>
      </c>
      <c r="T11" s="6"/>
    </row>
    <row r="12" spans="1:20" ht="30" customHeight="1">
      <c r="A12" s="22"/>
      <c r="B12" s="17" t="s">
        <v>8</v>
      </c>
      <c r="C12" s="9">
        <f>IF(AND('当年度'!C12=0,'前年度'!C12=0),"",IF('前年度'!C12=0,"皆増",IF('当年度'!C12=0,"皆減",ROUND('増減額'!C12/'前年度'!C12*100,1))))</f>
        <v>-0.2</v>
      </c>
      <c r="D12" s="7">
        <f>IF(AND('当年度'!D12=0,'前年度'!D12=0),"",IF('前年度'!D12=0,"皆増",IF('当年度'!D12=0,"皆減",ROUND('増減額'!D12/'前年度'!D12*100,1))))</f>
        <v>-1.9</v>
      </c>
      <c r="E12" s="7">
        <f>IF(AND('当年度'!E12=0,'前年度'!E12=0),"",IF('前年度'!E12=0,"皆増",IF('当年度'!E12=0,"皆減",ROUND('増減額'!E12/'前年度'!E12*100,1))))</f>
        <v>0.5</v>
      </c>
      <c r="F12" s="7">
        <f>IF(AND('当年度'!F12=0,'前年度'!F12=0),"",IF('前年度'!F12=0,"皆増",IF('当年度'!F12=0,"皆減",ROUND('増減額'!F12/'前年度'!F12*100,1))))</f>
        <v>0</v>
      </c>
      <c r="G12" s="7">
        <f>IF(AND('当年度'!G12=0,'前年度'!G12=0),"",IF('前年度'!G12=0,"皆増",IF('当年度'!G12=0,"皆減",ROUND('増減額'!G12/'前年度'!G12*100,1))))</f>
        <v>-2.3</v>
      </c>
      <c r="H12" s="7">
        <f>IF(AND('当年度'!H12=0,'前年度'!H12=0),"",IF('前年度'!H12=0,"皆増",IF('当年度'!H12=0,"皆減",ROUND('増減額'!H12/'前年度'!H12*100,1))))</f>
        <v>-13.5</v>
      </c>
      <c r="I12" s="7">
        <f>IF(AND('当年度'!I12=0,'前年度'!I12=0),"",IF('前年度'!I12=0,"皆増",IF('当年度'!I12=0,"皆減",ROUND('増減額'!I12/'前年度'!I12*100,1))))</f>
        <v>1</v>
      </c>
      <c r="J12" s="7">
        <f>IF(AND('当年度'!J12=0,'前年度'!J12=0),"",IF('前年度'!J12=0,"皆増",IF('当年度'!J12=0,"皆減",ROUND('増減額'!J12/'前年度'!J12*100,1))))</f>
        <v>-2.3</v>
      </c>
      <c r="K12" s="7">
        <f>IF(AND('当年度'!K12=0,'前年度'!K12=0),"",IF('前年度'!K12=0,"皆増",IF('当年度'!K12=0,"皆減",ROUND('増減額'!K12/'前年度'!K12*100,1))))</f>
        <v>2.6</v>
      </c>
      <c r="L12" s="9">
        <f>IF(AND('当年度'!L12=0,'前年度'!L12=0),"",IF('前年度'!L12=0,"皆増",IF('当年度'!L12=0,"皆減",ROUND('増減額'!L12/'前年度'!L12*100,1))))</f>
        <v>2</v>
      </c>
      <c r="M12" s="7">
        <f>IF(AND('当年度'!M12=0,'前年度'!M12=0),"",IF('前年度'!M12=0,"皆増",IF('当年度'!M12=0,"皆減",ROUND('増減額'!M12/'前年度'!M12*100,1))))</f>
        <v>4.6</v>
      </c>
      <c r="N12" s="7">
        <f>IF(AND('当年度'!N12=0,'前年度'!N12=0),"",IF('前年度'!N12=0,"皆増",IF('当年度'!N12=0,"皆減",ROUND('増減額'!N12/'前年度'!N12*100,1))))</f>
        <v>1.5</v>
      </c>
      <c r="O12" s="7">
        <f>IF(AND('当年度'!O12=0,'前年度'!O12=0),"",IF('前年度'!O12=0,"皆増",IF('当年度'!O12=0,"皆減",ROUND('増減額'!O12/'前年度'!O12*100,1))))</f>
      </c>
      <c r="P12" s="7">
        <f>IF(AND('当年度'!P12=0,'前年度'!P12=0),"",IF('前年度'!P12=0,"皆増",IF('当年度'!P12=0,"皆減",ROUND('増減額'!P12/'前年度'!P12*100,1))))</f>
      </c>
      <c r="Q12" s="7">
        <f>IF(AND('当年度'!Q12=0,'前年度'!Q12=0),"",IF('前年度'!Q12=0,"皆増",IF('当年度'!Q12=0,"皆減",ROUND('増減額'!Q12/'前年度'!Q12*100,1))))</f>
      </c>
      <c r="R12" s="40">
        <f>IF(AND('当年度'!R12=0,'前年度'!R12=0),"",IF('前年度'!R12=0,"皆増",IF('当年度'!R12=0,"皆減",ROUND('増減額'!R12/'前年度'!R12*100,1))))</f>
        <v>-0.2</v>
      </c>
      <c r="T12" s="6"/>
    </row>
    <row r="13" spans="1:20" ht="30" customHeight="1">
      <c r="A13" s="22"/>
      <c r="B13" s="17" t="s">
        <v>9</v>
      </c>
      <c r="C13" s="9">
        <f>IF(AND('当年度'!C13=0,'前年度'!C13=0),"",IF('前年度'!C13=0,"皆増",IF('当年度'!C13=0,"皆減",ROUND('増減額'!C13/'前年度'!C13*100,1))))</f>
        <v>-7.8</v>
      </c>
      <c r="D13" s="7">
        <f>IF(AND('当年度'!D13=0,'前年度'!D13=0),"",IF('前年度'!D13=0,"皆増",IF('当年度'!D13=0,"皆減",ROUND('増減額'!D13/'前年度'!D13*100,1))))</f>
        <v>-5.8</v>
      </c>
      <c r="E13" s="7">
        <f>IF(AND('当年度'!E13=0,'前年度'!E13=0),"",IF('前年度'!E13=0,"皆増",IF('当年度'!E13=0,"皆減",ROUND('増減額'!E13/'前年度'!E13*100,1))))</f>
        <v>-0.8</v>
      </c>
      <c r="F13" s="7">
        <f>IF(AND('当年度'!F13=0,'前年度'!F13=0),"",IF('前年度'!F13=0,"皆増",IF('当年度'!F13=0,"皆減",ROUND('増減額'!F13/'前年度'!F13*100,1))))</f>
        <v>-6</v>
      </c>
      <c r="G13" s="7">
        <f>IF(AND('当年度'!G13=0,'前年度'!G13=0),"",IF('前年度'!G13=0,"皆増",IF('当年度'!G13=0,"皆減",ROUND('増減額'!G13/'前年度'!G13*100,1))))</f>
        <v>-0.3</v>
      </c>
      <c r="H13" s="7">
        <f>IF(AND('当年度'!H13=0,'前年度'!H13=0),"",IF('前年度'!H13=0,"皆増",IF('当年度'!H13=0,"皆減",ROUND('増減額'!H13/'前年度'!H13*100,1))))</f>
        <v>-9</v>
      </c>
      <c r="I13" s="7">
        <f>IF(AND('当年度'!I13=0,'前年度'!I13=0),"",IF('前年度'!I13=0,"皆増",IF('当年度'!I13=0,"皆減",ROUND('増減額'!I13/'前年度'!I13*100,1))))</f>
        <v>-11.9</v>
      </c>
      <c r="J13" s="7">
        <f>IF(AND('当年度'!J13=0,'前年度'!J13=0),"",IF('前年度'!J13=0,"皆増",IF('当年度'!J13=0,"皆減",ROUND('増減額'!J13/'前年度'!J13*100,1))))</f>
        <v>-3.3</v>
      </c>
      <c r="K13" s="7">
        <f>IF(AND('当年度'!K13=0,'前年度'!K13=0),"",IF('前年度'!K13=0,"皆増",IF('当年度'!K13=0,"皆減",ROUND('増減額'!K13/'前年度'!K13*100,1))))</f>
        <v>1.3</v>
      </c>
      <c r="L13" s="9">
        <f>IF(AND('当年度'!L13=0,'前年度'!L13=0),"",IF('前年度'!L13=0,"皆増",IF('当年度'!L13=0,"皆減",ROUND('増減額'!L13/'前年度'!L13*100,1))))</f>
        <v>-33.5</v>
      </c>
      <c r="M13" s="7">
        <f>IF(AND('当年度'!M13=0,'前年度'!M13=0),"",IF('前年度'!M13=0,"皆増",IF('当年度'!M13=0,"皆減",ROUND('増減額'!M13/'前年度'!M13*100,1))))</f>
        <v>1.2</v>
      </c>
      <c r="N13" s="7">
        <f>IF(AND('当年度'!N13=0,'前年度'!N13=0),"",IF('前年度'!N13=0,"皆増",IF('当年度'!N13=0,"皆減",ROUND('増減額'!N13/'前年度'!N13*100,1))))</f>
        <v>1.6</v>
      </c>
      <c r="O13" s="7">
        <f>IF(AND('当年度'!O13=0,'前年度'!O13=0),"",IF('前年度'!O13=0,"皆増",IF('当年度'!O13=0,"皆減",ROUND('増減額'!O13/'前年度'!O13*100,1))))</f>
        <v>-1.1</v>
      </c>
      <c r="P13" s="7">
        <f>IF(AND('当年度'!P13=0,'前年度'!P13=0),"",IF('前年度'!P13=0,"皆増",IF('当年度'!P13=0,"皆減",ROUND('増減額'!P13/'前年度'!P13*100,1))))</f>
      </c>
      <c r="Q13" s="7">
        <f>IF(AND('当年度'!Q13=0,'前年度'!Q13=0),"",IF('前年度'!Q13=0,"皆増",IF('当年度'!Q13=0,"皆減",ROUND('増減額'!Q13/'前年度'!Q13*100,1))))</f>
        <v>-1.1</v>
      </c>
      <c r="R13" s="40">
        <f>IF(AND('当年度'!R13=0,'前年度'!R13=0),"",IF('前年度'!R13=0,"皆増",IF('当年度'!R13=0,"皆減",ROUND('増減額'!R13/'前年度'!R13*100,1))))</f>
        <v>-7.4</v>
      </c>
      <c r="T13" s="6"/>
    </row>
    <row r="14" spans="1:20" ht="30" customHeight="1">
      <c r="A14" s="22"/>
      <c r="B14" s="17" t="s">
        <v>10</v>
      </c>
      <c r="C14" s="9">
        <f>IF(AND('当年度'!C14=0,'前年度'!C14=0),"",IF('前年度'!C14=0,"皆増",IF('当年度'!C14=0,"皆減",ROUND('増減額'!C14/'前年度'!C14*100,1))))</f>
        <v>-5.6</v>
      </c>
      <c r="D14" s="7">
        <f>IF(AND('当年度'!D14=0,'前年度'!D14=0),"",IF('前年度'!D14=0,"皆増",IF('当年度'!D14=0,"皆減",ROUND('増減額'!D14/'前年度'!D14*100,1))))</f>
        <v>-7</v>
      </c>
      <c r="E14" s="7">
        <f>IF(AND('当年度'!E14=0,'前年度'!E14=0),"",IF('前年度'!E14=0,"皆増",IF('当年度'!E14=0,"皆減",ROUND('増減額'!E14/'前年度'!E14*100,1))))</f>
        <v>-0.2</v>
      </c>
      <c r="F14" s="7">
        <f>IF(AND('当年度'!F14=0,'前年度'!F14=0),"",IF('前年度'!F14=0,"皆増",IF('当年度'!F14=0,"皆減",ROUND('増減額'!F14/'前年度'!F14*100,1))))</f>
        <v>1.9</v>
      </c>
      <c r="G14" s="7">
        <f>IF(AND('当年度'!G14=0,'前年度'!G14=0),"",IF('前年度'!G14=0,"皆増",IF('当年度'!G14=0,"皆減",ROUND('増減額'!G14/'前年度'!G14*100,1))))</f>
        <v>-4.3</v>
      </c>
      <c r="H14" s="7">
        <f>IF(AND('当年度'!H14=0,'前年度'!H14=0),"",IF('前年度'!H14=0,"皆増",IF('当年度'!H14=0,"皆減",ROUND('増減額'!H14/'前年度'!H14*100,1))))</f>
        <v>-35.2</v>
      </c>
      <c r="I14" s="7">
        <f>IF(AND('当年度'!I14=0,'前年度'!I14=0),"",IF('前年度'!I14=0,"皆増",IF('当年度'!I14=0,"皆減",ROUND('増減額'!I14/'前年度'!I14*100,1))))</f>
        <v>-5.2</v>
      </c>
      <c r="J14" s="7">
        <f>IF(AND('当年度'!J14=0,'前年度'!J14=0),"",IF('前年度'!J14=0,"皆増",IF('当年度'!J14=0,"皆減",ROUND('増減額'!J14/'前年度'!J14*100,1))))</f>
        <v>1.6</v>
      </c>
      <c r="K14" s="7">
        <f>IF(AND('当年度'!K14=0,'前年度'!K14=0),"",IF('前年度'!K14=0,"皆増",IF('当年度'!K14=0,"皆減",ROUND('増減額'!K14/'前年度'!K14*100,1))))</f>
        <v>1.6</v>
      </c>
      <c r="L14" s="9">
        <f>IF(AND('当年度'!L14=0,'前年度'!L14=0),"",IF('前年度'!L14=0,"皆増",IF('当年度'!L14=0,"皆減",ROUND('増減額'!L14/'前年度'!L14*100,1))))</f>
        <v>-13.5</v>
      </c>
      <c r="M14" s="7">
        <f>IF(AND('当年度'!M14=0,'前年度'!M14=0),"",IF('前年度'!M14=0,"皆増",IF('当年度'!M14=0,"皆減",ROUND('増減額'!M14/'前年度'!M14*100,1))))</f>
        <v>5.1</v>
      </c>
      <c r="N14" s="7">
        <f>IF(AND('当年度'!N14=0,'前年度'!N14=0),"",IF('前年度'!N14=0,"皆増",IF('当年度'!N14=0,"皆減",ROUND('増減額'!N14/'前年度'!N14*100,1))))</f>
        <v>-3.2</v>
      </c>
      <c r="O14" s="7">
        <f>IF(AND('当年度'!O14=0,'前年度'!O14=0),"",IF('前年度'!O14=0,"皆増",IF('当年度'!O14=0,"皆減",ROUND('増減額'!O14/'前年度'!O14*100,1))))</f>
        <v>1.6</v>
      </c>
      <c r="P14" s="7">
        <f>IF(AND('当年度'!P14=0,'前年度'!P14=0),"",IF('前年度'!P14=0,"皆増",IF('当年度'!P14=0,"皆減",ROUND('増減額'!P14/'前年度'!P14*100,1))))</f>
        <v>4.6</v>
      </c>
      <c r="Q14" s="7">
        <f>IF(AND('当年度'!Q14=0,'前年度'!Q14=0),"",IF('前年度'!Q14=0,"皆増",IF('当年度'!Q14=0,"皆減",ROUND('増減額'!Q14/'前年度'!Q14*100,1))))</f>
        <v>1.6</v>
      </c>
      <c r="R14" s="40">
        <f>IF(AND('当年度'!R14=0,'前年度'!R14=0),"",IF('前年度'!R14=0,"皆増",IF('当年度'!R14=0,"皆減",ROUND('増減額'!R14/'前年度'!R14*100,1))))</f>
        <v>-5.1</v>
      </c>
      <c r="T14" s="6"/>
    </row>
    <row r="15" spans="1:20" ht="30" customHeight="1">
      <c r="A15" s="22"/>
      <c r="B15" s="17" t="s">
        <v>11</v>
      </c>
      <c r="C15" s="9">
        <f>IF(AND('当年度'!C15=0,'前年度'!C15=0),"",IF('前年度'!C15=0,"皆増",IF('当年度'!C15=0,"皆減",ROUND('増減額'!C15/'前年度'!C15*100,1))))</f>
        <v>1.4</v>
      </c>
      <c r="D15" s="7">
        <f>IF(AND('当年度'!D15=0,'前年度'!D15=0),"",IF('前年度'!D15=0,"皆増",IF('当年度'!D15=0,"皆減",ROUND('増減額'!D15/'前年度'!D15*100,1))))</f>
        <v>-2.7</v>
      </c>
      <c r="E15" s="7">
        <f>IF(AND('当年度'!E15=0,'前年度'!E15=0),"",IF('前年度'!E15=0,"皆増",IF('当年度'!E15=0,"皆減",ROUND('増減額'!E15/'前年度'!E15*100,1))))</f>
        <v>-1.3</v>
      </c>
      <c r="F15" s="7">
        <f>IF(AND('当年度'!F15=0,'前年度'!F15=0),"",IF('前年度'!F15=0,"皆増",IF('当年度'!F15=0,"皆減",ROUND('増減額'!F15/'前年度'!F15*100,1))))</f>
        <v>-3.3</v>
      </c>
      <c r="G15" s="7">
        <f>IF(AND('当年度'!G15=0,'前年度'!G15=0),"",IF('前年度'!G15=0,"皆増",IF('当年度'!G15=0,"皆減",ROUND('増減額'!G15/'前年度'!G15*100,1))))</f>
        <v>-0.9</v>
      </c>
      <c r="H15" s="7">
        <f>IF(AND('当年度'!H15=0,'前年度'!H15=0),"",IF('前年度'!H15=0,"皆増",IF('当年度'!H15=0,"皆減",ROUND('増減額'!H15/'前年度'!H15*100,1))))</f>
        <v>0.7</v>
      </c>
      <c r="I15" s="7">
        <f>IF(AND('当年度'!I15=0,'前年度'!I15=0),"",IF('前年度'!I15=0,"皆増",IF('当年度'!I15=0,"皆減",ROUND('増減額'!I15/'前年度'!I15*100,1))))</f>
        <v>4.1</v>
      </c>
      <c r="J15" s="7">
        <f>IF(AND('当年度'!J15=0,'前年度'!J15=0),"",IF('前年度'!J15=0,"皆増",IF('当年度'!J15=0,"皆減",ROUND('増減額'!J15/'前年度'!J15*100,1))))</f>
        <v>-5.3</v>
      </c>
      <c r="K15" s="7">
        <f>IF(AND('当年度'!K15=0,'前年度'!K15=0),"",IF('前年度'!K15=0,"皆増",IF('当年度'!K15=0,"皆減",ROUND('増減額'!K15/'前年度'!K15*100,1))))</f>
        <v>-1.5</v>
      </c>
      <c r="L15" s="9">
        <f>IF(AND('当年度'!L15=0,'前年度'!L15=0),"",IF('前年度'!L15=0,"皆増",IF('当年度'!L15=0,"皆減",ROUND('増減額'!L15/'前年度'!L15*100,1))))</f>
        <v>25.2</v>
      </c>
      <c r="M15" s="7">
        <f>IF(AND('当年度'!M15=0,'前年度'!M15=0),"",IF('前年度'!M15=0,"皆増",IF('当年度'!M15=0,"皆減",ROUND('増減額'!M15/'前年度'!M15*100,1))))</f>
        <v>1.9</v>
      </c>
      <c r="N15" s="7">
        <f>IF(AND('当年度'!N15=0,'前年度'!N15=0),"",IF('前年度'!N15=0,"皆増",IF('当年度'!N15=0,"皆減",ROUND('増減額'!N15/'前年度'!N15*100,1))))</f>
        <v>-2.1</v>
      </c>
      <c r="O15" s="7">
        <f>IF(AND('当年度'!O15=0,'前年度'!O15=0),"",IF('前年度'!O15=0,"皆増",IF('当年度'!O15=0,"皆減",ROUND('増減額'!O15/'前年度'!O15*100,1))))</f>
        <v>3.5</v>
      </c>
      <c r="P15" s="7">
        <f>IF(AND('当年度'!P15=0,'前年度'!P15=0),"",IF('前年度'!P15=0,"皆増",IF('当年度'!P15=0,"皆減",ROUND('増減額'!P15/'前年度'!P15*100,1))))</f>
        <v>8.3</v>
      </c>
      <c r="Q15" s="7">
        <f>IF(AND('当年度'!Q15=0,'前年度'!Q15=0),"",IF('前年度'!Q15=0,"皆増",IF('当年度'!Q15=0,"皆減",ROUND('増減額'!Q15/'前年度'!Q15*100,1))))</f>
        <v>-2.9</v>
      </c>
      <c r="R15" s="40">
        <f>IF(AND('当年度'!R15=0,'前年度'!R15=0),"",IF('前年度'!R15=0,"皆増",IF('当年度'!R15=0,"皆減",ROUND('増減額'!R15/'前年度'!R15*100,1))))</f>
        <v>1.6</v>
      </c>
      <c r="T15" s="6"/>
    </row>
    <row r="16" spans="1:20" ht="30" customHeight="1">
      <c r="A16" s="22"/>
      <c r="B16" s="17" t="s">
        <v>12</v>
      </c>
      <c r="C16" s="9">
        <f>IF(AND('当年度'!C16=0,'前年度'!C16=0),"",IF('前年度'!C16=0,"皆増",IF('当年度'!C16=0,"皆減",ROUND('増減額'!C16/'前年度'!C16*100,1))))</f>
        <v>-0.2</v>
      </c>
      <c r="D16" s="7">
        <f>IF(AND('当年度'!D16=0,'前年度'!D16=0),"",IF('前年度'!D16=0,"皆増",IF('当年度'!D16=0,"皆減",ROUND('増減額'!D16/'前年度'!D16*100,1))))</f>
        <v>-1.1</v>
      </c>
      <c r="E16" s="7">
        <f>IF(AND('当年度'!E16=0,'前年度'!E16=0),"",IF('前年度'!E16=0,"皆増",IF('当年度'!E16=0,"皆減",ROUND('増減額'!E16/'前年度'!E16*100,1))))</f>
        <v>-0.9</v>
      </c>
      <c r="F16" s="7">
        <f>IF(AND('当年度'!F16=0,'前年度'!F16=0),"",IF('前年度'!F16=0,"皆増",IF('当年度'!F16=0,"皆減",ROUND('増減額'!F16/'前年度'!F16*100,1))))</f>
        <v>0.3</v>
      </c>
      <c r="G16" s="7">
        <f>IF(AND('当年度'!G16=0,'前年度'!G16=0),"",IF('前年度'!G16=0,"皆増",IF('当年度'!G16=0,"皆減",ROUND('増減額'!G16/'前年度'!G16*100,1))))</f>
        <v>-1.1</v>
      </c>
      <c r="H16" s="7">
        <f>IF(AND('当年度'!H16=0,'前年度'!H16=0),"",IF('前年度'!H16=0,"皆増",IF('当年度'!H16=0,"皆減",ROUND('増減額'!H16/'前年度'!H16*100,1))))</f>
        <v>-16.5</v>
      </c>
      <c r="I16" s="7">
        <f>IF(AND('当年度'!I16=0,'前年度'!I16=0),"",IF('前年度'!I16=0,"皆増",IF('当年度'!I16=0,"皆減",ROUND('増減額'!I16/'前年度'!I16*100,1))))</f>
        <v>0.3</v>
      </c>
      <c r="J16" s="7">
        <f>IF(AND('当年度'!J16=0,'前年度'!J16=0),"",IF('前年度'!J16=0,"皆増",IF('当年度'!J16=0,"皆減",ROUND('増減額'!J16/'前年度'!J16*100,1))))</f>
        <v>-1.3</v>
      </c>
      <c r="K16" s="7">
        <f>IF(AND('当年度'!K16=0,'前年度'!K16=0),"",IF('前年度'!K16=0,"皆増",IF('当年度'!K16=0,"皆減",ROUND('増減額'!K16/'前年度'!K16*100,1))))</f>
        <v>3</v>
      </c>
      <c r="L16" s="9">
        <f>IF(AND('当年度'!L16=0,'前年度'!L16=0),"",IF('前年度'!L16=0,"皆増",IF('当年度'!L16=0,"皆減",ROUND('増減額'!L16/'前年度'!L16*100,1))))</f>
        <v>-2.1</v>
      </c>
      <c r="M16" s="7">
        <f>IF(AND('当年度'!M16=0,'前年度'!M16=0),"",IF('前年度'!M16=0,"皆増",IF('当年度'!M16=0,"皆減",ROUND('増減額'!M16/'前年度'!M16*100,1))))</f>
        <v>2.1</v>
      </c>
      <c r="N16" s="7">
        <f>IF(AND('当年度'!N16=0,'前年度'!N16=0),"",IF('前年度'!N16=0,"皆増",IF('当年度'!N16=0,"皆減",ROUND('増減額'!N16/'前年度'!N16*100,1))))</f>
        <v>0.4</v>
      </c>
      <c r="O16" s="7">
        <f>IF(AND('当年度'!O16=0,'前年度'!O16=0),"",IF('前年度'!O16=0,"皆増",IF('当年度'!O16=0,"皆減",ROUND('増減額'!O16/'前年度'!O16*100,1))))</f>
        <v>20.8</v>
      </c>
      <c r="P16" s="7">
        <f>IF(AND('当年度'!P16=0,'前年度'!P16=0),"",IF('前年度'!P16=0,"皆増",IF('当年度'!P16=0,"皆減",ROUND('増減額'!P16/'前年度'!P16*100,1))))</f>
        <v>20.8</v>
      </c>
      <c r="Q16" s="7">
        <f>IF(AND('当年度'!Q16=0,'前年度'!Q16=0),"",IF('前年度'!Q16=0,"皆増",IF('当年度'!Q16=0,"皆減",ROUND('増減額'!Q16/'前年度'!Q16*100,1))))</f>
      </c>
      <c r="R16" s="40">
        <f>IF(AND('当年度'!R16=0,'前年度'!R16=0),"",IF('前年度'!R16=0,"皆増",IF('当年度'!R16=0,"皆減",ROUND('増減額'!R16/'前年度'!R16*100,1))))</f>
        <v>-0.2</v>
      </c>
      <c r="T16" s="6"/>
    </row>
    <row r="17" spans="1:20" ht="30" customHeight="1">
      <c r="A17" s="22"/>
      <c r="B17" s="17" t="s">
        <v>31</v>
      </c>
      <c r="C17" s="9">
        <f>IF(AND('当年度'!C17=0,'前年度'!C17=0),"",IF('前年度'!C17=0,"皆増",IF('当年度'!C17=0,"皆減",ROUND('増減額'!C17/'前年度'!C17*100,1))))</f>
        <v>-1</v>
      </c>
      <c r="D17" s="7">
        <f>IF(AND('当年度'!D17=0,'前年度'!D17=0),"",IF('前年度'!D17=0,"皆増",IF('当年度'!D17=0,"皆減",ROUND('増減額'!D17/'前年度'!D17*100,1))))</f>
        <v>-9.8</v>
      </c>
      <c r="E17" s="7">
        <f>IF(AND('当年度'!E17=0,'前年度'!E17=0),"",IF('前年度'!E17=0,"皆増",IF('当年度'!E17=0,"皆減",ROUND('増減額'!E17/'前年度'!E17*100,1))))</f>
        <v>1.2</v>
      </c>
      <c r="F17" s="7">
        <f>IF(AND('当年度'!F17=0,'前年度'!F17=0),"",IF('前年度'!F17=0,"皆増",IF('当年度'!F17=0,"皆減",ROUND('増減額'!F17/'前年度'!F17*100,1))))</f>
        <v>5</v>
      </c>
      <c r="G17" s="7">
        <f>IF(AND('当年度'!G17=0,'前年度'!G17=0),"",IF('前年度'!G17=0,"皆増",IF('当年度'!G17=0,"皆減",ROUND('増減額'!G17/'前年度'!G17*100,1))))</f>
        <v>2.4</v>
      </c>
      <c r="H17" s="7">
        <f>IF(AND('当年度'!H17=0,'前年度'!H17=0),"",IF('前年度'!H17=0,"皆増",IF('当年度'!H17=0,"皆減",ROUND('増減額'!H17/'前年度'!H17*100,1))))</f>
        <v>-46.8</v>
      </c>
      <c r="I17" s="7">
        <f>IF(AND('当年度'!I17=0,'前年度'!I17=0),"",IF('前年度'!I17=0,"皆増",IF('当年度'!I17=0,"皆減",ROUND('増減額'!I17/'前年度'!I17*100,1))))</f>
        <v>4.8</v>
      </c>
      <c r="J17" s="7">
        <f>IF(AND('当年度'!J17=0,'前年度'!J17=0),"",IF('前年度'!J17=0,"皆増",IF('当年度'!J17=0,"皆減",ROUND('増減額'!J17/'前年度'!J17*100,1))))</f>
        <v>0.4</v>
      </c>
      <c r="K17" s="7">
        <f>IF(AND('当年度'!K17=0,'前年度'!K17=0),"",IF('前年度'!K17=0,"皆増",IF('当年度'!K17=0,"皆減",ROUND('増減額'!K17/'前年度'!K17*100,1))))</f>
        <v>8</v>
      </c>
      <c r="L17" s="9">
        <f>IF(AND('当年度'!L17=0,'前年度'!L17=0),"",IF('前年度'!L17=0,"皆増",IF('当年度'!L17=0,"皆減",ROUND('増減額'!L17/'前年度'!L17*100,1))))</f>
        <v>4.5</v>
      </c>
      <c r="M17" s="7">
        <f>IF(AND('当年度'!M17=0,'前年度'!M17=0),"",IF('前年度'!M17=0,"皆増",IF('当年度'!M17=0,"皆減",ROUND('増減額'!M17/'前年度'!M17*100,1))))</f>
        <v>6.9</v>
      </c>
      <c r="N17" s="7">
        <f>IF(AND('当年度'!N17=0,'前年度'!N17=0),"",IF('前年度'!N17=0,"皆増",IF('当年度'!N17=0,"皆減",ROUND('増減額'!N17/'前年度'!N17*100,1))))</f>
        <v>-0.7</v>
      </c>
      <c r="O17" s="7">
        <f>IF(AND('当年度'!O17=0,'前年度'!O17=0),"",IF('前年度'!O17=0,"皆増",IF('当年度'!O17=0,"皆減",ROUND('増減額'!O17/'前年度'!O17*100,1))))</f>
      </c>
      <c r="P17" s="7">
        <f>IF(AND('当年度'!P17=0,'前年度'!P17=0),"",IF('前年度'!P17=0,"皆増",IF('当年度'!P17=0,"皆減",ROUND('増減額'!P17/'前年度'!P17*100,1))))</f>
      </c>
      <c r="Q17" s="7">
        <f>IF(AND('当年度'!Q17=0,'前年度'!Q17=0),"",IF('前年度'!Q17=0,"皆増",IF('当年度'!Q17=0,"皆減",ROUND('増減額'!Q17/'前年度'!Q17*100,1))))</f>
      </c>
      <c r="R17" s="40">
        <f>IF(AND('当年度'!R17=0,'前年度'!R17=0),"",IF('前年度'!R17=0,"皆増",IF('当年度'!R17=0,"皆減",ROUND('増減額'!R17/'前年度'!R17*100,1))))</f>
        <v>-1</v>
      </c>
      <c r="T17" s="6"/>
    </row>
    <row r="18" spans="1:20" ht="30" customHeight="1">
      <c r="A18" s="22"/>
      <c r="B18" s="17" t="s">
        <v>33</v>
      </c>
      <c r="C18" s="9">
        <f>IF(AND('当年度'!C18=0,'前年度'!C18=0),"",IF('前年度'!C18=0,"皆増",IF('当年度'!C18=0,"皆減",ROUND('増減額'!C18/'前年度'!C18*100,1))))</f>
        <v>-2.1</v>
      </c>
      <c r="D18" s="7">
        <f>IF(AND('当年度'!D18=0,'前年度'!D18=0),"",IF('前年度'!D18=0,"皆増",IF('当年度'!D18=0,"皆減",ROUND('増減額'!D18/'前年度'!D18*100,1))))</f>
        <v>-3.4</v>
      </c>
      <c r="E18" s="7">
        <f>IF(AND('当年度'!E18=0,'前年度'!E18=0),"",IF('前年度'!E18=0,"皆増",IF('当年度'!E18=0,"皆減",ROUND('増減額'!E18/'前年度'!E18*100,1))))</f>
        <v>-1.6</v>
      </c>
      <c r="F18" s="7">
        <f>IF(AND('当年度'!F18=0,'前年度'!F18=0),"",IF('前年度'!F18=0,"皆増",IF('当年度'!F18=0,"皆減",ROUND('増減額'!F18/'前年度'!F18*100,1))))</f>
        <v>-5.3</v>
      </c>
      <c r="G18" s="7">
        <f>IF(AND('当年度'!G18=0,'前年度'!G18=0),"",IF('前年度'!G18=0,"皆増",IF('当年度'!G18=0,"皆減",ROUND('増減額'!G18/'前年度'!G18*100,1))))</f>
        <v>-5.1</v>
      </c>
      <c r="H18" s="7">
        <f>IF(AND('当年度'!H18=0,'前年度'!H18=0),"",IF('前年度'!H18=0,"皆増",IF('当年度'!H18=0,"皆減",ROUND('増減額'!H18/'前年度'!H18*100,1))))</f>
        <v>26.9</v>
      </c>
      <c r="I18" s="7">
        <f>IF(AND('当年度'!I18=0,'前年度'!I18=0),"",IF('前年度'!I18=0,"皆増",IF('当年度'!I18=0,"皆減",ROUND('増減額'!I18/'前年度'!I18*100,1))))</f>
        <v>-1.7</v>
      </c>
      <c r="J18" s="7">
        <f>IF(AND('当年度'!J18=0,'前年度'!J18=0),"",IF('前年度'!J18=0,"皆増",IF('当年度'!J18=0,"皆減",ROUND('増減額'!J18/'前年度'!J18*100,1))))</f>
        <v>-3.4</v>
      </c>
      <c r="K18" s="7">
        <f>IF(AND('当年度'!K18=0,'前年度'!K18=0),"",IF('前年度'!K18=0,"皆増",IF('当年度'!K18=0,"皆減",ROUND('増減額'!K18/'前年度'!K18*100,1))))</f>
        <v>0.5</v>
      </c>
      <c r="L18" s="9">
        <f>IF(AND('当年度'!L18=0,'前年度'!L18=0),"",IF('前年度'!L18=0,"皆増",IF('当年度'!L18=0,"皆減",ROUND('増減額'!L18/'前年度'!L18*100,1))))</f>
        <v>-3.9</v>
      </c>
      <c r="M18" s="7">
        <f>IF(AND('当年度'!M18=0,'前年度'!M18=0),"",IF('前年度'!M18=0,"皆増",IF('当年度'!M18=0,"皆減",ROUND('増減額'!M18/'前年度'!M18*100,1))))</f>
        <v>2.8</v>
      </c>
      <c r="N18" s="7">
        <f>IF(AND('当年度'!N18=0,'前年度'!N18=0),"",IF('前年度'!N18=0,"皆増",IF('当年度'!N18=0,"皆減",ROUND('増減額'!N18/'前年度'!N18*100,1))))</f>
        <v>-0.6</v>
      </c>
      <c r="O18" s="7">
        <f>IF(AND('当年度'!O18=0,'前年度'!O18=0),"",IF('前年度'!O18=0,"皆増",IF('当年度'!O18=0,"皆減",ROUND('増減額'!O18/'前年度'!O18*100,1))))</f>
        <v>0.5</v>
      </c>
      <c r="P18" s="7">
        <f>IF(AND('当年度'!P18=0,'前年度'!P18=0),"",IF('前年度'!P18=0,"皆増",IF('当年度'!P18=0,"皆減",ROUND('増減額'!P18/'前年度'!P18*100,1))))</f>
        <v>0.5</v>
      </c>
      <c r="Q18" s="7">
        <f>IF(AND('当年度'!Q18=0,'前年度'!Q18=0),"",IF('前年度'!Q18=0,"皆増",IF('当年度'!Q18=0,"皆減",ROUND('増減額'!Q18/'前年度'!Q18*100,1))))</f>
      </c>
      <c r="R18" s="40">
        <f>IF(AND('当年度'!R18=0,'前年度'!R18=0),"",IF('前年度'!R18=0,"皆増",IF('当年度'!R18=0,"皆減",ROUND('増減額'!R18/'前年度'!R18*100,1))))</f>
        <v>-2</v>
      </c>
      <c r="T18" s="6"/>
    </row>
    <row r="19" spans="1:20" ht="30" customHeight="1">
      <c r="A19" s="23"/>
      <c r="B19" s="19" t="s">
        <v>34</v>
      </c>
      <c r="C19" s="61">
        <f>IF(AND('当年度'!C19=0,'前年度'!C19=0),"",IF('前年度'!C19=0,"皆増",IF('当年度'!C19=0,"皆減",ROUND('増減額'!C19/'前年度'!C19*100,1))))</f>
        <v>-0.1</v>
      </c>
      <c r="D19" s="62">
        <f>IF(AND('当年度'!D19=0,'前年度'!D19=0),"",IF('前年度'!D19=0,"皆増",IF('当年度'!D19=0,"皆減",ROUND('増減額'!D19/'前年度'!D19*100,1))))</f>
        <v>-1.2</v>
      </c>
      <c r="E19" s="62">
        <f>IF(AND('当年度'!E19=0,'前年度'!E19=0),"",IF('前年度'!E19=0,"皆増",IF('当年度'!E19=0,"皆減",ROUND('増減額'!E19/'前年度'!E19*100,1))))</f>
        <v>1.3</v>
      </c>
      <c r="F19" s="62">
        <f>IF(AND('当年度'!F19=0,'前年度'!F19=0),"",IF('前年度'!F19=0,"皆増",IF('当年度'!F19=0,"皆減",ROUND('増減額'!F19/'前年度'!F19*100,1))))</f>
        <v>1</v>
      </c>
      <c r="G19" s="62">
        <f>IF(AND('当年度'!G19=0,'前年度'!G19=0),"",IF('前年度'!G19=0,"皆増",IF('当年度'!G19=0,"皆減",ROUND('増減額'!G19/'前年度'!G19*100,1))))</f>
        <v>-1.1</v>
      </c>
      <c r="H19" s="62">
        <f>IF(AND('当年度'!H19=0,'前年度'!H19=0),"",IF('前年度'!H19=0,"皆増",IF('当年度'!H19=0,"皆減",ROUND('増減額'!H19/'前年度'!H19*100,1))))</f>
        <v>-8.7</v>
      </c>
      <c r="I19" s="62">
        <f>IF(AND('当年度'!I19=0,'前年度'!I19=0),"",IF('前年度'!I19=0,"皆増",IF('当年度'!I19=0,"皆減",ROUND('増減額'!I19/'前年度'!I19*100,1))))</f>
        <v>0.6</v>
      </c>
      <c r="J19" s="62">
        <f>IF(AND('当年度'!J19=0,'前年度'!J19=0),"",IF('前年度'!J19=0,"皆増",IF('当年度'!J19=0,"皆減",ROUND('増減額'!J19/'前年度'!J19*100,1))))</f>
        <v>-1.5</v>
      </c>
      <c r="K19" s="62">
        <f>IF(AND('当年度'!K19=0,'前年度'!K19=0),"",IF('前年度'!K19=0,"皆増",IF('当年度'!K19=0,"皆減",ROUND('増減額'!K19/'前年度'!K19*100,1))))</f>
        <v>2.3</v>
      </c>
      <c r="L19" s="61">
        <f>IF(AND('当年度'!L19=0,'前年度'!L19=0),"",IF('前年度'!L19=0,"皆増",IF('当年度'!L19=0,"皆減",ROUND('増減額'!L19/'前年度'!L19*100,1))))</f>
        <v>0.4</v>
      </c>
      <c r="M19" s="62">
        <f>IF(AND('当年度'!M19=0,'前年度'!M19=0),"",IF('前年度'!M19=0,"皆増",IF('当年度'!M19=0,"皆減",ROUND('増減額'!M19/'前年度'!M19*100,1))))</f>
        <v>5.6</v>
      </c>
      <c r="N19" s="62">
        <f>IF(AND('当年度'!N19=0,'前年度'!N19=0),"",IF('前年度'!N19=0,"皆増",IF('当年度'!N19=0,"皆減",ROUND('増減額'!N19/'前年度'!N19*100,1))))</f>
        <v>0.2</v>
      </c>
      <c r="O19" s="62">
        <f>IF(AND('当年度'!O19=0,'前年度'!O19=0),"",IF('前年度'!O19=0,"皆増",IF('当年度'!O19=0,"皆減",ROUND('増減額'!O19/'前年度'!O19*100,1))))</f>
        <v>-2.3</v>
      </c>
      <c r="P19" s="62">
        <f>IF(AND('当年度'!P19=0,'前年度'!P19=0),"",IF('前年度'!P19=0,"皆増",IF('当年度'!P19=0,"皆減",ROUND('増減額'!P19/'前年度'!P19*100,1))))</f>
        <v>-2.3</v>
      </c>
      <c r="Q19" s="62">
        <f>IF(AND('当年度'!Q19=0,'前年度'!Q19=0),"",IF('前年度'!Q19=0,"皆増",IF('当年度'!Q19=0,"皆減",ROUND('増減額'!Q19/'前年度'!Q19*100,1))))</f>
        <v>-66.7</v>
      </c>
      <c r="R19" s="63">
        <f>IF(AND('当年度'!R19=0,'前年度'!R19=0),"",IF('前年度'!R19=0,"皆増",IF('当年度'!R19=0,"皆減",ROUND('増減額'!R19/'前年度'!R19*100,1))))</f>
        <v>-0.1</v>
      </c>
      <c r="T19" s="5"/>
    </row>
    <row r="20" spans="1:20" ht="30" customHeight="1">
      <c r="A20" s="22"/>
      <c r="B20" s="17" t="s">
        <v>13</v>
      </c>
      <c r="C20" s="64">
        <f>IF(AND('当年度'!C20=0,'前年度'!C20=0),"",IF('前年度'!C20=0,"皆増",IF('当年度'!C20=0,"皆減",ROUND('増減額'!C20/'前年度'!C20*100,1))))</f>
        <v>50.7</v>
      </c>
      <c r="D20" s="65">
        <f>IF(AND('当年度'!D20=0,'前年度'!D20=0),"",IF('前年度'!D20=0,"皆増",IF('当年度'!D20=0,"皆減",ROUND('増減額'!D20/'前年度'!D20*100,1))))</f>
        <v>125.7</v>
      </c>
      <c r="E20" s="65">
        <f>IF(AND('当年度'!E20=0,'前年度'!E20=0),"",IF('前年度'!E20=0,"皆増",IF('当年度'!E20=0,"皆減",ROUND('増減額'!E20/'前年度'!E20*100,1))))</f>
        <v>3.1</v>
      </c>
      <c r="F20" s="65">
        <f>IF(AND('当年度'!F20=0,'前年度'!F20=0),"",IF('前年度'!F20=0,"皆増",IF('当年度'!F20=0,"皆減",ROUND('増減額'!F20/'前年度'!F20*100,1))))</f>
        <v>-1.8</v>
      </c>
      <c r="G20" s="65">
        <f>IF(AND('当年度'!G20=0,'前年度'!G20=0),"",IF('前年度'!G20=0,"皆増",IF('当年度'!G20=0,"皆減",ROUND('増減額'!G20/'前年度'!G20*100,1))))</f>
        <v>3.4</v>
      </c>
      <c r="H20" s="65">
        <f>IF(AND('当年度'!H20=0,'前年度'!H20=0),"",IF('前年度'!H20=0,"皆増",IF('当年度'!H20=0,"皆減",ROUND('増減額'!H20/'前年度'!H20*100,1))))</f>
        <v>828.3</v>
      </c>
      <c r="I20" s="65">
        <f>IF(AND('当年度'!I20=0,'前年度'!I20=0),"",IF('前年度'!I20=0,"皆増",IF('当年度'!I20=0,"皆減",ROUND('増減額'!I20/'前年度'!I20*100,1))))</f>
        <v>-1.3</v>
      </c>
      <c r="J20" s="65">
        <f>IF(AND('当年度'!J20=0,'前年度'!J20=0),"",IF('前年度'!J20=0,"皆増",IF('当年度'!J20=0,"皆減",ROUND('増減額'!J20/'前年度'!J20*100,1))))</f>
        <v>-2.2</v>
      </c>
      <c r="K20" s="65">
        <f>IF(AND('当年度'!K20=0,'前年度'!K20=0),"",IF('前年度'!K20=0,"皆増",IF('当年度'!K20=0,"皆減",ROUND('増減額'!K20/'前年度'!K20*100,1))))</f>
        <v>2</v>
      </c>
      <c r="L20" s="64">
        <f>IF(AND('当年度'!L20=0,'前年度'!L20=0),"",IF('前年度'!L20=0,"皆増",IF('当年度'!L20=0,"皆減",ROUND('増減額'!L20/'前年度'!L20*100,1))))</f>
        <v>-3.5</v>
      </c>
      <c r="M20" s="65">
        <f>IF(AND('当年度'!M20=0,'前年度'!M20=0),"",IF('前年度'!M20=0,"皆増",IF('当年度'!M20=0,"皆減",ROUND('増減額'!M20/'前年度'!M20*100,1))))</f>
        <v>5.9</v>
      </c>
      <c r="N20" s="65">
        <f>IF(AND('当年度'!N20=0,'前年度'!N20=0),"",IF('前年度'!N20=0,"皆増",IF('当年度'!N20=0,"皆減",ROUND('増減額'!N20/'前年度'!N20*100,1))))</f>
        <v>-1.7</v>
      </c>
      <c r="O20" s="65">
        <f>IF(AND('当年度'!O20=0,'前年度'!O20=0),"",IF('前年度'!O20=0,"皆増",IF('当年度'!O20=0,"皆減",ROUND('増減額'!O20/'前年度'!O20*100,1))))</f>
        <v>200.2</v>
      </c>
      <c r="P20" s="65">
        <f>IF(AND('当年度'!P20=0,'前年度'!P20=0),"",IF('前年度'!P20=0,"皆増",IF('当年度'!P20=0,"皆減",ROUND('増減額'!P20/'前年度'!P20*100,1))))</f>
        <v>200.2</v>
      </c>
      <c r="Q20" s="65">
        <f>IF(AND('当年度'!Q20=0,'前年度'!Q20=0),"",IF('前年度'!Q20=0,"皆増",IF('当年度'!Q20=0,"皆減",ROUND('増減額'!Q20/'前年度'!Q20*100,1))))</f>
      </c>
      <c r="R20" s="66">
        <f>IF(AND('当年度'!R20=0,'前年度'!R20=0),"",IF('前年度'!R20=0,"皆増",IF('当年度'!R20=0,"皆減",ROUND('増減額'!R20/'前年度'!R20*100,1))))</f>
        <v>50.7</v>
      </c>
      <c r="T20" s="4"/>
    </row>
    <row r="21" spans="1:20" ht="30" customHeight="1">
      <c r="A21" s="22"/>
      <c r="B21" s="17" t="s">
        <v>14</v>
      </c>
      <c r="C21" s="64">
        <f>IF(AND('当年度'!C21=0,'前年度'!C21=0),"",IF('前年度'!C21=0,"皆増",IF('当年度'!C21=0,"皆減",ROUND('増減額'!C21/'前年度'!C21*100,1))))</f>
        <v>3.2</v>
      </c>
      <c r="D21" s="65">
        <f>IF(AND('当年度'!D21=0,'前年度'!D21=0),"",IF('前年度'!D21=0,"皆増",IF('当年度'!D21=0,"皆減",ROUND('増減額'!D21/'前年度'!D21*100,1))))</f>
        <v>1.5</v>
      </c>
      <c r="E21" s="65">
        <f>IF(AND('当年度'!E21=0,'前年度'!E21=0),"",IF('前年度'!E21=0,"皆増",IF('当年度'!E21=0,"皆減",ROUND('増減額'!E21/'前年度'!E21*100,1))))</f>
        <v>0.4</v>
      </c>
      <c r="F21" s="65">
        <f>IF(AND('当年度'!F21=0,'前年度'!F21=0),"",IF('前年度'!F21=0,"皆増",IF('当年度'!F21=0,"皆減",ROUND('増減額'!F21/'前年度'!F21*100,1))))</f>
        <v>1.9</v>
      </c>
      <c r="G21" s="65">
        <f>IF(AND('当年度'!G21=0,'前年度'!G21=0),"",IF('前年度'!G21=0,"皆増",IF('当年度'!G21=0,"皆減",ROUND('増減額'!G21/'前年度'!G21*100,1))))</f>
        <v>7.1</v>
      </c>
      <c r="H21" s="65">
        <f>IF(AND('当年度'!H21=0,'前年度'!H21=0),"",IF('前年度'!H21=0,"皆増",IF('当年度'!H21=0,"皆減",ROUND('増減額'!H21/'前年度'!H21*100,1))))</f>
        <v>-4.7</v>
      </c>
      <c r="I21" s="65">
        <f>IF(AND('当年度'!I21=0,'前年度'!I21=0),"",IF('前年度'!I21=0,"皆増",IF('当年度'!I21=0,"皆減",ROUND('増減額'!I21/'前年度'!I21*100,1))))</f>
        <v>4.8</v>
      </c>
      <c r="J21" s="65">
        <f>IF(AND('当年度'!J21=0,'前年度'!J21=0),"",IF('前年度'!J21=0,"皆増",IF('当年度'!J21=0,"皆減",ROUND('増減額'!J21/'前年度'!J21*100,1))))</f>
        <v>0.2</v>
      </c>
      <c r="K21" s="65">
        <f>IF(AND('当年度'!K21=0,'前年度'!K21=0),"",IF('前年度'!K21=0,"皆増",IF('当年度'!K21=0,"皆減",ROUND('増減額'!K21/'前年度'!K21*100,1))))</f>
        <v>4.5</v>
      </c>
      <c r="L21" s="64">
        <f>IF(AND('当年度'!L21=0,'前年度'!L21=0),"",IF('前年度'!L21=0,"皆増",IF('当年度'!L21=0,"皆減",ROUND('増減額'!L21/'前年度'!L21*100,1))))</f>
        <v>8.4</v>
      </c>
      <c r="M21" s="65">
        <f>IF(AND('当年度'!M21=0,'前年度'!M21=0),"",IF('前年度'!M21=0,"皆増",IF('当年度'!M21=0,"皆減",ROUND('増減額'!M21/'前年度'!M21*100,1))))</f>
        <v>4.8</v>
      </c>
      <c r="N21" s="65">
        <f>IF(AND('当年度'!N21=0,'前年度'!N21=0),"",IF('前年度'!N21=0,"皆増",IF('当年度'!N21=0,"皆減",ROUND('増減額'!N21/'前年度'!N21*100,1))))</f>
        <v>3.5</v>
      </c>
      <c r="O21" s="65">
        <f>IF(AND('当年度'!O21=0,'前年度'!O21=0),"",IF('前年度'!O21=0,"皆増",IF('当年度'!O21=0,"皆減",ROUND('増減額'!O21/'前年度'!O21*100,1))))</f>
      </c>
      <c r="P21" s="65">
        <f>IF(AND('当年度'!P21=0,'前年度'!P21=0),"",IF('前年度'!P21=0,"皆増",IF('当年度'!P21=0,"皆減",ROUND('増減額'!P21/'前年度'!P21*100,1))))</f>
      </c>
      <c r="Q21" s="65">
        <f>IF(AND('当年度'!Q21=0,'前年度'!Q21=0),"",IF('前年度'!Q21=0,"皆増",IF('当年度'!Q21=0,"皆減",ROUND('増減額'!Q21/'前年度'!Q21*100,1))))</f>
      </c>
      <c r="R21" s="67">
        <f>IF(AND('当年度'!R21=0,'前年度'!R21=0),"",IF('前年度'!R21=0,"皆増",IF('当年度'!R21=0,"皆減",ROUND('増減額'!R21/'前年度'!R21*100,1))))</f>
        <v>3.2</v>
      </c>
      <c r="T21" s="6"/>
    </row>
    <row r="22" spans="1:20" ht="30" customHeight="1">
      <c r="A22" s="22"/>
      <c r="B22" s="17" t="s">
        <v>15</v>
      </c>
      <c r="C22" s="64">
        <f>IF(AND('当年度'!C22=0,'前年度'!C22=0),"",IF('前年度'!C22=0,"皆増",IF('当年度'!C22=0,"皆減",ROUND('増減額'!C22/'前年度'!C22*100,1))))</f>
        <v>2.7</v>
      </c>
      <c r="D22" s="65">
        <f>IF(AND('当年度'!D22=0,'前年度'!D22=0),"",IF('前年度'!D22=0,"皆増",IF('当年度'!D22=0,"皆減",ROUND('増減額'!D22/'前年度'!D22*100,1))))</f>
        <v>2.3</v>
      </c>
      <c r="E22" s="65">
        <f>IF(AND('当年度'!E22=0,'前年度'!E22=0),"",IF('前年度'!E22=0,"皆増",IF('当年度'!E22=0,"皆減",ROUND('増減額'!E22/'前年度'!E22*100,1))))</f>
        <v>0.7</v>
      </c>
      <c r="F22" s="65">
        <f>IF(AND('当年度'!F22=0,'前年度'!F22=0),"",IF('前年度'!F22=0,"皆増",IF('当年度'!F22=0,"皆減",ROUND('増減額'!F22/'前年度'!F22*100,1))))</f>
        <v>2.4</v>
      </c>
      <c r="G22" s="65">
        <f>IF(AND('当年度'!G22=0,'前年度'!G22=0),"",IF('前年度'!G22=0,"皆増",IF('当年度'!G22=0,"皆減",ROUND('増減額'!G22/'前年度'!G22*100,1))))</f>
        <v>-2.9</v>
      </c>
      <c r="H22" s="65">
        <f>IF(AND('当年度'!H22=0,'前年度'!H22=0),"",IF('前年度'!H22=0,"皆増",IF('当年度'!H22=0,"皆減",ROUND('増減額'!H22/'前年度'!H22*100,1))))</f>
        <v>3.7</v>
      </c>
      <c r="I22" s="65">
        <f>IF(AND('当年度'!I22=0,'前年度'!I22=0),"",IF('前年度'!I22=0,"皆増",IF('当年度'!I22=0,"皆減",ROUND('増減額'!I22/'前年度'!I22*100,1))))</f>
        <v>3.7</v>
      </c>
      <c r="J22" s="65">
        <f>IF(AND('当年度'!J22=0,'前年度'!J22=0),"",IF('前年度'!J22=0,"皆増",IF('当年度'!J22=0,"皆減",ROUND('増減額'!J22/'前年度'!J22*100,1))))</f>
        <v>-0.4</v>
      </c>
      <c r="K22" s="65">
        <f>IF(AND('当年度'!K22=0,'前年度'!K22=0),"",IF('前年度'!K22=0,"皆増",IF('当年度'!K22=0,"皆減",ROUND('増減額'!K22/'前年度'!K22*100,1))))</f>
        <v>3</v>
      </c>
      <c r="L22" s="64">
        <f>IF(AND('当年度'!L22=0,'前年度'!L22=0),"",IF('前年度'!L22=0,"皆増",IF('当年度'!L22=0,"皆減",ROUND('増減額'!L22/'前年度'!L22*100,1))))</f>
        <v>10.3</v>
      </c>
      <c r="M22" s="65">
        <f>IF(AND('当年度'!M22=0,'前年度'!M22=0),"",IF('前年度'!M22=0,"皆増",IF('当年度'!M22=0,"皆減",ROUND('増減額'!M22/'前年度'!M22*100,1))))</f>
        <v>2.1</v>
      </c>
      <c r="N22" s="65">
        <f>IF(AND('当年度'!N22=0,'前年度'!N22=0),"",IF('前年度'!N22=0,"皆増",IF('当年度'!N22=0,"皆減",ROUND('増減額'!N22/'前年度'!N22*100,1))))</f>
        <v>-2.5</v>
      </c>
      <c r="O22" s="65">
        <f>IF(AND('当年度'!O22=0,'前年度'!O22=0),"",IF('前年度'!O22=0,"皆増",IF('当年度'!O22=0,"皆減",ROUND('増減額'!O22/'前年度'!O22*100,1))))</f>
        <v>1.6</v>
      </c>
      <c r="P22" s="65">
        <f>IF(AND('当年度'!P22=0,'前年度'!P22=0),"",IF('前年度'!P22=0,"皆増",IF('当年度'!P22=0,"皆減",ROUND('増減額'!P22/'前年度'!P22*100,1))))</f>
        <v>1.6</v>
      </c>
      <c r="Q22" s="65">
        <f>IF(AND('当年度'!Q22=0,'前年度'!Q22=0),"",IF('前年度'!Q22=0,"皆増",IF('当年度'!Q22=0,"皆減",ROUND('増減額'!Q22/'前年度'!Q22*100,1))))</f>
      </c>
      <c r="R22" s="67">
        <f>IF(AND('当年度'!R22=0,'前年度'!R22=0),"",IF('前年度'!R22=0,"皆増",IF('当年度'!R22=0,"皆減",ROUND('増減額'!R22/'前年度'!R22*100,1))))</f>
        <v>2.7</v>
      </c>
      <c r="T22" s="6"/>
    </row>
    <row r="23" spans="1:20" ht="30" customHeight="1">
      <c r="A23" s="22"/>
      <c r="B23" s="17" t="s">
        <v>16</v>
      </c>
      <c r="C23" s="64">
        <f>IF(AND('当年度'!C23=0,'前年度'!C23=0),"",IF('前年度'!C23=0,"皆増",IF('当年度'!C23=0,"皆減",ROUND('増減額'!C23/'前年度'!C23*100,1))))</f>
        <v>-6.3</v>
      </c>
      <c r="D23" s="65">
        <f>IF(AND('当年度'!D23=0,'前年度'!D23=0),"",IF('前年度'!D23=0,"皆増",IF('当年度'!D23=0,"皆減",ROUND('増減額'!D23/'前年度'!D23*100,1))))</f>
        <v>-16</v>
      </c>
      <c r="E23" s="65">
        <f>IF(AND('当年度'!E23=0,'前年度'!E23=0),"",IF('前年度'!E23=0,"皆増",IF('当年度'!E23=0,"皆減",ROUND('増減額'!E23/'前年度'!E23*100,1))))</f>
        <v>1.7</v>
      </c>
      <c r="F23" s="65">
        <f>IF(AND('当年度'!F23=0,'前年度'!F23=0),"",IF('前年度'!F23=0,"皆増",IF('当年度'!F23=0,"皆減",ROUND('増減額'!F23/'前年度'!F23*100,1))))</f>
        <v>4.6</v>
      </c>
      <c r="G23" s="65">
        <f>IF(AND('当年度'!G23=0,'前年度'!G23=0),"",IF('前年度'!G23=0,"皆増",IF('当年度'!G23=0,"皆減",ROUND('増減額'!G23/'前年度'!G23*100,1))))</f>
        <v>-13.2</v>
      </c>
      <c r="H23" s="65">
        <f>IF(AND('当年度'!H23=0,'前年度'!H23=0),"",IF('前年度'!H23=0,"皆増",IF('当年度'!H23=0,"皆減",ROUND('増減額'!H23/'前年度'!H23*100,1))))</f>
        <v>-71.2</v>
      </c>
      <c r="I23" s="65">
        <f>IF(AND('当年度'!I23=0,'前年度'!I23=0),"",IF('前年度'!I23=0,"皆増",IF('当年度'!I23=0,"皆減",ROUND('増減額'!I23/'前年度'!I23*100,1))))</f>
        <v>1.8</v>
      </c>
      <c r="J23" s="65">
        <f>IF(AND('当年度'!J23=0,'前年度'!J23=0),"",IF('前年度'!J23=0,"皆増",IF('当年度'!J23=0,"皆減",ROUND('増減額'!J23/'前年度'!J23*100,1))))</f>
        <v>-0.4</v>
      </c>
      <c r="K23" s="65">
        <f>IF(AND('当年度'!K23=0,'前年度'!K23=0),"",IF('前年度'!K23=0,"皆増",IF('当年度'!K23=0,"皆減",ROUND('増減額'!K23/'前年度'!K23*100,1))))</f>
        <v>0.5</v>
      </c>
      <c r="L23" s="64">
        <f>IF(AND('当年度'!L23=0,'前年度'!L23=0),"",IF('前年度'!L23=0,"皆増",IF('当年度'!L23=0,"皆減",ROUND('増減額'!L23/'前年度'!L23*100,1))))</f>
        <v>4.1</v>
      </c>
      <c r="M23" s="65">
        <f>IF(AND('当年度'!M23=0,'前年度'!M23=0),"",IF('前年度'!M23=0,"皆増",IF('当年度'!M23=0,"皆減",ROUND('増減額'!M23/'前年度'!M23*100,1))))</f>
        <v>7</v>
      </c>
      <c r="N23" s="65">
        <f>IF(AND('当年度'!N23=0,'前年度'!N23=0),"",IF('前年度'!N23=0,"皆増",IF('当年度'!N23=0,"皆減",ROUND('増減額'!N23/'前年度'!N23*100,1))))</f>
        <v>0</v>
      </c>
      <c r="O23" s="65">
        <f>IF(AND('当年度'!O23=0,'前年度'!O23=0),"",IF('前年度'!O23=0,"皆増",IF('当年度'!O23=0,"皆減",ROUND('増減額'!O23/'前年度'!O23*100,1))))</f>
        <v>-22.4</v>
      </c>
      <c r="P23" s="65">
        <f>IF(AND('当年度'!P23=0,'前年度'!P23=0),"",IF('前年度'!P23=0,"皆増",IF('当年度'!P23=0,"皆減",ROUND('増減額'!P23/'前年度'!P23*100,1))))</f>
        <v>-22.4</v>
      </c>
      <c r="Q23" s="65">
        <f>IF(AND('当年度'!Q23=0,'前年度'!Q23=0),"",IF('前年度'!Q23=0,"皆増",IF('当年度'!Q23=0,"皆減",ROUND('増減額'!Q23/'前年度'!Q23*100,1))))</f>
      </c>
      <c r="R23" s="67">
        <f>IF(AND('当年度'!R23=0,'前年度'!R23=0),"",IF('前年度'!R23=0,"皆増",IF('当年度'!R23=0,"皆減",ROUND('増減額'!R23/'前年度'!R23*100,1))))</f>
        <v>-6.3</v>
      </c>
      <c r="T23" s="6"/>
    </row>
    <row r="24" spans="1:20" ht="30" customHeight="1">
      <c r="A24" s="22"/>
      <c r="B24" s="17" t="s">
        <v>17</v>
      </c>
      <c r="C24" s="64">
        <f>IF(AND('当年度'!C24=0,'前年度'!C24=0),"",IF('前年度'!C24=0,"皆増",IF('当年度'!C24=0,"皆減",ROUND('増減額'!C24/'前年度'!C24*100,1))))</f>
        <v>-1.1</v>
      </c>
      <c r="D24" s="65">
        <f>IF(AND('当年度'!D24=0,'前年度'!D24=0),"",IF('前年度'!D24=0,"皆増",IF('当年度'!D24=0,"皆減",ROUND('増減額'!D24/'前年度'!D24*100,1))))</f>
        <v>-0.1</v>
      </c>
      <c r="E24" s="65">
        <f>IF(AND('当年度'!E24=0,'前年度'!E24=0),"",IF('前年度'!E24=0,"皆増",IF('当年度'!E24=0,"皆減",ROUND('増減額'!E24/'前年度'!E24*100,1))))</f>
        <v>1.4</v>
      </c>
      <c r="F24" s="65">
        <f>IF(AND('当年度'!F24=0,'前年度'!F24=0),"",IF('前年度'!F24=0,"皆増",IF('当年度'!F24=0,"皆減",ROUND('増減額'!F24/'前年度'!F24*100,1))))</f>
        <v>3.6</v>
      </c>
      <c r="G24" s="65">
        <f>IF(AND('当年度'!G24=0,'前年度'!G24=0),"",IF('前年度'!G24=0,"皆増",IF('当年度'!G24=0,"皆減",ROUND('増減額'!G24/'前年度'!G24*100,1))))</f>
        <v>-8.6</v>
      </c>
      <c r="H24" s="65">
        <f>IF(AND('当年度'!H24=0,'前年度'!H24=0),"",IF('前年度'!H24=0,"皆増",IF('当年度'!H24=0,"皆減",ROUND('増減額'!H24/'前年度'!H24*100,1))))</f>
        <v>-16.5</v>
      </c>
      <c r="I24" s="65">
        <f>IF(AND('当年度'!I24=0,'前年度'!I24=0),"",IF('前年度'!I24=0,"皆増",IF('当年度'!I24=0,"皆減",ROUND('増減額'!I24/'前年度'!I24*100,1))))</f>
        <v>-1.4</v>
      </c>
      <c r="J24" s="65">
        <f>IF(AND('当年度'!J24=0,'前年度'!J24=0),"",IF('前年度'!J24=0,"皆増",IF('当年度'!J24=0,"皆減",ROUND('増減額'!J24/'前年度'!J24*100,1))))</f>
        <v>2.8</v>
      </c>
      <c r="K24" s="65">
        <f>IF(AND('当年度'!K24=0,'前年度'!K24=0),"",IF('前年度'!K24=0,"皆増",IF('当年度'!K24=0,"皆減",ROUND('増減額'!K24/'前年度'!K24*100,1))))</f>
        <v>5.7</v>
      </c>
      <c r="L24" s="64">
        <f>IF(AND('当年度'!L24=0,'前年度'!L24=0),"",IF('前年度'!L24=0,"皆増",IF('当年度'!L24=0,"皆減",ROUND('増減額'!L24/'前年度'!L24*100,1))))</f>
        <v>-4.6</v>
      </c>
      <c r="M24" s="65">
        <f>IF(AND('当年度'!M24=0,'前年度'!M24=0),"",IF('前年度'!M24=0,"皆増",IF('当年度'!M24=0,"皆減",ROUND('増減額'!M24/'前年度'!M24*100,1))))</f>
        <v>5</v>
      </c>
      <c r="N24" s="65">
        <f>IF(AND('当年度'!N24=0,'前年度'!N24=0),"",IF('前年度'!N24=0,"皆増",IF('当年度'!N24=0,"皆減",ROUND('増減額'!N24/'前年度'!N24*100,1))))</f>
        <v>-2.7</v>
      </c>
      <c r="O24" s="65">
        <f>IF(AND('当年度'!O24=0,'前年度'!O24=0),"",IF('前年度'!O24=0,"皆増",IF('当年度'!O24=0,"皆減",ROUND('増減額'!O24/'前年度'!O24*100,1))))</f>
      </c>
      <c r="P24" s="65">
        <f>IF(AND('当年度'!P24=0,'前年度'!P24=0),"",IF('前年度'!P24=0,"皆増",IF('当年度'!P24=0,"皆減",ROUND('増減額'!P24/'前年度'!P24*100,1))))</f>
      </c>
      <c r="Q24" s="65">
        <f>IF(AND('当年度'!Q24=0,'前年度'!Q24=0),"",IF('前年度'!Q24=0,"皆増",IF('当年度'!Q24=0,"皆減",ROUND('増減額'!Q24/'前年度'!Q24*100,1))))</f>
      </c>
      <c r="R24" s="67">
        <f>IF(AND('当年度'!R24=0,'前年度'!R24=0),"",IF('前年度'!R24=0,"皆増",IF('当年度'!R24=0,"皆減",ROUND('増減額'!R24/'前年度'!R24*100,1))))</f>
        <v>-1.1</v>
      </c>
      <c r="T24" s="6"/>
    </row>
    <row r="25" spans="1:20" ht="30" customHeight="1">
      <c r="A25" s="22"/>
      <c r="B25" s="17" t="s">
        <v>18</v>
      </c>
      <c r="C25" s="64">
        <f>IF(AND('当年度'!C25=0,'前年度'!C25=0),"",IF('前年度'!C25=0,"皆増",IF('当年度'!C25=0,"皆減",ROUND('増減額'!C25/'前年度'!C25*100,1))))</f>
        <v>1.9</v>
      </c>
      <c r="D25" s="65">
        <f>IF(AND('当年度'!D25=0,'前年度'!D25=0),"",IF('前年度'!D25=0,"皆増",IF('当年度'!D25=0,"皆減",ROUND('増減額'!D25/'前年度'!D25*100,1))))</f>
        <v>0.9</v>
      </c>
      <c r="E25" s="65">
        <f>IF(AND('当年度'!E25=0,'前年度'!E25=0),"",IF('前年度'!E25=0,"皆増",IF('当年度'!E25=0,"皆減",ROUND('増減額'!E25/'前年度'!E25*100,1))))</f>
        <v>-1.5</v>
      </c>
      <c r="F25" s="65">
        <f>IF(AND('当年度'!F25=0,'前年度'!F25=0),"",IF('前年度'!F25=0,"皆増",IF('当年度'!F25=0,"皆減",ROUND('増減額'!F25/'前年度'!F25*100,1))))</f>
        <v>-0.5</v>
      </c>
      <c r="G25" s="65">
        <f>IF(AND('当年度'!G25=0,'前年度'!G25=0),"",IF('前年度'!G25=0,"皆増",IF('当年度'!G25=0,"皆減",ROUND('増減額'!G25/'前年度'!G25*100,1))))</f>
        <v>4.7</v>
      </c>
      <c r="H25" s="65">
        <f>IF(AND('当年度'!H25=0,'前年度'!H25=0),"",IF('前年度'!H25=0,"皆増",IF('当年度'!H25=0,"皆減",ROUND('増減額'!H25/'前年度'!H25*100,1))))</f>
        <v>5.2</v>
      </c>
      <c r="I25" s="65">
        <f>IF(AND('当年度'!I25=0,'前年度'!I25=0),"",IF('前年度'!I25=0,"皆増",IF('当年度'!I25=0,"皆減",ROUND('増減額'!I25/'前年度'!I25*100,1))))</f>
        <v>2.5</v>
      </c>
      <c r="J25" s="65">
        <f>IF(AND('当年度'!J25=0,'前年度'!J25=0),"",IF('前年度'!J25=0,"皆増",IF('当年度'!J25=0,"皆減",ROUND('増減額'!J25/'前年度'!J25*100,1))))</f>
        <v>-1.6</v>
      </c>
      <c r="K25" s="65">
        <f>IF(AND('当年度'!K25=0,'前年度'!K25=0),"",IF('前年度'!K25=0,"皆増",IF('当年度'!K25=0,"皆減",ROUND('増減額'!K25/'前年度'!K25*100,1))))</f>
        <v>1.3</v>
      </c>
      <c r="L25" s="64">
        <f>IF(AND('当年度'!L25=0,'前年度'!L25=0),"",IF('前年度'!L25=0,"皆増",IF('当年度'!L25=0,"皆減",ROUND('増減額'!L25/'前年度'!L25*100,1))))</f>
        <v>5.5</v>
      </c>
      <c r="M25" s="65">
        <f>IF(AND('当年度'!M25=0,'前年度'!M25=0),"",IF('前年度'!M25=0,"皆増",IF('当年度'!M25=0,"皆減",ROUND('増減額'!M25/'前年度'!M25*100,1))))</f>
        <v>3.2</v>
      </c>
      <c r="N25" s="65">
        <f>IF(AND('当年度'!N25=0,'前年度'!N25=0),"",IF('前年度'!N25=0,"皆増",IF('当年度'!N25=0,"皆減",ROUND('増減額'!N25/'前年度'!N25*100,1))))</f>
        <v>0.7</v>
      </c>
      <c r="O25" s="65">
        <f>IF(AND('当年度'!O25=0,'前年度'!O25=0),"",IF('前年度'!O25=0,"皆増",IF('当年度'!O25=0,"皆減",ROUND('増減額'!O25/'前年度'!O25*100,1))))</f>
      </c>
      <c r="P25" s="65">
        <f>IF(AND('当年度'!P25=0,'前年度'!P25=0),"",IF('前年度'!P25=0,"皆増",IF('当年度'!P25=0,"皆減",ROUND('増減額'!P25/'前年度'!P25*100,1))))</f>
      </c>
      <c r="Q25" s="65">
        <f>IF(AND('当年度'!Q25=0,'前年度'!Q25=0),"",IF('前年度'!Q25=0,"皆増",IF('当年度'!Q25=0,"皆減",ROUND('増減額'!Q25/'前年度'!Q25*100,1))))</f>
      </c>
      <c r="R25" s="67">
        <f>IF(AND('当年度'!R25=0,'前年度'!R25=0),"",IF('前年度'!R25=0,"皆増",IF('当年度'!R25=0,"皆減",ROUND('増減額'!R25/'前年度'!R25*100,1))))</f>
        <v>1.9</v>
      </c>
      <c r="T25" s="6"/>
    </row>
    <row r="26" spans="1:20" ht="30" customHeight="1">
      <c r="A26" s="22"/>
      <c r="B26" s="17" t="s">
        <v>19</v>
      </c>
      <c r="C26" s="64">
        <f>IF(AND('当年度'!C26=0,'前年度'!C26=0),"",IF('前年度'!C26=0,"皆増",IF('当年度'!C26=0,"皆減",ROUND('増減額'!C26/'前年度'!C26*100,1))))</f>
        <v>2</v>
      </c>
      <c r="D26" s="65">
        <f>IF(AND('当年度'!D26=0,'前年度'!D26=0),"",IF('前年度'!D26=0,"皆増",IF('当年度'!D26=0,"皆減",ROUND('増減額'!D26/'前年度'!D26*100,1))))</f>
        <v>0.9</v>
      </c>
      <c r="E26" s="65">
        <f>IF(AND('当年度'!E26=0,'前年度'!E26=0),"",IF('前年度'!E26=0,"皆増",IF('当年度'!E26=0,"皆減",ROUND('増減額'!E26/'前年度'!E26*100,1))))</f>
        <v>-0.6</v>
      </c>
      <c r="F26" s="65">
        <f>IF(AND('当年度'!F26=0,'前年度'!F26=0),"",IF('前年度'!F26=0,"皆増",IF('当年度'!F26=0,"皆減",ROUND('増減額'!F26/'前年度'!F26*100,1))))</f>
        <v>-0.9</v>
      </c>
      <c r="G26" s="65">
        <f>IF(AND('当年度'!G26=0,'前年度'!G26=0),"",IF('前年度'!G26=0,"皆増",IF('当年度'!G26=0,"皆減",ROUND('増減額'!G26/'前年度'!G26*100,1))))</f>
        <v>4.1</v>
      </c>
      <c r="H26" s="65">
        <f>IF(AND('当年度'!H26=0,'前年度'!H26=0),"",IF('前年度'!H26=0,"皆増",IF('当年度'!H26=0,"皆減",ROUND('増減額'!H26/'前年度'!H26*100,1))))</f>
        <v>21.1</v>
      </c>
      <c r="I26" s="65">
        <f>IF(AND('当年度'!I26=0,'前年度'!I26=0),"",IF('前年度'!I26=0,"皆増",IF('当年度'!I26=0,"皆減",ROUND('増減額'!I26/'前年度'!I26*100,1))))</f>
        <v>3.5</v>
      </c>
      <c r="J26" s="65">
        <f>IF(AND('当年度'!J26=0,'前年度'!J26=0),"",IF('前年度'!J26=0,"皆増",IF('当年度'!J26=0,"皆減",ROUND('増減額'!J26/'前年度'!J26*100,1))))</f>
        <v>-0.3</v>
      </c>
      <c r="K26" s="65">
        <f>IF(AND('当年度'!K26=0,'前年度'!K26=0),"",IF('前年度'!K26=0,"皆増",IF('当年度'!K26=0,"皆減",ROUND('増減額'!K26/'前年度'!K26*100,1))))</f>
        <v>3.1</v>
      </c>
      <c r="L26" s="64">
        <f>IF(AND('当年度'!L26=0,'前年度'!L26=0),"",IF('前年度'!L26=0,"皆増",IF('当年度'!L26=0,"皆減",ROUND('増減額'!L26/'前年度'!L26*100,1))))</f>
        <v>10.4</v>
      </c>
      <c r="M26" s="65">
        <f>IF(AND('当年度'!M26=0,'前年度'!M26=0),"",IF('前年度'!M26=0,"皆増",IF('当年度'!M26=0,"皆減",ROUND('増減額'!M26/'前年度'!M26*100,1))))</f>
        <v>4</v>
      </c>
      <c r="N26" s="65">
        <f>IF(AND('当年度'!N26=0,'前年度'!N26=0),"",IF('前年度'!N26=0,"皆増",IF('当年度'!N26=0,"皆減",ROUND('増減額'!N26/'前年度'!N26*100,1))))</f>
        <v>-1.9</v>
      </c>
      <c r="O26" s="65">
        <f>IF(AND('当年度'!O26=0,'前年度'!O26=0),"",IF('前年度'!O26=0,"皆増",IF('当年度'!O26=0,"皆減",ROUND('増減額'!O26/'前年度'!O26*100,1))))</f>
      </c>
      <c r="P26" s="65">
        <f>IF(AND('当年度'!P26=0,'前年度'!P26=0),"",IF('前年度'!P26=0,"皆増",IF('当年度'!P26=0,"皆減",ROUND('増減額'!P26/'前年度'!P26*100,1))))</f>
      </c>
      <c r="Q26" s="65">
        <f>IF(AND('当年度'!Q26=0,'前年度'!Q26=0),"",IF('前年度'!Q26=0,"皆増",IF('当年度'!Q26=0,"皆減",ROUND('増減額'!Q26/'前年度'!Q26*100,1))))</f>
      </c>
      <c r="R26" s="67">
        <f>IF(AND('当年度'!R26=0,'前年度'!R26=0),"",IF('前年度'!R26=0,"皆増",IF('当年度'!R26=0,"皆減",ROUND('増減額'!R26/'前年度'!R26*100,1))))</f>
        <v>2</v>
      </c>
      <c r="T26" s="6"/>
    </row>
    <row r="27" spans="1:20" ht="30" customHeight="1">
      <c r="A27" s="22"/>
      <c r="B27" s="17" t="s">
        <v>20</v>
      </c>
      <c r="C27" s="64">
        <f>IF(AND('当年度'!C27=0,'前年度'!C27=0),"",IF('前年度'!C27=0,"皆増",IF('当年度'!C27=0,"皆減",ROUND('増減額'!C27/'前年度'!C27*100,1))))</f>
        <v>-0.5</v>
      </c>
      <c r="D27" s="65">
        <f>IF(AND('当年度'!D27=0,'前年度'!D27=0),"",IF('前年度'!D27=0,"皆増",IF('当年度'!D27=0,"皆減",ROUND('増減額'!D27/'前年度'!D27*100,1))))</f>
        <v>-1.7</v>
      </c>
      <c r="E27" s="65">
        <f>IF(AND('当年度'!E27=0,'前年度'!E27=0),"",IF('前年度'!E27=0,"皆増",IF('当年度'!E27=0,"皆減",ROUND('増減額'!E27/'前年度'!E27*100,1))))</f>
        <v>-1.6</v>
      </c>
      <c r="F27" s="65">
        <f>IF(AND('当年度'!F27=0,'前年度'!F27=0),"",IF('前年度'!F27=0,"皆増",IF('当年度'!F27=0,"皆減",ROUND('増減額'!F27/'前年度'!F27*100,1))))</f>
        <v>-0.6</v>
      </c>
      <c r="G27" s="65">
        <f>IF(AND('当年度'!G27=0,'前年度'!G27=0),"",IF('前年度'!G27=0,"皆増",IF('当年度'!G27=0,"皆減",ROUND('増減額'!G27/'前年度'!G27*100,1))))</f>
        <v>-1.4</v>
      </c>
      <c r="H27" s="65">
        <f>IF(AND('当年度'!H27=0,'前年度'!H27=0),"",IF('前年度'!H27=0,"皆増",IF('当年度'!H27=0,"皆減",ROUND('増減額'!H27/'前年度'!H27*100,1))))</f>
        <v>-19.3</v>
      </c>
      <c r="I27" s="65">
        <f>IF(AND('当年度'!I27=0,'前年度'!I27=0),"",IF('前年度'!I27=0,"皆増",IF('当年度'!I27=0,"皆減",ROUND('増減額'!I27/'前年度'!I27*100,1))))</f>
        <v>0.6</v>
      </c>
      <c r="J27" s="65">
        <f>IF(AND('当年度'!J27=0,'前年度'!J27=0),"",IF('前年度'!J27=0,"皆増",IF('当年度'!J27=0,"皆減",ROUND('増減額'!J27/'前年度'!J27*100,1))))</f>
        <v>0</v>
      </c>
      <c r="K27" s="65">
        <f>IF(AND('当年度'!K27=0,'前年度'!K27=0),"",IF('前年度'!K27=0,"皆増",IF('当年度'!K27=0,"皆減",ROUND('増減額'!K27/'前年度'!K27*100,1))))</f>
        <v>2.2</v>
      </c>
      <c r="L27" s="64">
        <f>IF(AND('当年度'!L27=0,'前年度'!L27=0),"",IF('前年度'!L27=0,"皆増",IF('当年度'!L27=0,"皆減",ROUND('増減額'!L27/'前年度'!L27*100,1))))</f>
        <v>-0.3</v>
      </c>
      <c r="M27" s="65">
        <f>IF(AND('当年度'!M27=0,'前年度'!M27=0),"",IF('前年度'!M27=0,"皆増",IF('当年度'!M27=0,"皆減",ROUND('増減額'!M27/'前年度'!M27*100,1))))</f>
        <v>2.7</v>
      </c>
      <c r="N27" s="65">
        <f>IF(AND('当年度'!N27=0,'前年度'!N27=0),"",IF('前年度'!N27=0,"皆増",IF('当年度'!N27=0,"皆減",ROUND('増減額'!N27/'前年度'!N27*100,1))))</f>
        <v>-4.6</v>
      </c>
      <c r="O27" s="65">
        <f>IF(AND('当年度'!O27=0,'前年度'!O27=0),"",IF('前年度'!O27=0,"皆増",IF('当年度'!O27=0,"皆減",ROUND('増減額'!O27/'前年度'!O27*100,1))))</f>
      </c>
      <c r="P27" s="65">
        <f>IF(AND('当年度'!P27=0,'前年度'!P27=0),"",IF('前年度'!P27=0,"皆増",IF('当年度'!P27=0,"皆減",ROUND('増減額'!P27/'前年度'!P27*100,1))))</f>
      </c>
      <c r="Q27" s="65">
        <f>IF(AND('当年度'!Q27=0,'前年度'!Q27=0),"",IF('前年度'!Q27=0,"皆増",IF('当年度'!Q27=0,"皆減",ROUND('増減額'!Q27/'前年度'!Q27*100,1))))</f>
      </c>
      <c r="R27" s="67">
        <f>IF(AND('当年度'!R27=0,'前年度'!R27=0),"",IF('前年度'!R27=0,"皆増",IF('当年度'!R27=0,"皆減",ROUND('増減額'!R27/'前年度'!R27*100,1))))</f>
        <v>-0.5</v>
      </c>
      <c r="T27" s="6"/>
    </row>
    <row r="28" spans="1:20" ht="30" customHeight="1">
      <c r="A28" s="22"/>
      <c r="B28" s="17" t="s">
        <v>21</v>
      </c>
      <c r="C28" s="64">
        <f>IF(AND('当年度'!C28=0,'前年度'!C28=0),"",IF('前年度'!C28=0,"皆増",IF('当年度'!C28=0,"皆減",ROUND('増減額'!C28/'前年度'!C28*100,1))))</f>
        <v>-2.1</v>
      </c>
      <c r="D28" s="65">
        <f>IF(AND('当年度'!D28=0,'前年度'!D28=0),"",IF('前年度'!D28=0,"皆増",IF('当年度'!D28=0,"皆減",ROUND('増減額'!D28/'前年度'!D28*100,1))))</f>
        <v>-7.9</v>
      </c>
      <c r="E28" s="65">
        <f>IF(AND('当年度'!E28=0,'前年度'!E28=0),"",IF('前年度'!E28=0,"皆増",IF('当年度'!E28=0,"皆減",ROUND('増減額'!E28/'前年度'!E28*100,1))))</f>
        <v>0.3</v>
      </c>
      <c r="F28" s="65">
        <f>IF(AND('当年度'!F28=0,'前年度'!F28=0),"",IF('前年度'!F28=0,"皆増",IF('当年度'!F28=0,"皆減",ROUND('増減額'!F28/'前年度'!F28*100,1))))</f>
        <v>0</v>
      </c>
      <c r="G28" s="65">
        <f>IF(AND('当年度'!G28=0,'前年度'!G28=0),"",IF('前年度'!G28=0,"皆増",IF('当年度'!G28=0,"皆減",ROUND('増減額'!G28/'前年度'!G28*100,1))))</f>
        <v>-4.1</v>
      </c>
      <c r="H28" s="65">
        <f>IF(AND('当年度'!H28=0,'前年度'!H28=0),"",IF('前年度'!H28=0,"皆増",IF('当年度'!H28=0,"皆減",ROUND('増減額'!H28/'前年度'!H28*100,1))))</f>
        <v>-25.1</v>
      </c>
      <c r="I28" s="65">
        <f>IF(AND('当年度'!I28=0,'前年度'!I28=0),"",IF('前年度'!I28=0,"皆増",IF('当年度'!I28=0,"皆減",ROUND('増減額'!I28/'前年度'!I28*100,1))))</f>
        <v>3.5</v>
      </c>
      <c r="J28" s="65">
        <f>IF(AND('当年度'!J28=0,'前年度'!J28=0),"",IF('前年度'!J28=0,"皆増",IF('当年度'!J28=0,"皆減",ROUND('増減額'!J28/'前年度'!J28*100,1))))</f>
        <v>1.9</v>
      </c>
      <c r="K28" s="65">
        <f>IF(AND('当年度'!K28=0,'前年度'!K28=0),"",IF('前年度'!K28=0,"皆増",IF('当年度'!K28=0,"皆減",ROUND('増減額'!K28/'前年度'!K28*100,1))))</f>
        <v>4.5</v>
      </c>
      <c r="L28" s="64">
        <f>IF(AND('当年度'!L28=0,'前年度'!L28=0),"",IF('前年度'!L28=0,"皆増",IF('当年度'!L28=0,"皆減",ROUND('増減額'!L28/'前年度'!L28*100,1))))</f>
        <v>3.4</v>
      </c>
      <c r="M28" s="65">
        <f>IF(AND('当年度'!M28=0,'前年度'!M28=0),"",IF('前年度'!M28=0,"皆増",IF('当年度'!M28=0,"皆減",ROUND('増減額'!M28/'前年度'!M28*100,1))))</f>
        <v>5.3</v>
      </c>
      <c r="N28" s="65">
        <f>IF(AND('当年度'!N28=0,'前年度'!N28=0),"",IF('前年度'!N28=0,"皆増",IF('当年度'!N28=0,"皆減",ROUND('増減額'!N28/'前年度'!N28*100,1))))</f>
        <v>3.5</v>
      </c>
      <c r="O28" s="65">
        <f>IF(AND('当年度'!O28=0,'前年度'!O28=0),"",IF('前年度'!O28=0,"皆増",IF('当年度'!O28=0,"皆減",ROUND('増減額'!O28/'前年度'!O28*100,1))))</f>
        <v>-8.1</v>
      </c>
      <c r="P28" s="65">
        <f>IF(AND('当年度'!P28=0,'前年度'!P28=0),"",IF('前年度'!P28=0,"皆増",IF('当年度'!P28=0,"皆減",ROUND('増減額'!P28/'前年度'!P28*100,1))))</f>
        <v>-8.1</v>
      </c>
      <c r="Q28" s="65">
        <f>IF(AND('当年度'!Q28=0,'前年度'!Q28=0),"",IF('前年度'!Q28=0,"皆増",IF('当年度'!Q28=0,"皆減",ROUND('増減額'!Q28/'前年度'!Q28*100,1))))</f>
      </c>
      <c r="R28" s="67">
        <f>IF(AND('当年度'!R28=0,'前年度'!R28=0),"",IF('前年度'!R28=0,"皆増",IF('当年度'!R28=0,"皆減",ROUND('増減額'!R28/'前年度'!R28*100,1))))</f>
        <v>-2.1</v>
      </c>
      <c r="T28" s="6"/>
    </row>
    <row r="29" spans="1:20" ht="30" customHeight="1">
      <c r="A29" s="22"/>
      <c r="B29" s="17" t="s">
        <v>22</v>
      </c>
      <c r="C29" s="64">
        <f>IF(AND('当年度'!C29=0,'前年度'!C29=0),"",IF('前年度'!C29=0,"皆増",IF('当年度'!C29=0,"皆減",ROUND('増減額'!C29/'前年度'!C29*100,1))))</f>
        <v>-0.2</v>
      </c>
      <c r="D29" s="65">
        <f>IF(AND('当年度'!D29=0,'前年度'!D29=0),"",IF('前年度'!D29=0,"皆増",IF('当年度'!D29=0,"皆減",ROUND('増減額'!D29/'前年度'!D29*100,1))))</f>
        <v>1.3</v>
      </c>
      <c r="E29" s="65">
        <f>IF(AND('当年度'!E29=0,'前年度'!E29=0),"",IF('前年度'!E29=0,"皆増",IF('当年度'!E29=0,"皆減",ROUND('増減額'!E29/'前年度'!E29*100,1))))</f>
        <v>1</v>
      </c>
      <c r="F29" s="65">
        <f>IF(AND('当年度'!F29=0,'前年度'!F29=0),"",IF('前年度'!F29=0,"皆増",IF('当年度'!F29=0,"皆減",ROUND('増減額'!F29/'前年度'!F29*100,1))))</f>
        <v>0.2</v>
      </c>
      <c r="G29" s="65">
        <f>IF(AND('当年度'!G29=0,'前年度'!G29=0),"",IF('前年度'!G29=0,"皆増",IF('当年度'!G29=0,"皆減",ROUND('増減額'!G29/'前年度'!G29*100,1))))</f>
        <v>-4.4</v>
      </c>
      <c r="H29" s="65">
        <f>IF(AND('当年度'!H29=0,'前年度'!H29=0),"",IF('前年度'!H29=0,"皆増",IF('当年度'!H29=0,"皆減",ROUND('増減額'!H29/'前年度'!H29*100,1))))</f>
        <v>33.5</v>
      </c>
      <c r="I29" s="65">
        <f>IF(AND('当年度'!I29=0,'前年度'!I29=0),"",IF('前年度'!I29=0,"皆増",IF('当年度'!I29=0,"皆減",ROUND('増減額'!I29/'前年度'!I29*100,1))))</f>
        <v>-2.2</v>
      </c>
      <c r="J29" s="65">
        <f>IF(AND('当年度'!J29=0,'前年度'!J29=0),"",IF('前年度'!J29=0,"皆増",IF('当年度'!J29=0,"皆減",ROUND('増減額'!J29/'前年度'!J29*100,1))))</f>
        <v>-3.2</v>
      </c>
      <c r="K29" s="65">
        <f>IF(AND('当年度'!K29=0,'前年度'!K29=0),"",IF('前年度'!K29=0,"皆増",IF('当年度'!K29=0,"皆減",ROUND('増減額'!K29/'前年度'!K29*100,1))))</f>
        <v>1.8</v>
      </c>
      <c r="L29" s="64">
        <f>IF(AND('当年度'!L29=0,'前年度'!L29=0),"",IF('前年度'!L29=0,"皆増",IF('当年度'!L29=0,"皆減",ROUND('増減額'!L29/'前年度'!L29*100,1))))</f>
        <v>-5.8</v>
      </c>
      <c r="M29" s="65">
        <f>IF(AND('当年度'!M29=0,'前年度'!M29=0),"",IF('前年度'!M29=0,"皆増",IF('当年度'!M29=0,"皆減",ROUND('増減額'!M29/'前年度'!M29*100,1))))</f>
        <v>5.2</v>
      </c>
      <c r="N29" s="65">
        <f>IF(AND('当年度'!N29=0,'前年度'!N29=0),"",IF('前年度'!N29=0,"皆増",IF('当年度'!N29=0,"皆減",ROUND('増減額'!N29/'前年度'!N29*100,1))))</f>
        <v>-0.3</v>
      </c>
      <c r="O29" s="65">
        <f>IF(AND('当年度'!O29=0,'前年度'!O29=0),"",IF('前年度'!O29=0,"皆増",IF('当年度'!O29=0,"皆減",ROUND('増減額'!O29/'前年度'!O29*100,1))))</f>
      </c>
      <c r="P29" s="65">
        <f>IF(AND('当年度'!P29=0,'前年度'!P29=0),"",IF('前年度'!P29=0,"皆増",IF('当年度'!P29=0,"皆減",ROUND('増減額'!P29/'前年度'!P29*100,1))))</f>
      </c>
      <c r="Q29" s="65">
        <f>IF(AND('当年度'!Q29=0,'前年度'!Q29=0),"",IF('前年度'!Q29=0,"皆増",IF('当年度'!Q29=0,"皆減",ROUND('増減額'!Q29/'前年度'!Q29*100,1))))</f>
      </c>
      <c r="R29" s="67">
        <f>IF(AND('当年度'!R29=0,'前年度'!R29=0),"",IF('前年度'!R29=0,"皆増",IF('当年度'!R29=0,"皆減",ROUND('増減額'!R29/'前年度'!R29*100,1))))</f>
        <v>-0.2</v>
      </c>
      <c r="T29" s="6"/>
    </row>
    <row r="30" spans="1:20" ht="30" customHeight="1">
      <c r="A30" s="22"/>
      <c r="B30" s="17" t="s">
        <v>32</v>
      </c>
      <c r="C30" s="64">
        <f>IF(AND('当年度'!C30=0,'前年度'!C30=0),"",IF('前年度'!C30=0,"皆増",IF('当年度'!C30=0,"皆減",ROUND('増減額'!C30/'前年度'!C30*100,1))))</f>
        <v>-0.2</v>
      </c>
      <c r="D30" s="65">
        <f>IF(AND('当年度'!D30=0,'前年度'!D30=0),"",IF('前年度'!D30=0,"皆増",IF('当年度'!D30=0,"皆減",ROUND('増減額'!D30/'前年度'!D30*100,1))))</f>
        <v>-0.2</v>
      </c>
      <c r="E30" s="65">
        <f>IF(AND('当年度'!E30=0,'前年度'!E30=0),"",IF('前年度'!E30=0,"皆増",IF('当年度'!E30=0,"皆減",ROUND('増減額'!E30/'前年度'!E30*100,1))))</f>
        <v>-2.6</v>
      </c>
      <c r="F30" s="65">
        <f>IF(AND('当年度'!F30=0,'前年度'!F30=0),"",IF('前年度'!F30=0,"皆増",IF('当年度'!F30=0,"皆減",ROUND('増減額'!F30/'前年度'!F30*100,1))))</f>
        <v>-2.6</v>
      </c>
      <c r="G30" s="65">
        <f>IF(AND('当年度'!G30=0,'前年度'!G30=0),"",IF('前年度'!G30=0,"皆増",IF('当年度'!G30=0,"皆減",ROUND('増減額'!G30/'前年度'!G30*100,1))))</f>
        <v>-3.3</v>
      </c>
      <c r="H30" s="65">
        <f>IF(AND('当年度'!H30=0,'前年度'!H30=0),"",IF('前年度'!H30=0,"皆増",IF('当年度'!H30=0,"皆減",ROUND('増減額'!H30/'前年度'!H30*100,1))))</f>
        <v>80.2</v>
      </c>
      <c r="I30" s="65">
        <f>IF(AND('当年度'!I30=0,'前年度'!I30=0),"",IF('前年度'!I30=0,"皆増",IF('当年度'!I30=0,"皆減",ROUND('増減額'!I30/'前年度'!I30*100,1))))</f>
        <v>-0.3</v>
      </c>
      <c r="J30" s="65">
        <f>IF(AND('当年度'!J30=0,'前年度'!J30=0),"",IF('前年度'!J30=0,"皆増",IF('当年度'!J30=0,"皆減",ROUND('増減額'!J30/'前年度'!J30*100,1))))</f>
        <v>-6.1</v>
      </c>
      <c r="K30" s="65">
        <f>IF(AND('当年度'!K30=0,'前年度'!K30=0),"",IF('前年度'!K30=0,"皆増",IF('当年度'!K30=0,"皆減",ROUND('増減額'!K30/'前年度'!K30*100,1))))</f>
        <v>2.1</v>
      </c>
      <c r="L30" s="64">
        <f>IF(AND('当年度'!L30=0,'前年度'!L30=0),"",IF('前年度'!L30=0,"皆増",IF('当年度'!L30=0,"皆減",ROUND('増減額'!L30/'前年度'!L30*100,1))))</f>
        <v>-0.3</v>
      </c>
      <c r="M30" s="65">
        <f>IF(AND('当年度'!M30=0,'前年度'!M30=0),"",IF('前年度'!M30=0,"皆増",IF('当年度'!M30=0,"皆減",ROUND('増減額'!M30/'前年度'!M30*100,1))))</f>
        <v>2.6</v>
      </c>
      <c r="N30" s="65">
        <f>IF(AND('当年度'!N30=0,'前年度'!N30=0),"",IF('前年度'!N30=0,"皆増",IF('当年度'!N30=0,"皆減",ROUND('増減額'!N30/'前年度'!N30*100,1))))</f>
        <v>-2.6</v>
      </c>
      <c r="O30" s="65">
        <f>IF(AND('当年度'!O30=0,'前年度'!O30=0),"",IF('前年度'!O30=0,"皆増",IF('当年度'!O30=0,"皆減",ROUND('増減額'!O30/'前年度'!O30*100,1))))</f>
      </c>
      <c r="P30" s="65">
        <f>IF(AND('当年度'!P30=0,'前年度'!P30=0),"",IF('前年度'!P30=0,"皆増",IF('当年度'!P30=0,"皆減",ROUND('増減額'!P30/'前年度'!P30*100,1))))</f>
      </c>
      <c r="Q30" s="65">
        <f>IF(AND('当年度'!Q30=0,'前年度'!Q30=0),"",IF('前年度'!Q30=0,"皆増",IF('当年度'!Q30=0,"皆減",ROUND('増減額'!Q30/'前年度'!Q30*100,1))))</f>
      </c>
      <c r="R30" s="67">
        <f>IF(AND('当年度'!R30=0,'前年度'!R30=0),"",IF('前年度'!R30=0,"皆増",IF('当年度'!R30=0,"皆減",ROUND('増減額'!R30/'前年度'!R30*100,1))))</f>
        <v>-0.2</v>
      </c>
      <c r="T30" s="6"/>
    </row>
    <row r="31" spans="1:20" ht="30" customHeight="1">
      <c r="A31" s="22"/>
      <c r="B31" s="17" t="s">
        <v>35</v>
      </c>
      <c r="C31" s="64">
        <f>IF(AND('当年度'!C31=0,'前年度'!C31=0),"",IF('前年度'!C31=0,"皆増",IF('当年度'!C31=0,"皆減",ROUND('増減額'!C31/'前年度'!C31*100,1))))</f>
        <v>-0.3</v>
      </c>
      <c r="D31" s="65">
        <f>IF(AND('当年度'!D31=0,'前年度'!D31=0),"",IF('前年度'!D31=0,"皆増",IF('当年度'!D31=0,"皆減",ROUND('増減額'!D31/'前年度'!D31*100,1))))</f>
        <v>0.6</v>
      </c>
      <c r="E31" s="65">
        <f>IF(AND('当年度'!E31=0,'前年度'!E31=0),"",IF('前年度'!E31=0,"皆増",IF('当年度'!E31=0,"皆減",ROUND('増減額'!E31/'前年度'!E31*100,1))))</f>
        <v>-0.4</v>
      </c>
      <c r="F31" s="65">
        <f>IF(AND('当年度'!F31=0,'前年度'!F31=0),"",IF('前年度'!F31=0,"皆増",IF('当年度'!F31=0,"皆減",ROUND('増減額'!F31/'前年度'!F31*100,1))))</f>
        <v>-4.7</v>
      </c>
      <c r="G31" s="65">
        <f>IF(AND('当年度'!G31=0,'前年度'!G31=0),"",IF('前年度'!G31=0,"皆増",IF('当年度'!G31=0,"皆減",ROUND('増減額'!G31/'前年度'!G31*100,1))))</f>
        <v>12.6</v>
      </c>
      <c r="H31" s="65">
        <f>IF(AND('当年度'!H31=0,'前年度'!H31=0),"",IF('前年度'!H31=0,"皆増",IF('当年度'!H31=0,"皆減",ROUND('増減額'!H31/'前年度'!H31*100,1))))</f>
        <v>166.6</v>
      </c>
      <c r="I31" s="65">
        <f>IF(AND('当年度'!I31=0,'前年度'!I31=0),"",IF('前年度'!I31=0,"皆増",IF('当年度'!I31=0,"皆減",ROUND('増減額'!I31/'前年度'!I31*100,1))))</f>
        <v>-1.1</v>
      </c>
      <c r="J31" s="65">
        <f>IF(AND('当年度'!J31=0,'前年度'!J31=0),"",IF('前年度'!J31=0,"皆増",IF('当年度'!J31=0,"皆減",ROUND('増減額'!J31/'前年度'!J31*100,1))))</f>
        <v>-1</v>
      </c>
      <c r="K31" s="65">
        <f>IF(AND('当年度'!K31=0,'前年度'!K31=0),"",IF('前年度'!K31=0,"皆増",IF('当年度'!K31=0,"皆減",ROUND('増減額'!K31/'前年度'!K31*100,1))))</f>
        <v>2</v>
      </c>
      <c r="L31" s="64">
        <f>IF(AND('当年度'!L31=0,'前年度'!L31=0),"",IF('前年度'!L31=0,"皆増",IF('当年度'!L31=0,"皆減",ROUND('増減額'!L31/'前年度'!L31*100,1))))</f>
        <v>-4.5</v>
      </c>
      <c r="M31" s="65">
        <f>IF(AND('当年度'!M31=0,'前年度'!M31=0),"",IF('前年度'!M31=0,"皆増",IF('当年度'!M31=0,"皆減",ROUND('増減額'!M31/'前年度'!M31*100,1))))</f>
        <v>1</v>
      </c>
      <c r="N31" s="65">
        <f>IF(AND('当年度'!N31=0,'前年度'!N31=0),"",IF('前年度'!N31=0,"皆増",IF('当年度'!N31=0,"皆減",ROUND('増減額'!N31/'前年度'!N31*100,1))))</f>
        <v>-1.7</v>
      </c>
      <c r="O31" s="65">
        <f>IF(AND('当年度'!O31=0,'前年度'!O31=0),"",IF('前年度'!O31=0,"皆増",IF('当年度'!O31=0,"皆減",ROUND('増減額'!O31/'前年度'!O31*100,1))))</f>
        <v>11.4</v>
      </c>
      <c r="P31" s="65">
        <f>IF(AND('当年度'!P31=0,'前年度'!P31=0),"",IF('前年度'!P31=0,"皆増",IF('当年度'!P31=0,"皆減",ROUND('増減額'!P31/'前年度'!P31*100,1))))</f>
        <v>11.4</v>
      </c>
      <c r="Q31" s="65">
        <f>IF(AND('当年度'!Q31=0,'前年度'!Q31=0),"",IF('前年度'!Q31=0,"皆増",IF('当年度'!Q31=0,"皆減",ROUND('増減額'!Q31/'前年度'!Q31*100,1))))</f>
      </c>
      <c r="R31" s="67">
        <f>IF(AND('当年度'!R31=0,'前年度'!R31=0),"",IF('前年度'!R31=0,"皆増",IF('当年度'!R31=0,"皆減",ROUND('増減額'!R31/'前年度'!R31*100,1))))</f>
        <v>-0.3</v>
      </c>
      <c r="T31" s="6"/>
    </row>
    <row r="32" spans="1:20" ht="30" customHeight="1">
      <c r="A32" s="22"/>
      <c r="B32" s="17" t="s">
        <v>36</v>
      </c>
      <c r="C32" s="64">
        <f>IF(AND('当年度'!C32=0,'前年度'!C32=0),"",IF('前年度'!C32=0,"皆増",IF('当年度'!C32=0,"皆減",ROUND('増減額'!C32/'前年度'!C32*100,1))))</f>
        <v>0.6</v>
      </c>
      <c r="D32" s="65">
        <f>IF(AND('当年度'!D32=0,'前年度'!D32=0),"",IF('前年度'!D32=0,"皆増",IF('当年度'!D32=0,"皆減",ROUND('増減額'!D32/'前年度'!D32*100,1))))</f>
        <v>1.1</v>
      </c>
      <c r="E32" s="65">
        <f>IF(AND('当年度'!E32=0,'前年度'!E32=0),"",IF('前年度'!E32=0,"皆増",IF('当年度'!E32=0,"皆減",ROUND('増減額'!E32/'前年度'!E32*100,1))))</f>
        <v>0.1</v>
      </c>
      <c r="F32" s="65">
        <f>IF(AND('当年度'!F32=0,'前年度'!F32=0),"",IF('前年度'!F32=0,"皆増",IF('当年度'!F32=0,"皆減",ROUND('増減額'!F32/'前年度'!F32*100,1))))</f>
        <v>0</v>
      </c>
      <c r="G32" s="65">
        <f>IF(AND('当年度'!G32=0,'前年度'!G32=0),"",IF('前年度'!G32=0,"皆増",IF('当年度'!G32=0,"皆減",ROUND('増減額'!G32/'前年度'!G32*100,1))))</f>
        <v>-3.7</v>
      </c>
      <c r="H32" s="65">
        <f>IF(AND('当年度'!H32=0,'前年度'!H32=0),"",IF('前年度'!H32=0,"皆増",IF('当年度'!H32=0,"皆減",ROUND('増減額'!H32/'前年度'!H32*100,1))))</f>
        <v>13.5</v>
      </c>
      <c r="I32" s="65">
        <f>IF(AND('当年度'!I32=0,'前年度'!I32=0),"",IF('前年度'!I32=0,"皆増",IF('当年度'!I32=0,"皆減",ROUND('増減額'!I32/'前年度'!I32*100,1))))</f>
        <v>-0.4</v>
      </c>
      <c r="J32" s="65">
        <f>IF(AND('当年度'!J32=0,'前年度'!J32=0),"",IF('前年度'!J32=0,"皆増",IF('当年度'!J32=0,"皆減",ROUND('増減額'!J32/'前年度'!J32*100,1))))</f>
        <v>-1</v>
      </c>
      <c r="K32" s="65">
        <f>IF(AND('当年度'!K32=0,'前年度'!K32=0),"",IF('前年度'!K32=0,"皆増",IF('当年度'!K32=0,"皆減",ROUND('増減額'!K32/'前年度'!K32*100,1))))</f>
        <v>0.7</v>
      </c>
      <c r="L32" s="64">
        <f>IF(AND('当年度'!L32=0,'前年度'!L32=0),"",IF('前年度'!L32=0,"皆増",IF('当年度'!L32=0,"皆減",ROUND('増減額'!L32/'前年度'!L32*100,1))))</f>
        <v>0.2</v>
      </c>
      <c r="M32" s="65">
        <f>IF(AND('当年度'!M32=0,'前年度'!M32=0),"",IF('前年度'!M32=0,"皆増",IF('当年度'!M32=0,"皆減",ROUND('増減額'!M32/'前年度'!M32*100,1))))</f>
        <v>6.4</v>
      </c>
      <c r="N32" s="65">
        <f>IF(AND('当年度'!N32=0,'前年度'!N32=0),"",IF('前年度'!N32=0,"皆増",IF('当年度'!N32=0,"皆減",ROUND('増減額'!N32/'前年度'!N32*100,1))))</f>
        <v>1</v>
      </c>
      <c r="O32" s="65">
        <f>IF(AND('当年度'!O32=0,'前年度'!O32=0),"",IF('前年度'!O32=0,"皆増",IF('当年度'!O32=0,"皆減",ROUND('増減額'!O32/'前年度'!O32*100,1))))</f>
      </c>
      <c r="P32" s="65">
        <f>IF(AND('当年度'!P32=0,'前年度'!P32=0),"",IF('前年度'!P32=0,"皆増",IF('当年度'!P32=0,"皆減",ROUND('増減額'!P32/'前年度'!P32*100,1))))</f>
      </c>
      <c r="Q32" s="65">
        <f>IF(AND('当年度'!Q32=0,'前年度'!Q32=0),"",IF('前年度'!Q32=0,"皆増",IF('当年度'!Q32=0,"皆減",ROUND('増減額'!Q32/'前年度'!Q32*100,1))))</f>
      </c>
      <c r="R32" s="67">
        <f>IF(AND('当年度'!R32=0,'前年度'!R32=0),"",IF('前年度'!R32=0,"皆増",IF('当年度'!R32=0,"皆減",ROUND('増減額'!R32/'前年度'!R32*100,1))))</f>
        <v>0.6</v>
      </c>
      <c r="T32" s="6"/>
    </row>
    <row r="33" spans="1:20" ht="30" customHeight="1">
      <c r="A33" s="22"/>
      <c r="B33" s="17" t="s">
        <v>23</v>
      </c>
      <c r="C33" s="64">
        <f>IF(AND('当年度'!C33=0,'前年度'!C33=0),"",IF('前年度'!C33=0,"皆増",IF('当年度'!C33=0,"皆減",ROUND('増減額'!C33/'前年度'!C33*100,1))))</f>
        <v>-0.4</v>
      </c>
      <c r="D33" s="65">
        <f>IF(AND('当年度'!D33=0,'前年度'!D33=0),"",IF('前年度'!D33=0,"皆増",IF('当年度'!D33=0,"皆減",ROUND('増減額'!D33/'前年度'!D33*100,1))))</f>
        <v>-1.1</v>
      </c>
      <c r="E33" s="65">
        <f>IF(AND('当年度'!E33=0,'前年度'!E33=0),"",IF('前年度'!E33=0,"皆増",IF('当年度'!E33=0,"皆減",ROUND('増減額'!E33/'前年度'!E33*100,1))))</f>
        <v>-17.5</v>
      </c>
      <c r="F33" s="65">
        <f>IF(AND('当年度'!F33=0,'前年度'!F33=0),"",IF('前年度'!F33=0,"皆増",IF('当年度'!F33=0,"皆減",ROUND('増減額'!F33/'前年度'!F33*100,1))))</f>
        <v>-4</v>
      </c>
      <c r="G33" s="65">
        <f>IF(AND('当年度'!G33=0,'前年度'!G33=0),"",IF('前年度'!G33=0,"皆増",IF('当年度'!G33=0,"皆減",ROUND('増減額'!G33/'前年度'!G33*100,1))))</f>
        <v>0.5</v>
      </c>
      <c r="H33" s="65">
        <f>IF(AND('当年度'!H33=0,'前年度'!H33=0),"",IF('前年度'!H33=0,"皆増",IF('当年度'!H33=0,"皆減",ROUND('増減額'!H33/'前年度'!H33*100,1))))</f>
        <v>45</v>
      </c>
      <c r="I33" s="65">
        <f>IF(AND('当年度'!I33=0,'前年度'!I33=0),"",IF('前年度'!I33=0,"皆増",IF('当年度'!I33=0,"皆減",ROUND('増減額'!I33/'前年度'!I33*100,1))))</f>
        <v>0.8</v>
      </c>
      <c r="J33" s="65">
        <f>IF(AND('当年度'!J33=0,'前年度'!J33=0),"",IF('前年度'!J33=0,"皆増",IF('当年度'!J33=0,"皆減",ROUND('増減額'!J33/'前年度'!J33*100,1))))</f>
        <v>-2.7</v>
      </c>
      <c r="K33" s="65">
        <f>IF(AND('当年度'!K33=0,'前年度'!K33=0),"",IF('前年度'!K33=0,"皆増",IF('当年度'!K33=0,"皆減",ROUND('増減額'!K33/'前年度'!K33*100,1))))</f>
        <v>4</v>
      </c>
      <c r="L33" s="64">
        <f>IF(AND('当年度'!L33=0,'前年度'!L33=0),"",IF('前年度'!L33=0,"皆増",IF('当年度'!L33=0,"皆減",ROUND('増減額'!L33/'前年度'!L33*100,1))))</f>
        <v>-0.1</v>
      </c>
      <c r="M33" s="65">
        <f>IF(AND('当年度'!M33=0,'前年度'!M33=0),"",IF('前年度'!M33=0,"皆増",IF('当年度'!M33=0,"皆減",ROUND('増減額'!M33/'前年度'!M33*100,1))))</f>
        <v>3.3</v>
      </c>
      <c r="N33" s="65">
        <f>IF(AND('当年度'!N33=0,'前年度'!N33=0),"",IF('前年度'!N33=0,"皆増",IF('当年度'!N33=0,"皆減",ROUND('増減額'!N33/'前年度'!N33*100,1))))</f>
        <v>-4.2</v>
      </c>
      <c r="O33" s="65">
        <f>IF(AND('当年度'!O33=0,'前年度'!O33=0),"",IF('前年度'!O33=0,"皆増",IF('当年度'!O33=0,"皆減",ROUND('増減額'!O33/'前年度'!O33*100,1))))</f>
      </c>
      <c r="P33" s="65">
        <f>IF(AND('当年度'!P33=0,'前年度'!P33=0),"",IF('前年度'!P33=0,"皆増",IF('当年度'!P33=0,"皆減",ROUND('増減額'!P33/'前年度'!P33*100,1))))</f>
      </c>
      <c r="Q33" s="65">
        <f>IF(AND('当年度'!Q33=0,'前年度'!Q33=0),"",IF('前年度'!Q33=0,"皆増",IF('当年度'!Q33=0,"皆減",ROUND('増減額'!Q33/'前年度'!Q33*100,1))))</f>
      </c>
      <c r="R33" s="67">
        <f>IF(AND('当年度'!R33=0,'前年度'!R33=0),"",IF('前年度'!R33=0,"皆増",IF('当年度'!R33=0,"皆減",ROUND('増減額'!R33/'前年度'!R33*100,1))))</f>
        <v>-0.4</v>
      </c>
      <c r="T33" s="6"/>
    </row>
    <row r="34" spans="1:20" ht="30" customHeight="1">
      <c r="A34" s="22"/>
      <c r="B34" s="17" t="s">
        <v>24</v>
      </c>
      <c r="C34" s="64">
        <f>IF(AND('当年度'!C34=0,'前年度'!C34=0),"",IF('前年度'!C34=0,"皆増",IF('当年度'!C34=0,"皆減",ROUND('増減額'!C34/'前年度'!C34*100,1))))</f>
        <v>1</v>
      </c>
      <c r="D34" s="65">
        <f>IF(AND('当年度'!D34=0,'前年度'!D34=0),"",IF('前年度'!D34=0,"皆増",IF('当年度'!D34=0,"皆減",ROUND('増減額'!D34/'前年度'!D34*100,1))))</f>
        <v>2.1</v>
      </c>
      <c r="E34" s="65">
        <f>IF(AND('当年度'!E34=0,'前年度'!E34=0),"",IF('前年度'!E34=0,"皆増",IF('当年度'!E34=0,"皆減",ROUND('増減額'!E34/'前年度'!E34*100,1))))</f>
        <v>-0.2</v>
      </c>
      <c r="F34" s="65">
        <f>IF(AND('当年度'!F34=0,'前年度'!F34=0),"",IF('前年度'!F34=0,"皆増",IF('当年度'!F34=0,"皆減",ROUND('増減額'!F34/'前年度'!F34*100,1))))</f>
        <v>3.5</v>
      </c>
      <c r="G34" s="65">
        <f>IF(AND('当年度'!G34=0,'前年度'!G34=0),"",IF('前年度'!G34=0,"皆増",IF('当年度'!G34=0,"皆減",ROUND('増減額'!G34/'前年度'!G34*100,1))))</f>
        <v>-2.3</v>
      </c>
      <c r="H34" s="65">
        <f>IF(AND('当年度'!H34=0,'前年度'!H34=0),"",IF('前年度'!H34=0,"皆増",IF('当年度'!H34=0,"皆減",ROUND('増減額'!H34/'前年度'!H34*100,1))))</f>
        <v>-18.2</v>
      </c>
      <c r="I34" s="65">
        <f>IF(AND('当年度'!I34=0,'前年度'!I34=0),"",IF('前年度'!I34=0,"皆増",IF('当年度'!I34=0,"皆減",ROUND('増減額'!I34/'前年度'!I34*100,1))))</f>
        <v>1</v>
      </c>
      <c r="J34" s="65">
        <f>IF(AND('当年度'!J34=0,'前年度'!J34=0),"",IF('前年度'!J34=0,"皆増",IF('当年度'!J34=0,"皆減",ROUND('増減額'!J34/'前年度'!J34*100,1))))</f>
        <v>-0.1</v>
      </c>
      <c r="K34" s="65">
        <f>IF(AND('当年度'!K34=0,'前年度'!K34=0),"",IF('前年度'!K34=0,"皆増",IF('当年度'!K34=0,"皆減",ROUND('増減額'!K34/'前年度'!K34*100,1))))</f>
        <v>2.9</v>
      </c>
      <c r="L34" s="64">
        <f>IF(AND('当年度'!L34=0,'前年度'!L34=0),"",IF('前年度'!L34=0,"皆増",IF('当年度'!L34=0,"皆減",ROUND('増減額'!L34/'前年度'!L34*100,1))))</f>
        <v>0.2</v>
      </c>
      <c r="M34" s="65">
        <f>IF(AND('当年度'!M34=0,'前年度'!M34=0),"",IF('前年度'!M34=0,"皆増",IF('当年度'!M34=0,"皆減",ROUND('増減額'!M34/'前年度'!M34*100,1))))</f>
        <v>2.5</v>
      </c>
      <c r="N34" s="65">
        <f>IF(AND('当年度'!N34=0,'前年度'!N34=0),"",IF('前年度'!N34=0,"皆増",IF('当年度'!N34=0,"皆減",ROUND('増減額'!N34/'前年度'!N34*100,1))))</f>
        <v>-8.1</v>
      </c>
      <c r="O34" s="65">
        <f>IF(AND('当年度'!O34=0,'前年度'!O34=0),"",IF('前年度'!O34=0,"皆増",IF('当年度'!O34=0,"皆減",ROUND('増減額'!O34/'前年度'!O34*100,1))))</f>
      </c>
      <c r="P34" s="65">
        <f>IF(AND('当年度'!P34=0,'前年度'!P34=0),"",IF('前年度'!P34=0,"皆増",IF('当年度'!P34=0,"皆減",ROUND('増減額'!P34/'前年度'!P34*100,1))))</f>
      </c>
      <c r="Q34" s="65">
        <f>IF(AND('当年度'!Q34=0,'前年度'!Q34=0),"",IF('前年度'!Q34=0,"皆増",IF('当年度'!Q34=0,"皆減",ROUND('増減額'!Q34/'前年度'!Q34*100,1))))</f>
      </c>
      <c r="R34" s="63">
        <f>IF(AND('当年度'!R34=0,'前年度'!R34=0),"",IF('前年度'!R34=0,"皆増",IF('当年度'!R34=0,"皆減",ROUND('増減額'!R34/'前年度'!R34*100,1))))</f>
        <v>1</v>
      </c>
      <c r="T34" s="5"/>
    </row>
    <row r="35" spans="1:20" ht="30" customHeight="1">
      <c r="A35" s="22"/>
      <c r="B35" s="21" t="s">
        <v>25</v>
      </c>
      <c r="C35" s="68">
        <f>IF(AND('当年度'!C35=0,'前年度'!C35=0),"",IF('前年度'!C35=0,"皆増",IF('当年度'!C35=0,"皆減",ROUND('増減額'!C35/'前年度'!C35*100,1))))</f>
        <v>0</v>
      </c>
      <c r="D35" s="68">
        <f>IF(AND('当年度'!D35=0,'前年度'!D35=0),"",IF('前年度'!D35=0,"皆増",IF('当年度'!D35=0,"皆減",ROUND('増減額'!D35/'前年度'!D35*100,1))))</f>
        <v>-6</v>
      </c>
      <c r="E35" s="69">
        <f>IF(AND('当年度'!E35=0,'前年度'!E35=0),"",IF('前年度'!E35=0,"皆増",IF('当年度'!E35=0,"皆減",ROUND('増減額'!E35/'前年度'!E35*100,1))))</f>
        <v>0.8</v>
      </c>
      <c r="F35" s="69">
        <f>IF(AND('当年度'!F35=0,'前年度'!F35=0),"",IF('前年度'!F35=0,"皆増",IF('当年度'!F35=0,"皆減",ROUND('増減額'!F35/'前年度'!F35*100,1))))</f>
        <v>1.3</v>
      </c>
      <c r="G35" s="69">
        <f>IF(AND('当年度'!G35=0,'前年度'!G35=0),"",IF('前年度'!G35=0,"皆増",IF('当年度'!G35=0,"皆減",ROUND('増減額'!G35/'前年度'!G35*100,1))))</f>
        <v>-0.2</v>
      </c>
      <c r="H35" s="69">
        <f>IF(AND('当年度'!H35=0,'前年度'!H35=0),"",IF('前年度'!H35=0,"皆増",IF('当年度'!H35=0,"皆減",ROUND('増減額'!H35/'前年度'!H35*100,1))))</f>
        <v>-35.2</v>
      </c>
      <c r="I35" s="68">
        <f>IF(AND('当年度'!I35=0,'前年度'!I35=0),"",IF('前年度'!I35=0,"皆増",IF('当年度'!I35=0,"皆減",ROUND('増減額'!I35/'前年度'!I35*100,1))))</f>
        <v>5.7</v>
      </c>
      <c r="J35" s="68">
        <f>IF(AND('当年度'!J35=0,'前年度'!J35=0),"",IF('前年度'!J35=0,"皆増",IF('当年度'!J35=0,"皆減",ROUND('増減額'!J35/'前年度'!J35*100,1))))</f>
        <v>-0.8</v>
      </c>
      <c r="K35" s="68">
        <f>IF(AND('当年度'!K35=0,'前年度'!K35=0),"",IF('前年度'!K35=0,"皆増",IF('当年度'!K35=0,"皆減",ROUND('増減額'!K35/'前年度'!K35*100,1))))</f>
        <v>3.3</v>
      </c>
      <c r="L35" s="68">
        <f>IF(AND('当年度'!L35=0,'前年度'!L35=0),"",IF('前年度'!L35=0,"皆増",IF('当年度'!L35=0,"皆減",ROUND('増減額'!L35/'前年度'!L35*100,1))))</f>
        <v>13.6</v>
      </c>
      <c r="M35" s="68">
        <f>IF(AND('当年度'!M35=0,'前年度'!M35=0),"",IF('前年度'!M35=0,"皆増",IF('当年度'!M35=0,"皆減",ROUND('増減額'!M35/'前年度'!M35*100,1))))</f>
        <v>4.6</v>
      </c>
      <c r="N35" s="68">
        <f>IF(AND('当年度'!N35=0,'前年度'!N35=0),"",IF('前年度'!N35=0,"皆増",IF('当年度'!N35=0,"皆減",ROUND('増減額'!N35/'前年度'!N35*100,1))))</f>
        <v>-0.3</v>
      </c>
      <c r="O35" s="68">
        <f>IF(AND('当年度'!O35=0,'前年度'!O35=0),"",IF('前年度'!O35=0,"皆増",IF('当年度'!O35=0,"皆減",ROUND('増減額'!O35/'前年度'!O35*100,1))))</f>
        <v>-1.4</v>
      </c>
      <c r="P35" s="68">
        <f>IF(AND('当年度'!P35=0,'前年度'!P35=0),"",IF('前年度'!P35=0,"皆増",IF('当年度'!P35=0,"皆減",ROUND('増減額'!P35/'前年度'!P35*100,1))))</f>
        <v>3</v>
      </c>
      <c r="Q35" s="68">
        <f>IF(AND('当年度'!Q35=0,'前年度'!Q35=0),"",IF('前年度'!Q35=0,"皆増",IF('当年度'!Q35=0,"皆減",ROUND('増減額'!Q35/'前年度'!Q35*100,1))))</f>
        <v>1.4</v>
      </c>
      <c r="R35" s="68">
        <f>IF(AND('当年度'!R35=0,'前年度'!R35=0),"",IF('前年度'!R35=0,"皆増",IF('当年度'!R35=0,"皆減",ROUND('増減額'!R35/'前年度'!R35*100,1))))</f>
        <v>0</v>
      </c>
      <c r="T35" s="24"/>
    </row>
    <row r="36" spans="1:20" ht="30" customHeight="1">
      <c r="A36" s="22"/>
      <c r="B36" s="21" t="s">
        <v>58</v>
      </c>
      <c r="C36" s="68">
        <f>IF(AND('当年度'!C36=0,'前年度'!C36=0),"",IF('前年度'!C36=0,"皆増",IF('当年度'!C36=0,"皆減",ROUND('増減額'!C36/'前年度'!C36*100,1))))</f>
        <v>2</v>
      </c>
      <c r="D36" s="68">
        <f>IF(AND('当年度'!D36=0,'前年度'!D36=0),"",IF('前年度'!D36=0,"皆増",IF('当年度'!D36=0,"皆減",ROUND('増減額'!D36/'前年度'!D36*100,1))))</f>
        <v>2.8</v>
      </c>
      <c r="E36" s="69">
        <f>IF(AND('当年度'!E36=0,'前年度'!E36=0),"",IF('前年度'!E36=0,"皆増",IF('当年度'!E36=0,"皆減",ROUND('増減額'!E36/'前年度'!E36*100,1))))</f>
        <v>-0.6</v>
      </c>
      <c r="F36" s="69">
        <f>IF(AND('当年度'!F36=0,'前年度'!F36=0),"",IF('前年度'!F36=0,"皆増",IF('当年度'!F36=0,"皆減",ROUND('増減額'!F36/'前年度'!F36*100,1))))</f>
        <v>0.9</v>
      </c>
      <c r="G36" s="69">
        <f>IF(AND('当年度'!G36=0,'前年度'!G36=0),"",IF('前年度'!G36=0,"皆増",IF('当年度'!G36=0,"皆減",ROUND('増減額'!G36/'前年度'!G36*100,1))))</f>
        <v>-0.7</v>
      </c>
      <c r="H36" s="69">
        <f>IF(AND('当年度'!H36=0,'前年度'!H36=0),"",IF('前年度'!H36=0,"皆増",IF('当年度'!H36=0,"皆減",ROUND('増減額'!H36/'前年度'!H36*100,1))))</f>
        <v>16.6</v>
      </c>
      <c r="I36" s="68">
        <f>IF(AND('当年度'!I36=0,'前年度'!I36=0),"",IF('前年度'!I36=0,"皆増",IF('当年度'!I36=0,"皆減",ROUND('増減額'!I36/'前年度'!I36*100,1))))</f>
        <v>1.5</v>
      </c>
      <c r="J36" s="68">
        <f>IF(AND('当年度'!J36=0,'前年度'!J36=0),"",IF('前年度'!J36=0,"皆増",IF('当年度'!J36=0,"皆減",ROUND('増減額'!J36/'前年度'!J36*100,1))))</f>
        <v>-0.1</v>
      </c>
      <c r="K36" s="68">
        <f>IF(AND('当年度'!K36=0,'前年度'!K36=0),"",IF('前年度'!K36=0,"皆増",IF('当年度'!K36=0,"皆減",ROUND('増減額'!K36/'前年度'!K36*100,1))))</f>
        <v>3</v>
      </c>
      <c r="L36" s="68">
        <f>IF(AND('当年度'!L36=0,'前年度'!L36=0),"",IF('前年度'!L36=0,"皆増",IF('当年度'!L36=0,"皆減",ROUND('増減額'!L36/'前年度'!L36*100,1))))</f>
        <v>1.2</v>
      </c>
      <c r="M36" s="68">
        <f>IF(AND('当年度'!M36=0,'前年度'!M36=0),"",IF('前年度'!M36=0,"皆増",IF('当年度'!M36=0,"皆減",ROUND('増減額'!M36/'前年度'!M36*100,1))))</f>
        <v>3.8</v>
      </c>
      <c r="N36" s="68">
        <f>IF(AND('当年度'!N36=0,'前年度'!N36=0),"",IF('前年度'!N36=0,"皆増",IF('当年度'!N36=0,"皆減",ROUND('増減額'!N36/'前年度'!N36*100,1))))</f>
        <v>-1</v>
      </c>
      <c r="O36" s="68">
        <f>IF(AND('当年度'!O36=0,'前年度'!O36=0),"",IF('前年度'!O36=0,"皆増",IF('当年度'!O36=0,"皆減",ROUND('増減額'!O36/'前年度'!O36*100,1))))</f>
        <v>0.7</v>
      </c>
      <c r="P36" s="68">
        <f>IF(AND('当年度'!P36=0,'前年度'!P36=0),"",IF('前年度'!P36=0,"皆増",IF('当年度'!P36=0,"皆減",ROUND('増減額'!P36/'前年度'!P36*100,1))))</f>
        <v>0.7</v>
      </c>
      <c r="Q36" s="68">
        <f>IF(AND('当年度'!Q36=0,'前年度'!Q36=0),"",IF('前年度'!Q36=0,"皆増",IF('当年度'!Q36=0,"皆減",ROUND('増減額'!Q36/'前年度'!Q36*100,1))))</f>
      </c>
      <c r="R36" s="68">
        <f>IF(AND('当年度'!R36=0,'前年度'!R36=0),"",IF('前年度'!R36=0,"皆増",IF('当年度'!R36=0,"皆減",ROUND('増減額'!R36/'前年度'!R36*100,1))))</f>
        <v>2</v>
      </c>
      <c r="T36" s="24"/>
    </row>
    <row r="37" spans="1:20" ht="30" customHeight="1">
      <c r="A37" s="22"/>
      <c r="B37" s="21" t="s">
        <v>26</v>
      </c>
      <c r="C37" s="68">
        <f>IF(AND('当年度'!C37=0,'前年度'!C37=0),"",IF('前年度'!C37=0,"皆増",IF('当年度'!C37=0,"皆減",ROUND('増減額'!C37/'前年度'!C37*100,1))))</f>
        <v>0.3</v>
      </c>
      <c r="D37" s="68">
        <f>IF(AND('当年度'!D37=0,'前年度'!D37=0),"",IF('前年度'!D37=0,"皆増",IF('当年度'!D37=0,"皆減",ROUND('増減額'!D37/'前年度'!D37*100,1))))</f>
        <v>-5.1</v>
      </c>
      <c r="E37" s="69">
        <f>IF(AND('当年度'!E37=0,'前年度'!E37=0),"",IF('前年度'!E37=0,"皆増",IF('当年度'!E37=0,"皆減",ROUND('増減額'!E37/'前年度'!E37*100,1))))</f>
        <v>0.6</v>
      </c>
      <c r="F37" s="69">
        <f>IF(AND('当年度'!F37=0,'前年度'!F37=0),"",IF('前年度'!F37=0,"皆増",IF('当年度'!F37=0,"皆減",ROUND('増減額'!F37/'前年度'!F37*100,1))))</f>
        <v>1.3</v>
      </c>
      <c r="G37" s="69">
        <f>IF(AND('当年度'!G37=0,'前年度'!G37=0),"",IF('前年度'!G37=0,"皆増",IF('当年度'!G37=0,"皆減",ROUND('増減額'!G37/'前年度'!G37*100,1))))</f>
        <v>-0.3</v>
      </c>
      <c r="H37" s="69">
        <f>IF(AND('当年度'!H37=0,'前年度'!H37=0),"",IF('前年度'!H37=0,"皆増",IF('当年度'!H37=0,"皆減",ROUND('増減額'!H37/'前年度'!H37*100,1))))</f>
        <v>-31.6</v>
      </c>
      <c r="I37" s="68">
        <f>IF(AND('当年度'!I37=0,'前年度'!I37=0),"",IF('前年度'!I37=0,"皆増",IF('当年度'!I37=0,"皆減",ROUND('増減額'!I37/'前年度'!I37*100,1))))</f>
        <v>5.2</v>
      </c>
      <c r="J37" s="68">
        <f>IF(AND('当年度'!J37=0,'前年度'!J37=0),"",IF('前年度'!J37=0,"皆増",IF('当年度'!J37=0,"皆減",ROUND('増減額'!J37/'前年度'!J37*100,1))))</f>
        <v>-0.7</v>
      </c>
      <c r="K37" s="68">
        <f>IF(AND('当年度'!K37=0,'前年度'!K37=0),"",IF('前年度'!K37=0,"皆増",IF('当年度'!K37=0,"皆減",ROUND('増減額'!K37/'前年度'!K37*100,1))))</f>
        <v>3.3</v>
      </c>
      <c r="L37" s="68">
        <f>IF(AND('当年度'!L37=0,'前年度'!L37=0),"",IF('前年度'!L37=0,"皆増",IF('当年度'!L37=0,"皆減",ROUND('増減額'!L37/'前年度'!L37*100,1))))</f>
        <v>12</v>
      </c>
      <c r="M37" s="68">
        <f>IF(AND('当年度'!M37=0,'前年度'!M37=0),"",IF('前年度'!M37=0,"皆増",IF('当年度'!M37=0,"皆減",ROUND('増減額'!M37/'前年度'!M37*100,1))))</f>
        <v>4.5</v>
      </c>
      <c r="N37" s="68">
        <f>IF(AND('当年度'!N37=0,'前年度'!N37=0),"",IF('前年度'!N37=0,"皆増",IF('当年度'!N37=0,"皆減",ROUND('増減額'!N37/'前年度'!N37*100,1))))</f>
        <v>-0.3</v>
      </c>
      <c r="O37" s="68">
        <f>IF(AND('当年度'!O37=0,'前年度'!O37=0),"",IF('前年度'!O37=0,"皆増",IF('当年度'!O37=0,"皆減",ROUND('増減額'!O37/'前年度'!O37*100,1))))</f>
        <v>-1.4</v>
      </c>
      <c r="P37" s="68">
        <f>IF(AND('当年度'!P37=0,'前年度'!P37=0),"",IF('前年度'!P37=0,"皆増",IF('当年度'!P37=0,"皆減",ROUND('増減額'!P37/'前年度'!P37*100,1))))</f>
        <v>2.8</v>
      </c>
      <c r="Q37" s="68">
        <f>IF(AND('当年度'!Q37=0,'前年度'!Q37=0),"",IF('前年度'!Q37=0,"皆増",IF('当年度'!Q37=0,"皆減",ROUND('増減額'!Q37/'前年度'!Q37*100,1))))</f>
        <v>1.4</v>
      </c>
      <c r="R37" s="68">
        <f>IF(AND('当年度'!R37=0,'前年度'!R37=0),"",IF('前年度'!R37=0,"皆増",IF('当年度'!R37=0,"皆減",ROUND('増減額'!R37/'前年度'!R37*100,1))))</f>
        <v>0.2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view="pageBreakPreview" zoomScale="65" zoomScaleNormal="75" zoomScaleSheetLayoutView="65" workbookViewId="0" topLeftCell="A1">
      <selection activeCell="G11" sqref="G11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63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27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2:20" ht="30" customHeight="1">
      <c r="B6" s="16" t="s">
        <v>2</v>
      </c>
      <c r="C6" s="70">
        <f>ROUND('当年度'!C6/'当年度'!$R6*100,1)</f>
        <v>94.7</v>
      </c>
      <c r="D6" s="71">
        <f>ROUND('当年度'!D6/'当年度'!$R6*100,1)</f>
        <v>46.5</v>
      </c>
      <c r="E6" s="71">
        <f>ROUND('当年度'!E6/'当年度'!$R6*100,1)</f>
        <v>1.2</v>
      </c>
      <c r="F6" s="71">
        <f>ROUND('当年度'!F6/'当年度'!$R6*100,1)</f>
        <v>37.1</v>
      </c>
      <c r="G6" s="71">
        <f>ROUND('当年度'!G6/'当年度'!$R6*100,1)</f>
        <v>2.1</v>
      </c>
      <c r="H6" s="71">
        <f>ROUND('当年度'!H6/'当年度'!$R6*100,1)</f>
        <v>6.1</v>
      </c>
      <c r="I6" s="71">
        <f>ROUND('当年度'!I6/'当年度'!$R6*100,1)</f>
        <v>42.5</v>
      </c>
      <c r="J6" s="71">
        <f>ROUND('当年度'!J6/'当年度'!$R6*100,1)</f>
        <v>13.1</v>
      </c>
      <c r="K6" s="71">
        <f>ROUND('当年度'!K6/'当年度'!$R6*100,1)</f>
        <v>18.4</v>
      </c>
      <c r="L6" s="71">
        <f>ROUND('当年度'!L6/'当年度'!$R6*100,1)</f>
        <v>10.9</v>
      </c>
      <c r="M6" s="71">
        <f>ROUND('当年度'!M6/'当年度'!$R6*100,1)</f>
        <v>1.9</v>
      </c>
      <c r="N6" s="71">
        <f>ROUND('当年度'!N6/'当年度'!$R6*100,1)</f>
        <v>3.9</v>
      </c>
      <c r="O6" s="71">
        <f>ROUND('当年度'!O6/'当年度'!$R6*100,1)</f>
        <v>5.3</v>
      </c>
      <c r="P6" s="71">
        <f>ROUND('当年度'!P6/'当年度'!$R6*100,1)</f>
        <v>0.1</v>
      </c>
      <c r="Q6" s="71">
        <f>ROUND('当年度'!Q6/'当年度'!$R6*100,1)</f>
        <v>5.2</v>
      </c>
      <c r="R6" s="66">
        <f>ROUND('当年度'!R6/'当年度'!$R6*100,1)</f>
        <v>100</v>
      </c>
      <c r="T6" s="4"/>
    </row>
    <row r="7" spans="2:20" ht="30" customHeight="1">
      <c r="B7" s="20" t="s">
        <v>3</v>
      </c>
      <c r="C7" s="70">
        <f>ROUND('当年度'!C7/'当年度'!$R7*100,1)</f>
        <v>92.2</v>
      </c>
      <c r="D7" s="71">
        <f>ROUND('当年度'!D7/'当年度'!$R7*100,1)</f>
        <v>34.7</v>
      </c>
      <c r="E7" s="71">
        <f>ROUND('当年度'!E7/'当年度'!$R7*100,1)</f>
        <v>0.7</v>
      </c>
      <c r="F7" s="71">
        <f>ROUND('当年度'!F7/'当年度'!$R7*100,1)</f>
        <v>26</v>
      </c>
      <c r="G7" s="71">
        <f>ROUND('当年度'!G7/'当年度'!$R7*100,1)</f>
        <v>1.4</v>
      </c>
      <c r="H7" s="71">
        <f>ROUND('当年度'!H7/'当年度'!$R7*100,1)</f>
        <v>6.6</v>
      </c>
      <c r="I7" s="71">
        <f>ROUND('当年度'!I7/'当年度'!$R7*100,1)</f>
        <v>53.6</v>
      </c>
      <c r="J7" s="71">
        <f>ROUND('当年度'!J7/'当年度'!$R7*100,1)</f>
        <v>10.5</v>
      </c>
      <c r="K7" s="71">
        <f>ROUND('当年度'!K7/'当年度'!$R7*100,1)</f>
        <v>12.7</v>
      </c>
      <c r="L7" s="72">
        <f>ROUND('当年度'!L7/'当年度'!$R7*100,1)</f>
        <v>30.4</v>
      </c>
      <c r="M7" s="72">
        <f>ROUND('当年度'!M7/'当年度'!$R7*100,1)</f>
        <v>1</v>
      </c>
      <c r="N7" s="72">
        <f>ROUND('当年度'!N7/'当年度'!$R7*100,1)</f>
        <v>2.8</v>
      </c>
      <c r="O7" s="72">
        <f>ROUND('当年度'!O7/'当年度'!$R7*100,1)</f>
        <v>7.8</v>
      </c>
      <c r="P7" s="72">
        <f>ROUND('当年度'!P7/'当年度'!$R7*100,1)</f>
        <v>0</v>
      </c>
      <c r="Q7" s="72">
        <f>ROUND('当年度'!Q7/'当年度'!$R7*100,1)</f>
        <v>3.4</v>
      </c>
      <c r="R7" s="67">
        <f>ROUND('当年度'!R7/'当年度'!$R7*100,1)</f>
        <v>100</v>
      </c>
      <c r="T7" s="6"/>
    </row>
    <row r="8" spans="2:20" ht="30" customHeight="1">
      <c r="B8" s="20" t="s">
        <v>4</v>
      </c>
      <c r="C8" s="70">
        <f>ROUND('当年度'!C8/'当年度'!$R8*100,1)</f>
        <v>91.6</v>
      </c>
      <c r="D8" s="71">
        <f>ROUND('当年度'!D8/'当年度'!$R8*100,1)</f>
        <v>44.4</v>
      </c>
      <c r="E8" s="71">
        <f>ROUND('当年度'!E8/'当年度'!$R8*100,1)</f>
        <v>1.3</v>
      </c>
      <c r="F8" s="71">
        <f>ROUND('当年度'!F8/'当年度'!$R8*100,1)</f>
        <v>36.3</v>
      </c>
      <c r="G8" s="71">
        <f>ROUND('当年度'!G8/'当年度'!$R8*100,1)</f>
        <v>1.9</v>
      </c>
      <c r="H8" s="71">
        <f>ROUND('当年度'!H8/'当年度'!$R8*100,1)</f>
        <v>4.9</v>
      </c>
      <c r="I8" s="71">
        <f>ROUND('当年度'!I8/'当年度'!$R8*100,1)</f>
        <v>40.5</v>
      </c>
      <c r="J8" s="71">
        <f>ROUND('当年度'!J8/'当年度'!$R8*100,1)</f>
        <v>14.7</v>
      </c>
      <c r="K8" s="71">
        <f>ROUND('当年度'!K8/'当年度'!$R8*100,1)</f>
        <v>19</v>
      </c>
      <c r="L8" s="71">
        <f>ROUND('当年度'!L8/'当年度'!$R8*100,1)</f>
        <v>6.7</v>
      </c>
      <c r="M8" s="71">
        <f>ROUND('当年度'!M8/'当年度'!$R8*100,1)</f>
        <v>2.3</v>
      </c>
      <c r="N8" s="71">
        <f>ROUND('当年度'!N8/'当年度'!$R8*100,1)</f>
        <v>4.4</v>
      </c>
      <c r="O8" s="71">
        <f>ROUND('当年度'!O8/'当年度'!$R8*100,1)</f>
        <v>8.4</v>
      </c>
      <c r="P8" s="71">
        <f>ROUND('当年度'!P8/'当年度'!$R8*100,1)</f>
        <v>0.2</v>
      </c>
      <c r="Q8" s="71">
        <f>ROUND('当年度'!Q8/'当年度'!$R8*100,1)</f>
        <v>8.2</v>
      </c>
      <c r="R8" s="67">
        <f>ROUND('当年度'!R8/'当年度'!$R8*100,1)</f>
        <v>100</v>
      </c>
      <c r="T8" s="6"/>
    </row>
    <row r="9" spans="2:20" ht="30" customHeight="1">
      <c r="B9" s="20" t="s">
        <v>5</v>
      </c>
      <c r="C9" s="70">
        <f>ROUND('当年度'!C9/'当年度'!$R9*100,1)</f>
        <v>94.7</v>
      </c>
      <c r="D9" s="71">
        <f>ROUND('当年度'!D9/'当年度'!$R9*100,1)</f>
        <v>43.9</v>
      </c>
      <c r="E9" s="71">
        <f>ROUND('当年度'!E9/'当年度'!$R9*100,1)</f>
        <v>1.3</v>
      </c>
      <c r="F9" s="73">
        <f>ROUND('当年度'!F9/'当年度'!$R9*100,1)</f>
        <v>36.2</v>
      </c>
      <c r="G9" s="73">
        <f>ROUND('当年度'!G9/'当年度'!$R9*100,1)</f>
        <v>1.9</v>
      </c>
      <c r="H9" s="73">
        <f>ROUND('当年度'!H9/'当年度'!$R9*100,1)</f>
        <v>4.5</v>
      </c>
      <c r="I9" s="71">
        <f>ROUND('当年度'!I9/'当年度'!$R9*100,1)</f>
        <v>43.3</v>
      </c>
      <c r="J9" s="71">
        <f>ROUND('当年度'!J9/'当年度'!$R9*100,1)</f>
        <v>13.7</v>
      </c>
      <c r="K9" s="71">
        <f>ROUND('当年度'!K9/'当年度'!$R9*100,1)</f>
        <v>18.7</v>
      </c>
      <c r="L9" s="72">
        <f>ROUND('当年度'!L9/'当年度'!$R9*100,1)</f>
        <v>10.3</v>
      </c>
      <c r="M9" s="72">
        <f>ROUND('当年度'!M9/'当年度'!$R9*100,1)</f>
        <v>2.5</v>
      </c>
      <c r="N9" s="72">
        <f>ROUND('当年度'!N9/'当年度'!$R9*100,1)</f>
        <v>5</v>
      </c>
      <c r="O9" s="72">
        <f>ROUND('当年度'!O9/'当年度'!$R9*100,1)</f>
        <v>5.3</v>
      </c>
      <c r="P9" s="72">
        <f>ROUND('当年度'!P9/'当年度'!$R9*100,1)</f>
        <v>0</v>
      </c>
      <c r="Q9" s="72">
        <f>ROUND('当年度'!Q9/'当年度'!$R9*100,1)</f>
        <v>5.3</v>
      </c>
      <c r="R9" s="67">
        <f>ROUND('当年度'!R9/'当年度'!$R9*100,1)</f>
        <v>100</v>
      </c>
      <c r="T9" s="6"/>
    </row>
    <row r="10" spans="2:20" ht="30" customHeight="1">
      <c r="B10" s="20" t="s">
        <v>6</v>
      </c>
      <c r="C10" s="70">
        <f>ROUND('当年度'!C10/'当年度'!$R10*100,1)</f>
        <v>95.1</v>
      </c>
      <c r="D10" s="71">
        <f>ROUND('当年度'!D10/'当年度'!$R10*100,1)</f>
        <v>47.3</v>
      </c>
      <c r="E10" s="71">
        <f>ROUND('当年度'!E10/'当年度'!$R10*100,1)</f>
        <v>1.1</v>
      </c>
      <c r="F10" s="71">
        <f>ROUND('当年度'!F10/'当年度'!$R10*100,1)</f>
        <v>40.9</v>
      </c>
      <c r="G10" s="71">
        <f>ROUND('当年度'!G10/'当年度'!$R10*100,1)</f>
        <v>1.8</v>
      </c>
      <c r="H10" s="71">
        <f>ROUND('当年度'!H10/'当年度'!$R10*100,1)</f>
        <v>3.4</v>
      </c>
      <c r="I10" s="71">
        <f>ROUND('当年度'!I10/'当年度'!$R10*100,1)</f>
        <v>42.6</v>
      </c>
      <c r="J10" s="71">
        <f>ROUND('当年度'!J10/'当年度'!$R10*100,1)</f>
        <v>14.8</v>
      </c>
      <c r="K10" s="71">
        <f>ROUND('当年度'!K10/'当年度'!$R10*100,1)</f>
        <v>17.5</v>
      </c>
      <c r="L10" s="72">
        <f>ROUND('当年度'!L10/'当年度'!$R10*100,1)</f>
        <v>10.1</v>
      </c>
      <c r="M10" s="72">
        <f>ROUND('当年度'!M10/'当年度'!$R10*100,1)</f>
        <v>1.4</v>
      </c>
      <c r="N10" s="72">
        <f>ROUND('当年度'!N10/'当年度'!$R10*100,1)</f>
        <v>3.8</v>
      </c>
      <c r="O10" s="72">
        <f>ROUND('当年度'!O10/'当年度'!$R10*100,1)</f>
        <v>4.9</v>
      </c>
      <c r="P10" s="72">
        <f>ROUND('当年度'!P10/'当年度'!$R10*100,1)</f>
        <v>0.3</v>
      </c>
      <c r="Q10" s="72">
        <f>ROUND('当年度'!Q10/'当年度'!$R10*100,1)</f>
        <v>4.6</v>
      </c>
      <c r="R10" s="67">
        <f>ROUND('当年度'!R10/'当年度'!$R10*100,1)</f>
        <v>100</v>
      </c>
      <c r="T10" s="6"/>
    </row>
    <row r="11" spans="2:20" ht="30" customHeight="1">
      <c r="B11" s="20" t="s">
        <v>7</v>
      </c>
      <c r="C11" s="70">
        <f>ROUND('当年度'!C11/'当年度'!$R11*100,1)</f>
        <v>95.9</v>
      </c>
      <c r="D11" s="71">
        <f>ROUND('当年度'!D11/'当年度'!$R11*100,1)</f>
        <v>46.5</v>
      </c>
      <c r="E11" s="71">
        <f>ROUND('当年度'!E11/'当年度'!$R11*100,1)</f>
        <v>1.2</v>
      </c>
      <c r="F11" s="71">
        <f>ROUND('当年度'!F11/'当年度'!$R11*100,1)</f>
        <v>38.3</v>
      </c>
      <c r="G11" s="71">
        <f>ROUND('当年度'!G11/'当年度'!$R11*100,1)</f>
        <v>1.7</v>
      </c>
      <c r="H11" s="71">
        <f>ROUND('当年度'!H11/'当年度'!$R11*100,1)</f>
        <v>5.3</v>
      </c>
      <c r="I11" s="71">
        <f>ROUND('当年度'!I11/'当年度'!$R11*100,1)</f>
        <v>42.9</v>
      </c>
      <c r="J11" s="71">
        <f>ROUND('当年度'!J11/'当年度'!$R11*100,1)</f>
        <v>13.7</v>
      </c>
      <c r="K11" s="71">
        <f>ROUND('当年度'!K11/'当年度'!$R11*100,1)</f>
        <v>19.1</v>
      </c>
      <c r="L11" s="72">
        <f>ROUND('当年度'!L11/'当年度'!$R11*100,1)</f>
        <v>10</v>
      </c>
      <c r="M11" s="72">
        <f>ROUND('当年度'!M11/'当年度'!$R11*100,1)</f>
        <v>2</v>
      </c>
      <c r="N11" s="72">
        <f>ROUND('当年度'!N11/'当年度'!$R11*100,1)</f>
        <v>4.5</v>
      </c>
      <c r="O11" s="72">
        <f>ROUND('当年度'!O11/'当年度'!$R11*100,1)</f>
        <v>4.1</v>
      </c>
      <c r="P11" s="72">
        <f>ROUND('当年度'!P11/'当年度'!$R11*100,1)</f>
        <v>0</v>
      </c>
      <c r="Q11" s="72">
        <f>ROUND('当年度'!Q11/'当年度'!$R11*100,1)</f>
        <v>4.1</v>
      </c>
      <c r="R11" s="67">
        <f>ROUND('当年度'!R11/'当年度'!$R11*100,1)</f>
        <v>100</v>
      </c>
      <c r="T11" s="6"/>
    </row>
    <row r="12" spans="2:20" ht="30" customHeight="1">
      <c r="B12" s="20" t="s">
        <v>8</v>
      </c>
      <c r="C12" s="70">
        <f>ROUND('当年度'!C12/'当年度'!$R12*100,1)</f>
        <v>100</v>
      </c>
      <c r="D12" s="71">
        <f>ROUND('当年度'!D12/'当年度'!$R12*100,1)</f>
        <v>45.4</v>
      </c>
      <c r="E12" s="71">
        <f>ROUND('当年度'!E12/'当年度'!$R12*100,1)</f>
        <v>1.4</v>
      </c>
      <c r="F12" s="71">
        <f>ROUND('当年度'!F12/'当年度'!$R12*100,1)</f>
        <v>36.7</v>
      </c>
      <c r="G12" s="71">
        <f>ROUND('当年度'!G12/'当年度'!$R12*100,1)</f>
        <v>1.8</v>
      </c>
      <c r="H12" s="71">
        <f>ROUND('当年度'!H12/'当年度'!$R12*100,1)</f>
        <v>5.5</v>
      </c>
      <c r="I12" s="71">
        <f>ROUND('当年度'!I12/'当年度'!$R12*100,1)</f>
        <v>48</v>
      </c>
      <c r="J12" s="71">
        <f>ROUND('当年度'!J12/'当年度'!$R12*100,1)</f>
        <v>13.1</v>
      </c>
      <c r="K12" s="71">
        <f>ROUND('当年度'!K12/'当年度'!$R12*100,1)</f>
        <v>22.2</v>
      </c>
      <c r="L12" s="72">
        <f>ROUND('当年度'!L12/'当年度'!$R12*100,1)</f>
        <v>12.7</v>
      </c>
      <c r="M12" s="72">
        <f>ROUND('当年度'!M12/'当年度'!$R12*100,1)</f>
        <v>2.3</v>
      </c>
      <c r="N12" s="72">
        <f>ROUND('当年度'!N12/'当年度'!$R12*100,1)</f>
        <v>4.3</v>
      </c>
      <c r="O12" s="72">
        <f>ROUND('当年度'!O12/'当年度'!$R12*100,1)</f>
        <v>0</v>
      </c>
      <c r="P12" s="72">
        <f>ROUND('当年度'!P12/'当年度'!$R12*100,1)</f>
        <v>0</v>
      </c>
      <c r="Q12" s="72">
        <f>ROUND('当年度'!Q12/'当年度'!$R12*100,1)</f>
        <v>0</v>
      </c>
      <c r="R12" s="67">
        <f>ROUND('当年度'!R12/'当年度'!$R12*100,1)</f>
        <v>100</v>
      </c>
      <c r="T12" s="6"/>
    </row>
    <row r="13" spans="2:20" ht="30" customHeight="1">
      <c r="B13" s="20" t="s">
        <v>9</v>
      </c>
      <c r="C13" s="70">
        <f>ROUND('当年度'!C13/'当年度'!$R13*100,1)</f>
        <v>93.8</v>
      </c>
      <c r="D13" s="71">
        <f>ROUND('当年度'!D13/'当年度'!$R13*100,1)</f>
        <v>43.2</v>
      </c>
      <c r="E13" s="71">
        <f>ROUND('当年度'!E13/'当年度'!$R13*100,1)</f>
        <v>1.4</v>
      </c>
      <c r="F13" s="71">
        <f>ROUND('当年度'!F13/'当年度'!$R13*100,1)</f>
        <v>34.9</v>
      </c>
      <c r="G13" s="71">
        <f>ROUND('当年度'!G13/'当年度'!$R13*100,1)</f>
        <v>2.8</v>
      </c>
      <c r="H13" s="71">
        <f>ROUND('当年度'!H13/'当年度'!$R13*100,1)</f>
        <v>4</v>
      </c>
      <c r="I13" s="71">
        <f>ROUND('当年度'!I13/'当年度'!$R13*100,1)</f>
        <v>40.1</v>
      </c>
      <c r="J13" s="71">
        <f>ROUND('当年度'!J13/'当年度'!$R13*100,1)</f>
        <v>12.4</v>
      </c>
      <c r="K13" s="71">
        <f>ROUND('当年度'!K13/'当年度'!$R13*100,1)</f>
        <v>17</v>
      </c>
      <c r="L13" s="72">
        <f>ROUND('当年度'!L13/'当年度'!$R13*100,1)</f>
        <v>10.3</v>
      </c>
      <c r="M13" s="72">
        <f>ROUND('当年度'!M13/'当年度'!$R13*100,1)</f>
        <v>2.8</v>
      </c>
      <c r="N13" s="72">
        <f>ROUND('当年度'!N13/'当年度'!$R13*100,1)</f>
        <v>7.7</v>
      </c>
      <c r="O13" s="72">
        <f>ROUND('当年度'!O13/'当年度'!$R13*100,1)</f>
        <v>6.2</v>
      </c>
      <c r="P13" s="72">
        <f>ROUND('当年度'!P13/'当年度'!$R13*100,1)</f>
        <v>0</v>
      </c>
      <c r="Q13" s="72">
        <f>ROUND('当年度'!Q13/'当年度'!$R13*100,1)</f>
        <v>6.2</v>
      </c>
      <c r="R13" s="67">
        <f>ROUND('当年度'!R13/'当年度'!$R13*100,1)</f>
        <v>100</v>
      </c>
      <c r="T13" s="6"/>
    </row>
    <row r="14" spans="2:20" ht="30" customHeight="1">
      <c r="B14" s="20" t="s">
        <v>10</v>
      </c>
      <c r="C14" s="70">
        <f>ROUND('当年度'!C14/'当年度'!$R14*100,1)</f>
        <v>92.8</v>
      </c>
      <c r="D14" s="71">
        <f>ROUND('当年度'!D14/'当年度'!$R14*100,1)</f>
        <v>32.8</v>
      </c>
      <c r="E14" s="71">
        <f>ROUND('当年度'!E14/'当年度'!$R14*100,1)</f>
        <v>0.9</v>
      </c>
      <c r="F14" s="71">
        <f>ROUND('当年度'!F14/'当年度'!$R14*100,1)</f>
        <v>25.1</v>
      </c>
      <c r="G14" s="71">
        <f>ROUND('当年度'!G14/'当年度'!$R14*100,1)</f>
        <v>1.6</v>
      </c>
      <c r="H14" s="71">
        <f>ROUND('当年度'!H14/'当年度'!$R14*100,1)</f>
        <v>5.2</v>
      </c>
      <c r="I14" s="71">
        <f>ROUND('当年度'!I14/'当年度'!$R14*100,1)</f>
        <v>55.3</v>
      </c>
      <c r="J14" s="71">
        <f>ROUND('当年度'!J14/'当年度'!$R14*100,1)</f>
        <v>10.6</v>
      </c>
      <c r="K14" s="71">
        <f>ROUND('当年度'!K14/'当年度'!$R14*100,1)</f>
        <v>22.1</v>
      </c>
      <c r="L14" s="72">
        <f>ROUND('当年度'!L14/'当年度'!$R14*100,1)</f>
        <v>22.6</v>
      </c>
      <c r="M14" s="72">
        <f>ROUND('当年度'!M14/'当年度'!$R14*100,1)</f>
        <v>1.5</v>
      </c>
      <c r="N14" s="72">
        <f>ROUND('当年度'!N14/'当年度'!$R14*100,1)</f>
        <v>3.2</v>
      </c>
      <c r="O14" s="72">
        <f>ROUND('当年度'!O14/'当年度'!$R14*100,1)</f>
        <v>7.2</v>
      </c>
      <c r="P14" s="72">
        <f>ROUND('当年度'!P14/'当年度'!$R14*100,1)</f>
        <v>0</v>
      </c>
      <c r="Q14" s="72">
        <f>ROUND('当年度'!Q14/'当年度'!$R14*100,1)</f>
        <v>7.2</v>
      </c>
      <c r="R14" s="67">
        <f>ROUND('当年度'!R14/'当年度'!$R14*100,1)</f>
        <v>100</v>
      </c>
      <c r="T14" s="6"/>
    </row>
    <row r="15" spans="2:20" ht="30" customHeight="1">
      <c r="B15" s="20" t="s">
        <v>11</v>
      </c>
      <c r="C15" s="70">
        <f>ROUND('当年度'!C15/'当年度'!$R15*100,1)</f>
        <v>89.8</v>
      </c>
      <c r="D15" s="71">
        <f>ROUND('当年度'!D15/'当年度'!$R15*100,1)</f>
        <v>29.8</v>
      </c>
      <c r="E15" s="71">
        <f>ROUND('当年度'!E15/'当年度'!$R15*100,1)</f>
        <v>1.1</v>
      </c>
      <c r="F15" s="71">
        <f>ROUND('当年度'!F15/'当年度'!$R15*100,1)</f>
        <v>23.3</v>
      </c>
      <c r="G15" s="71">
        <f>ROUND('当年度'!G15/'当年度'!$R15*100,1)</f>
        <v>2.6</v>
      </c>
      <c r="H15" s="71">
        <f>ROUND('当年度'!H15/'当年度'!$R15*100,1)</f>
        <v>2.8</v>
      </c>
      <c r="I15" s="71">
        <f>ROUND('当年度'!I15/'当年度'!$R15*100,1)</f>
        <v>52.8</v>
      </c>
      <c r="J15" s="71">
        <f>ROUND('当年度'!J15/'当年度'!$R15*100,1)</f>
        <v>9.2</v>
      </c>
      <c r="K15" s="71">
        <f>ROUND('当年度'!K15/'当年度'!$R15*100,1)</f>
        <v>28.4</v>
      </c>
      <c r="L15" s="72">
        <f>ROUND('当年度'!L15/'当年度'!$R15*100,1)</f>
        <v>15.1</v>
      </c>
      <c r="M15" s="72">
        <f>ROUND('当年度'!M15/'当年度'!$R15*100,1)</f>
        <v>2.2</v>
      </c>
      <c r="N15" s="72">
        <f>ROUND('当年度'!N15/'当年度'!$R15*100,1)</f>
        <v>4.9</v>
      </c>
      <c r="O15" s="72">
        <f>ROUND('当年度'!O15/'当年度'!$R15*100,1)</f>
        <v>10.2</v>
      </c>
      <c r="P15" s="72">
        <f>ROUND('当年度'!P15/'当年度'!$R15*100,1)</f>
        <v>6</v>
      </c>
      <c r="Q15" s="72">
        <f>ROUND('当年度'!Q15/'当年度'!$R15*100,1)</f>
        <v>4.1</v>
      </c>
      <c r="R15" s="67">
        <f>ROUND('当年度'!R15/'当年度'!$R15*100,1)</f>
        <v>100</v>
      </c>
      <c r="T15" s="6"/>
    </row>
    <row r="16" spans="2:20" ht="30" customHeight="1">
      <c r="B16" s="20" t="s">
        <v>12</v>
      </c>
      <c r="C16" s="70">
        <f>ROUND('当年度'!C16/'当年度'!$R16*100,1)</f>
        <v>99.5</v>
      </c>
      <c r="D16" s="71">
        <f>ROUND('当年度'!D16/'当年度'!$R16*100,1)</f>
        <v>42.1</v>
      </c>
      <c r="E16" s="71">
        <f>ROUND('当年度'!E16/'当年度'!$R16*100,1)</f>
        <v>1.6</v>
      </c>
      <c r="F16" s="71">
        <f>ROUND('当年度'!F16/'当年度'!$R16*100,1)</f>
        <v>35</v>
      </c>
      <c r="G16" s="71">
        <f>ROUND('当年度'!G16/'当年度'!$R16*100,1)</f>
        <v>2.8</v>
      </c>
      <c r="H16" s="71">
        <f>ROUND('当年度'!H16/'当年度'!$R16*100,1)</f>
        <v>2.8</v>
      </c>
      <c r="I16" s="71">
        <f>ROUND('当年度'!I16/'当年度'!$R16*100,1)</f>
        <v>46.6</v>
      </c>
      <c r="J16" s="71">
        <f>ROUND('当年度'!J16/'当年度'!$R16*100,1)</f>
        <v>12.9</v>
      </c>
      <c r="K16" s="71">
        <f>ROUND('当年度'!K16/'当年度'!$R16*100,1)</f>
        <v>20.9</v>
      </c>
      <c r="L16" s="71">
        <f>ROUND('当年度'!L16/'当年度'!$R16*100,1)</f>
        <v>12.3</v>
      </c>
      <c r="M16" s="71">
        <f>ROUND('当年度'!M16/'当年度'!$R16*100,1)</f>
        <v>3.8</v>
      </c>
      <c r="N16" s="71">
        <f>ROUND('当年度'!N16/'当年度'!$R16*100,1)</f>
        <v>7</v>
      </c>
      <c r="O16" s="71">
        <f>ROUND('当年度'!O16/'当年度'!$R16*100,1)</f>
        <v>0.5</v>
      </c>
      <c r="P16" s="71">
        <f>ROUND('当年度'!P16/'当年度'!$R16*100,1)</f>
        <v>0.5</v>
      </c>
      <c r="Q16" s="71">
        <f>ROUND('当年度'!Q16/'当年度'!$R16*100,1)</f>
        <v>0</v>
      </c>
      <c r="R16" s="67">
        <f>ROUND('当年度'!R16/'当年度'!$R16*100,1)</f>
        <v>100</v>
      </c>
      <c r="T16" s="6"/>
    </row>
    <row r="17" spans="2:20" ht="30" customHeight="1">
      <c r="B17" s="17" t="s">
        <v>31</v>
      </c>
      <c r="C17" s="74">
        <f>ROUND('当年度'!C17/'当年度'!$R17*100,1)</f>
        <v>100</v>
      </c>
      <c r="D17" s="72">
        <f>ROUND('当年度'!D17/'当年度'!$R17*100,1)</f>
        <v>35.1</v>
      </c>
      <c r="E17" s="72">
        <f>ROUND('当年度'!E17/'当年度'!$R17*100,1)</f>
        <v>0.9</v>
      </c>
      <c r="F17" s="72">
        <f>ROUND('当年度'!F17/'当年度'!$R17*100,1)</f>
        <v>26.9</v>
      </c>
      <c r="G17" s="72">
        <f>ROUND('当年度'!G17/'当年度'!$R17*100,1)</f>
        <v>1.5</v>
      </c>
      <c r="H17" s="72">
        <f>ROUND('当年度'!H17/'当年度'!$R17*100,1)</f>
        <v>5.8</v>
      </c>
      <c r="I17" s="72">
        <f>ROUND('当年度'!I17/'当年度'!$R17*100,1)</f>
        <v>59.8</v>
      </c>
      <c r="J17" s="72">
        <f>ROUND('当年度'!J17/'当年度'!$R17*100,1)</f>
        <v>10.5</v>
      </c>
      <c r="K17" s="72">
        <f>ROUND('当年度'!K17/'当年度'!$R17*100,1)</f>
        <v>18.8</v>
      </c>
      <c r="L17" s="72">
        <f>ROUND('当年度'!L17/'当年度'!$R17*100,1)</f>
        <v>30.5</v>
      </c>
      <c r="M17" s="72">
        <f>ROUND('当年度'!M17/'当年度'!$R17*100,1)</f>
        <v>1.7</v>
      </c>
      <c r="N17" s="72">
        <f>ROUND('当年度'!N17/'当年度'!$R17*100,1)</f>
        <v>3.3</v>
      </c>
      <c r="O17" s="72">
        <f>ROUND('当年度'!O17/'当年度'!$R17*100,1)</f>
        <v>0</v>
      </c>
      <c r="P17" s="72">
        <f>ROUND('当年度'!P17/'当年度'!$R17*100,1)</f>
        <v>0</v>
      </c>
      <c r="Q17" s="72">
        <f>ROUND('当年度'!Q17/'当年度'!$R17*100,1)</f>
        <v>0</v>
      </c>
      <c r="R17" s="67">
        <f>ROUND('当年度'!R17/'当年度'!$R17*100,1)</f>
        <v>100</v>
      </c>
      <c r="T17" s="6"/>
    </row>
    <row r="18" spans="2:20" ht="30" customHeight="1">
      <c r="B18" s="17" t="s">
        <v>33</v>
      </c>
      <c r="C18" s="74">
        <f>ROUND('当年度'!C18/'当年度'!$R18*100,1)</f>
        <v>97.7</v>
      </c>
      <c r="D18" s="72">
        <f>ROUND('当年度'!D18/'当年度'!$R18*100,1)</f>
        <v>36</v>
      </c>
      <c r="E18" s="72">
        <f>ROUND('当年度'!E18/'当年度'!$R18*100,1)</f>
        <v>1.5</v>
      </c>
      <c r="F18" s="72">
        <f>ROUND('当年度'!F18/'当年度'!$R18*100,1)</f>
        <v>29.7</v>
      </c>
      <c r="G18" s="72">
        <f>ROUND('当年度'!G18/'当年度'!$R18*100,1)</f>
        <v>2.2</v>
      </c>
      <c r="H18" s="72">
        <f>ROUND('当年度'!H18/'当年度'!$R18*100,1)</f>
        <v>2.6</v>
      </c>
      <c r="I18" s="72">
        <f>ROUND('当年度'!I18/'当年度'!$R18*100,1)</f>
        <v>52.3</v>
      </c>
      <c r="J18" s="72">
        <f>ROUND('当年度'!J18/'当年度'!$R18*100,1)</f>
        <v>12.2</v>
      </c>
      <c r="K18" s="72">
        <f>ROUND('当年度'!K18/'当年度'!$R18*100,1)</f>
        <v>26.2</v>
      </c>
      <c r="L18" s="72">
        <f>ROUND('当年度'!L18/'当年度'!$R18*100,1)</f>
        <v>13.9</v>
      </c>
      <c r="M18" s="72">
        <f>ROUND('当年度'!M18/'当年度'!$R18*100,1)</f>
        <v>3.4</v>
      </c>
      <c r="N18" s="72">
        <f>ROUND('当年度'!N18/'当年度'!$R18*100,1)</f>
        <v>6</v>
      </c>
      <c r="O18" s="72">
        <f>ROUND('当年度'!O18/'当年度'!$R18*100,1)</f>
        <v>2.3</v>
      </c>
      <c r="P18" s="72">
        <f>ROUND('当年度'!P18/'当年度'!$R18*100,1)</f>
        <v>2.3</v>
      </c>
      <c r="Q18" s="72">
        <f>ROUND('当年度'!Q18/'当年度'!$R18*100,1)</f>
        <v>0</v>
      </c>
      <c r="R18" s="67">
        <f>ROUND('当年度'!R18/'当年度'!$R18*100,1)</f>
        <v>100</v>
      </c>
      <c r="T18" s="6"/>
    </row>
    <row r="19" spans="1:20" ht="30" customHeight="1">
      <c r="A19" s="12"/>
      <c r="B19" s="19" t="s">
        <v>34</v>
      </c>
      <c r="C19" s="75">
        <f>ROUND('当年度'!C19/'当年度'!$R19*100,1)</f>
        <v>99.6</v>
      </c>
      <c r="D19" s="76">
        <f>ROUND('当年度'!D19/'当年度'!$R19*100,1)</f>
        <v>40.6</v>
      </c>
      <c r="E19" s="76">
        <f>ROUND('当年度'!E19/'当年度'!$R19*100,1)</f>
        <v>1.1</v>
      </c>
      <c r="F19" s="76">
        <f>ROUND('当年度'!F19/'当年度'!$R19*100,1)</f>
        <v>29.4</v>
      </c>
      <c r="G19" s="76">
        <f>ROUND('当年度'!G19/'当年度'!$R19*100,1)</f>
        <v>2.1</v>
      </c>
      <c r="H19" s="76">
        <f>ROUND('当年度'!H19/'当年度'!$R19*100,1)</f>
        <v>8</v>
      </c>
      <c r="I19" s="76">
        <f>ROUND('当年度'!I19/'当年度'!$R19*100,1)</f>
        <v>52.4</v>
      </c>
      <c r="J19" s="76">
        <f>ROUND('当年度'!J19/'当年度'!$R19*100,1)</f>
        <v>13.3</v>
      </c>
      <c r="K19" s="76">
        <f>ROUND('当年度'!K19/'当年度'!$R19*100,1)</f>
        <v>21.4</v>
      </c>
      <c r="L19" s="76">
        <f>ROUND('当年度'!L19/'当年度'!$R19*100,1)</f>
        <v>17.7</v>
      </c>
      <c r="M19" s="76">
        <f>ROUND('当年度'!M19/'当年度'!$R19*100,1)</f>
        <v>2.2</v>
      </c>
      <c r="N19" s="76">
        <f>ROUND('当年度'!N19/'当年度'!$R19*100,1)</f>
        <v>4.4</v>
      </c>
      <c r="O19" s="76">
        <f>ROUND('当年度'!O19/'当年度'!$R19*100,1)</f>
        <v>0.4</v>
      </c>
      <c r="P19" s="76">
        <f>ROUND('当年度'!P19/'当年度'!$R19*100,1)</f>
        <v>0.4</v>
      </c>
      <c r="Q19" s="76">
        <f>ROUND('当年度'!Q19/'当年度'!$R19*100,1)</f>
        <v>0</v>
      </c>
      <c r="R19" s="63">
        <f>ROUND('当年度'!R19/'当年度'!$R19*100,1)</f>
        <v>100</v>
      </c>
      <c r="T19" s="5"/>
    </row>
    <row r="20" spans="2:20" ht="30" customHeight="1">
      <c r="B20" s="20" t="s">
        <v>13</v>
      </c>
      <c r="C20" s="70">
        <f>ROUND('当年度'!C20/'当年度'!$R20*100,1)</f>
        <v>99.9</v>
      </c>
      <c r="D20" s="71">
        <f>ROUND('当年度'!D20/'当年度'!$R20*100,1)</f>
        <v>61.1</v>
      </c>
      <c r="E20" s="71">
        <f>ROUND('当年度'!E20/'当年度'!$R20*100,1)</f>
        <v>0.8</v>
      </c>
      <c r="F20" s="71">
        <f>ROUND('当年度'!F20/'当年度'!$R20*100,1)</f>
        <v>20.2</v>
      </c>
      <c r="G20" s="71">
        <f>ROUND('当年度'!G20/'当年度'!$R20*100,1)</f>
        <v>1.6</v>
      </c>
      <c r="H20" s="71">
        <f>ROUND('当年度'!H20/'当年度'!$R20*100,1)</f>
        <v>38.5</v>
      </c>
      <c r="I20" s="71">
        <f>ROUND('当年度'!I20/'当年度'!$R20*100,1)</f>
        <v>35.7</v>
      </c>
      <c r="J20" s="71">
        <f>ROUND('当年度'!J20/'当年度'!$R20*100,1)</f>
        <v>11.1</v>
      </c>
      <c r="K20" s="71">
        <f>ROUND('当年度'!K20/'当年度'!$R20*100,1)</f>
        <v>12.8</v>
      </c>
      <c r="L20" s="72">
        <f>ROUND('当年度'!L20/'当年度'!$R20*100,1)</f>
        <v>10.6</v>
      </c>
      <c r="M20" s="72">
        <f>ROUND('当年度'!M20/'当年度'!$R20*100,1)</f>
        <v>1.3</v>
      </c>
      <c r="N20" s="72">
        <f>ROUND('当年度'!N20/'当年度'!$R20*100,1)</f>
        <v>1.8</v>
      </c>
      <c r="O20" s="72">
        <f>ROUND('当年度'!O20/'当年度'!$R20*100,1)</f>
        <v>0.1</v>
      </c>
      <c r="P20" s="72">
        <f>ROUND('当年度'!P20/'当年度'!$R20*100,1)</f>
        <v>0.1</v>
      </c>
      <c r="Q20" s="72">
        <f>ROUND('当年度'!Q20/'当年度'!$R20*100,1)</f>
        <v>0</v>
      </c>
      <c r="R20" s="66">
        <f>ROUND('当年度'!R20/'当年度'!$R20*100,1)</f>
        <v>100</v>
      </c>
      <c r="T20" s="4"/>
    </row>
    <row r="21" spans="2:20" ht="30" customHeight="1">
      <c r="B21" s="20" t="s">
        <v>14</v>
      </c>
      <c r="C21" s="70">
        <f>ROUND('当年度'!C21/'当年度'!$R21*100,1)</f>
        <v>100</v>
      </c>
      <c r="D21" s="71">
        <f>ROUND('当年度'!D21/'当年度'!$R21*100,1)</f>
        <v>45</v>
      </c>
      <c r="E21" s="71">
        <f>ROUND('当年度'!E21/'当年度'!$R21*100,1)</f>
        <v>1.3</v>
      </c>
      <c r="F21" s="71">
        <f>ROUND('当年度'!F21/'当年度'!$R21*100,1)</f>
        <v>37.9</v>
      </c>
      <c r="G21" s="71">
        <f>ROUND('当年度'!G21/'当年度'!$R21*100,1)</f>
        <v>2.2</v>
      </c>
      <c r="H21" s="71">
        <f>ROUND('当年度'!H21/'当年度'!$R21*100,1)</f>
        <v>3.6</v>
      </c>
      <c r="I21" s="71">
        <f>ROUND('当年度'!I21/'当年度'!$R21*100,1)</f>
        <v>48.8</v>
      </c>
      <c r="J21" s="71">
        <f>ROUND('当年度'!J21/'当年度'!$R21*100,1)</f>
        <v>11.9</v>
      </c>
      <c r="K21" s="71">
        <f>ROUND('当年度'!K21/'当年度'!$R21*100,1)</f>
        <v>18.9</v>
      </c>
      <c r="L21" s="72">
        <f>ROUND('当年度'!L21/'当年度'!$R21*100,1)</f>
        <v>17.9</v>
      </c>
      <c r="M21" s="72">
        <f>ROUND('当年度'!M21/'当年度'!$R21*100,1)</f>
        <v>1.9</v>
      </c>
      <c r="N21" s="72">
        <f>ROUND('当年度'!N21/'当年度'!$R21*100,1)</f>
        <v>4.3</v>
      </c>
      <c r="O21" s="72">
        <f>ROUND('当年度'!O21/'当年度'!$R21*100,1)</f>
        <v>0</v>
      </c>
      <c r="P21" s="72">
        <f>ROUND('当年度'!P21/'当年度'!$R21*100,1)</f>
        <v>0</v>
      </c>
      <c r="Q21" s="72">
        <f>ROUND('当年度'!Q21/'当年度'!$R21*100,1)</f>
        <v>0</v>
      </c>
      <c r="R21" s="67">
        <f>ROUND('当年度'!R21/'当年度'!$R21*100,1)</f>
        <v>100</v>
      </c>
      <c r="T21" s="6"/>
    </row>
    <row r="22" spans="2:20" ht="30" customHeight="1">
      <c r="B22" s="20" t="s">
        <v>15</v>
      </c>
      <c r="C22" s="70">
        <f>ROUND('当年度'!C22/'当年度'!$R22*100,1)</f>
        <v>99.3</v>
      </c>
      <c r="D22" s="71">
        <f>ROUND('当年度'!D22/'当年度'!$R22*100,1)</f>
        <v>49.3</v>
      </c>
      <c r="E22" s="71">
        <f>ROUND('当年度'!E22/'当年度'!$R22*100,1)</f>
        <v>1.3</v>
      </c>
      <c r="F22" s="71">
        <f>ROUND('当年度'!F22/'当年度'!$R22*100,1)</f>
        <v>40.4</v>
      </c>
      <c r="G22" s="71">
        <f>ROUND('当年度'!G22/'当年度'!$R22*100,1)</f>
        <v>1.8</v>
      </c>
      <c r="H22" s="71">
        <f>ROUND('当年度'!H22/'当年度'!$R22*100,1)</f>
        <v>5.9</v>
      </c>
      <c r="I22" s="71">
        <f>ROUND('当年度'!I22/'当年度'!$R22*100,1)</f>
        <v>43.2</v>
      </c>
      <c r="J22" s="71">
        <f>ROUND('当年度'!J22/'当年度'!$R22*100,1)</f>
        <v>13.4</v>
      </c>
      <c r="K22" s="71">
        <f>ROUND('当年度'!K22/'当年度'!$R22*100,1)</f>
        <v>18.4</v>
      </c>
      <c r="L22" s="72">
        <f>ROUND('当年度'!L22/'当年度'!$R22*100,1)</f>
        <v>11.4</v>
      </c>
      <c r="M22" s="72">
        <f>ROUND('当年度'!M22/'当年度'!$R22*100,1)</f>
        <v>2.2</v>
      </c>
      <c r="N22" s="72">
        <f>ROUND('当年度'!N22/'当年度'!$R22*100,1)</f>
        <v>4.5</v>
      </c>
      <c r="O22" s="72">
        <f>ROUND('当年度'!O22/'当年度'!$R22*100,1)</f>
        <v>0.7</v>
      </c>
      <c r="P22" s="72">
        <f>ROUND('当年度'!P22/'当年度'!$R22*100,1)</f>
        <v>0.7</v>
      </c>
      <c r="Q22" s="72">
        <f>ROUND('当年度'!Q22/'当年度'!$R22*100,1)</f>
        <v>0</v>
      </c>
      <c r="R22" s="67">
        <f>ROUND('当年度'!R22/'当年度'!$R22*100,1)</f>
        <v>100</v>
      </c>
      <c r="T22" s="6"/>
    </row>
    <row r="23" spans="2:20" ht="30" customHeight="1">
      <c r="B23" s="20" t="s">
        <v>16</v>
      </c>
      <c r="C23" s="70">
        <f>ROUND('当年度'!C23/'当年度'!$R23*100,1)</f>
        <v>99.9</v>
      </c>
      <c r="D23" s="71">
        <f>ROUND('当年度'!D23/'当年度'!$R23*100,1)</f>
        <v>40.4</v>
      </c>
      <c r="E23" s="71">
        <f>ROUND('当年度'!E23/'当年度'!$R23*100,1)</f>
        <v>0.9</v>
      </c>
      <c r="F23" s="71">
        <f>ROUND('当年度'!F23/'当年度'!$R23*100,1)</f>
        <v>34.5</v>
      </c>
      <c r="G23" s="71">
        <f>ROUND('当年度'!G23/'当年度'!$R23*100,1)</f>
        <v>1.4</v>
      </c>
      <c r="H23" s="71">
        <f>ROUND('当年度'!H23/'当年度'!$R23*100,1)</f>
        <v>3.7</v>
      </c>
      <c r="I23" s="71">
        <f>ROUND('当年度'!I23/'当年度'!$R23*100,1)</f>
        <v>55.4</v>
      </c>
      <c r="J23" s="71">
        <f>ROUND('当年度'!J23/'当年度'!$R23*100,1)</f>
        <v>15.4</v>
      </c>
      <c r="K23" s="71">
        <f>ROUND('当年度'!K23/'当年度'!$R23*100,1)</f>
        <v>15.6</v>
      </c>
      <c r="L23" s="72">
        <f>ROUND('当年度'!L23/'当年度'!$R23*100,1)</f>
        <v>24.4</v>
      </c>
      <c r="M23" s="72">
        <f>ROUND('当年度'!M23/'当年度'!$R23*100,1)</f>
        <v>1.1</v>
      </c>
      <c r="N23" s="72">
        <f>ROUND('当年度'!N23/'当年度'!$R23*100,1)</f>
        <v>3</v>
      </c>
      <c r="O23" s="72">
        <f>ROUND('当年度'!O23/'当年度'!$R23*100,1)</f>
        <v>0.1</v>
      </c>
      <c r="P23" s="72">
        <f>ROUND('当年度'!P23/'当年度'!$R23*100,1)</f>
        <v>0.1</v>
      </c>
      <c r="Q23" s="72">
        <f>ROUND('当年度'!Q23/'当年度'!$R23*100,1)</f>
        <v>0</v>
      </c>
      <c r="R23" s="67">
        <f>ROUND('当年度'!R23/'当年度'!$R23*100,1)</f>
        <v>100</v>
      </c>
      <c r="T23" s="6"/>
    </row>
    <row r="24" spans="2:20" ht="30" customHeight="1">
      <c r="B24" s="20" t="s">
        <v>17</v>
      </c>
      <c r="C24" s="70">
        <f>ROUND('当年度'!C24/'当年度'!$R24*100,1)</f>
        <v>100</v>
      </c>
      <c r="D24" s="71">
        <f>ROUND('当年度'!D24/'当年度'!$R24*100,1)</f>
        <v>24.8</v>
      </c>
      <c r="E24" s="71">
        <f>ROUND('当年度'!E24/'当年度'!$R24*100,1)</f>
        <v>0.6</v>
      </c>
      <c r="F24" s="71">
        <f>ROUND('当年度'!F24/'当年度'!$R24*100,1)</f>
        <v>19.8</v>
      </c>
      <c r="G24" s="71">
        <f>ROUND('当年度'!G24/'当年度'!$R24*100,1)</f>
        <v>1.4</v>
      </c>
      <c r="H24" s="71">
        <f>ROUND('当年度'!H24/'当年度'!$R24*100,1)</f>
        <v>3</v>
      </c>
      <c r="I24" s="71">
        <f>ROUND('当年度'!I24/'当年度'!$R24*100,1)</f>
        <v>71.7</v>
      </c>
      <c r="J24" s="71">
        <f>ROUND('当年度'!J24/'当年度'!$R24*100,1)</f>
        <v>13.5</v>
      </c>
      <c r="K24" s="71">
        <f>ROUND('当年度'!K24/'当年度'!$R24*100,1)</f>
        <v>13.8</v>
      </c>
      <c r="L24" s="72">
        <f>ROUND('当年度'!L24/'当年度'!$R24*100,1)</f>
        <v>44.4</v>
      </c>
      <c r="M24" s="72">
        <f>ROUND('当年度'!M24/'当年度'!$R24*100,1)</f>
        <v>0.9</v>
      </c>
      <c r="N24" s="72">
        <f>ROUND('当年度'!N24/'当年度'!$R24*100,1)</f>
        <v>2.6</v>
      </c>
      <c r="O24" s="72">
        <f>ROUND('当年度'!O24/'当年度'!$R24*100,1)</f>
        <v>0</v>
      </c>
      <c r="P24" s="72">
        <f>ROUND('当年度'!P24/'当年度'!$R24*100,1)</f>
        <v>0</v>
      </c>
      <c r="Q24" s="72">
        <f>ROUND('当年度'!Q24/'当年度'!$R24*100,1)</f>
        <v>0</v>
      </c>
      <c r="R24" s="67">
        <f>ROUND('当年度'!R24/'当年度'!$R24*100,1)</f>
        <v>100</v>
      </c>
      <c r="T24" s="6"/>
    </row>
    <row r="25" spans="2:20" ht="30" customHeight="1">
      <c r="B25" s="20" t="s">
        <v>18</v>
      </c>
      <c r="C25" s="70">
        <f>ROUND('当年度'!C25/'当年度'!$R25*100,1)</f>
        <v>100</v>
      </c>
      <c r="D25" s="71">
        <f>ROUND('当年度'!D25/'当年度'!$R25*100,1)</f>
        <v>34.5</v>
      </c>
      <c r="E25" s="71">
        <f>ROUND('当年度'!E25/'当年度'!$R25*100,1)</f>
        <v>1</v>
      </c>
      <c r="F25" s="71">
        <f>ROUND('当年度'!F25/'当年度'!$R25*100,1)</f>
        <v>24.3</v>
      </c>
      <c r="G25" s="71">
        <f>ROUND('当年度'!G25/'当年度'!$R25*100,1)</f>
        <v>2</v>
      </c>
      <c r="H25" s="71">
        <f>ROUND('当年度'!H25/'当年度'!$R25*100,1)</f>
        <v>7.2</v>
      </c>
      <c r="I25" s="71">
        <f>ROUND('当年度'!I25/'当年度'!$R25*100,1)</f>
        <v>59.6</v>
      </c>
      <c r="J25" s="71">
        <f>ROUND('当年度'!J25/'当年度'!$R25*100,1)</f>
        <v>9.7</v>
      </c>
      <c r="K25" s="71">
        <f>ROUND('当年度'!K25/'当年度'!$R25*100,1)</f>
        <v>24.5</v>
      </c>
      <c r="L25" s="71">
        <f>ROUND('当年度'!L25/'当年度'!$R25*100,1)</f>
        <v>25.3</v>
      </c>
      <c r="M25" s="71">
        <f>ROUND('当年度'!M25/'当年度'!$R25*100,1)</f>
        <v>2.6</v>
      </c>
      <c r="N25" s="71">
        <f>ROUND('当年度'!N25/'当年度'!$R25*100,1)</f>
        <v>3.3</v>
      </c>
      <c r="O25" s="71">
        <f>ROUND('当年度'!O25/'当年度'!$R25*100,1)</f>
        <v>0</v>
      </c>
      <c r="P25" s="71">
        <f>ROUND('当年度'!P25/'当年度'!$R25*100,1)</f>
        <v>0</v>
      </c>
      <c r="Q25" s="71">
        <f>ROUND('当年度'!Q25/'当年度'!$R25*100,1)</f>
        <v>0</v>
      </c>
      <c r="R25" s="67">
        <f>ROUND('当年度'!R25/'当年度'!$R25*100,1)</f>
        <v>100</v>
      </c>
      <c r="T25" s="6"/>
    </row>
    <row r="26" spans="2:20" ht="30" customHeight="1">
      <c r="B26" s="20" t="s">
        <v>19</v>
      </c>
      <c r="C26" s="70">
        <f>ROUND('当年度'!C26/'当年度'!$R26*100,1)</f>
        <v>100</v>
      </c>
      <c r="D26" s="71">
        <f>ROUND('当年度'!D26/'当年度'!$R26*100,1)</f>
        <v>45.8</v>
      </c>
      <c r="E26" s="71">
        <f>ROUND('当年度'!E26/'当年度'!$R26*100,1)</f>
        <v>1.6</v>
      </c>
      <c r="F26" s="71">
        <f>ROUND('当年度'!F26/'当年度'!$R26*100,1)</f>
        <v>38</v>
      </c>
      <c r="G26" s="71">
        <f>ROUND('当年度'!G26/'当年度'!$R26*100,1)</f>
        <v>2.4</v>
      </c>
      <c r="H26" s="71">
        <f>ROUND('当年度'!H26/'当年度'!$R26*100,1)</f>
        <v>3.9</v>
      </c>
      <c r="I26" s="71">
        <f>ROUND('当年度'!I26/'当年度'!$R26*100,1)</f>
        <v>45.8</v>
      </c>
      <c r="J26" s="71">
        <f>ROUND('当年度'!J26/'当年度'!$R26*100,1)</f>
        <v>14.9</v>
      </c>
      <c r="K26" s="71">
        <f>ROUND('当年度'!K26/'当年度'!$R26*100,1)</f>
        <v>20.8</v>
      </c>
      <c r="L26" s="72">
        <f>ROUND('当年度'!L26/'当年度'!$R26*100,1)</f>
        <v>10</v>
      </c>
      <c r="M26" s="72">
        <f>ROUND('当年度'!M26/'当年度'!$R26*100,1)</f>
        <v>3.1</v>
      </c>
      <c r="N26" s="72">
        <f>ROUND('当年度'!N26/'当年度'!$R26*100,1)</f>
        <v>5.3</v>
      </c>
      <c r="O26" s="72">
        <f>ROUND('当年度'!O26/'当年度'!$R26*100,1)</f>
        <v>0</v>
      </c>
      <c r="P26" s="72">
        <f>ROUND('当年度'!P26/'当年度'!$R26*100,1)</f>
        <v>0</v>
      </c>
      <c r="Q26" s="72">
        <f>ROUND('当年度'!Q26/'当年度'!$R26*100,1)</f>
        <v>0</v>
      </c>
      <c r="R26" s="67">
        <f>ROUND('当年度'!R26/'当年度'!$R26*100,1)</f>
        <v>100</v>
      </c>
      <c r="T26" s="6"/>
    </row>
    <row r="27" spans="2:20" ht="30" customHeight="1">
      <c r="B27" s="20" t="s">
        <v>20</v>
      </c>
      <c r="C27" s="70">
        <f>ROUND('当年度'!C27/'当年度'!$R27*100,1)</f>
        <v>100</v>
      </c>
      <c r="D27" s="71">
        <f>ROUND('当年度'!D27/'当年度'!$R27*100,1)</f>
        <v>39.5</v>
      </c>
      <c r="E27" s="71">
        <f>ROUND('当年度'!E27/'当年度'!$R27*100,1)</f>
        <v>1.5</v>
      </c>
      <c r="F27" s="71">
        <f>ROUND('当年度'!F27/'当年度'!$R27*100,1)</f>
        <v>33.5</v>
      </c>
      <c r="G27" s="71">
        <f>ROUND('当年度'!G27/'当年度'!$R27*100,1)</f>
        <v>2.8</v>
      </c>
      <c r="H27" s="71">
        <f>ROUND('当年度'!H27/'当年度'!$R27*100,1)</f>
        <v>1.8</v>
      </c>
      <c r="I27" s="71">
        <f>ROUND('当年度'!I27/'当年度'!$R27*100,1)</f>
        <v>53.1</v>
      </c>
      <c r="J27" s="71">
        <f>ROUND('当年度'!J27/'当年度'!$R27*100,1)</f>
        <v>13.3</v>
      </c>
      <c r="K27" s="71">
        <f>ROUND('当年度'!K27/'当年度'!$R27*100,1)</f>
        <v>17.8</v>
      </c>
      <c r="L27" s="71">
        <f>ROUND('当年度'!L27/'当年度'!$R27*100,1)</f>
        <v>21.4</v>
      </c>
      <c r="M27" s="71">
        <f>ROUND('当年度'!M27/'当年度'!$R27*100,1)</f>
        <v>3.2</v>
      </c>
      <c r="N27" s="71">
        <f>ROUND('当年度'!N27/'当年度'!$R27*100,1)</f>
        <v>4.2</v>
      </c>
      <c r="O27" s="71">
        <f>ROUND('当年度'!O27/'当年度'!$R27*100,1)</f>
        <v>0</v>
      </c>
      <c r="P27" s="71">
        <f>ROUND('当年度'!P27/'当年度'!$R27*100,1)</f>
        <v>0</v>
      </c>
      <c r="Q27" s="71">
        <f>ROUND('当年度'!Q27/'当年度'!$R27*100,1)</f>
        <v>0</v>
      </c>
      <c r="R27" s="67">
        <f>ROUND('当年度'!R27/'当年度'!$R27*100,1)</f>
        <v>100</v>
      </c>
      <c r="T27" s="6"/>
    </row>
    <row r="28" spans="2:20" ht="30" customHeight="1">
      <c r="B28" s="20" t="s">
        <v>21</v>
      </c>
      <c r="C28" s="70">
        <f>ROUND('当年度'!C28/'当年度'!$R28*100,1)</f>
        <v>99.6</v>
      </c>
      <c r="D28" s="71">
        <f>ROUND('当年度'!D28/'当年度'!$R28*100,1)</f>
        <v>46.4</v>
      </c>
      <c r="E28" s="71">
        <f>ROUND('当年度'!E28/'当年度'!$R28*100,1)</f>
        <v>1.3</v>
      </c>
      <c r="F28" s="71">
        <f>ROUND('当年度'!F28/'当年度'!$R28*100,1)</f>
        <v>31.6</v>
      </c>
      <c r="G28" s="71">
        <f>ROUND('当年度'!G28/'当年度'!$R28*100,1)</f>
        <v>1.8</v>
      </c>
      <c r="H28" s="71">
        <f>ROUND('当年度'!H28/'当年度'!$R28*100,1)</f>
        <v>11.7</v>
      </c>
      <c r="I28" s="71">
        <f>ROUND('当年度'!I28/'当年度'!$R28*100,1)</f>
        <v>45.1</v>
      </c>
      <c r="J28" s="71">
        <f>ROUND('当年度'!J28/'当年度'!$R28*100,1)</f>
        <v>12.7</v>
      </c>
      <c r="K28" s="71">
        <f>ROUND('当年度'!K28/'当年度'!$R28*100,1)</f>
        <v>20.3</v>
      </c>
      <c r="L28" s="72">
        <f>ROUND('当年度'!L28/'当年度'!$R28*100,1)</f>
        <v>12.2</v>
      </c>
      <c r="M28" s="72">
        <f>ROUND('当年度'!M28/'当年度'!$R28*100,1)</f>
        <v>2.8</v>
      </c>
      <c r="N28" s="72">
        <f>ROUND('当年度'!N28/'当年度'!$R28*100,1)</f>
        <v>5.3</v>
      </c>
      <c r="O28" s="72">
        <f>ROUND('当年度'!O28/'当年度'!$R28*100,1)</f>
        <v>0.4</v>
      </c>
      <c r="P28" s="72">
        <f>ROUND('当年度'!P28/'当年度'!$R28*100,1)</f>
        <v>0.4</v>
      </c>
      <c r="Q28" s="72">
        <f>ROUND('当年度'!Q28/'当年度'!$R28*100,1)</f>
        <v>0</v>
      </c>
      <c r="R28" s="67">
        <f>ROUND('当年度'!R28/'当年度'!$R28*100,1)</f>
        <v>100</v>
      </c>
      <c r="T28" s="6"/>
    </row>
    <row r="29" spans="2:20" ht="30" customHeight="1">
      <c r="B29" s="20" t="s">
        <v>22</v>
      </c>
      <c r="C29" s="70">
        <f>ROUND('当年度'!C29/'当年度'!$R29*100,1)</f>
        <v>100</v>
      </c>
      <c r="D29" s="71">
        <f>ROUND('当年度'!D29/'当年度'!$R29*100,1)</f>
        <v>46</v>
      </c>
      <c r="E29" s="71">
        <f>ROUND('当年度'!E29/'当年度'!$R29*100,1)</f>
        <v>1.7</v>
      </c>
      <c r="F29" s="71">
        <f>ROUND('当年度'!F29/'当年度'!$R29*100,1)</f>
        <v>40.3</v>
      </c>
      <c r="G29" s="71">
        <f>ROUND('当年度'!G29/'当年度'!$R29*100,1)</f>
        <v>1.7</v>
      </c>
      <c r="H29" s="71">
        <f>ROUND('当年度'!H29/'当年度'!$R29*100,1)</f>
        <v>2.3</v>
      </c>
      <c r="I29" s="71">
        <f>ROUND('当年度'!I29/'当年度'!$R29*100,1)</f>
        <v>45.2</v>
      </c>
      <c r="J29" s="71">
        <f>ROUND('当年度'!J29/'当年度'!$R29*100,1)</f>
        <v>8.7</v>
      </c>
      <c r="K29" s="71">
        <f>ROUND('当年度'!K29/'当年度'!$R29*100,1)</f>
        <v>19.1</v>
      </c>
      <c r="L29" s="72">
        <f>ROUND('当年度'!L29/'当年度'!$R29*100,1)</f>
        <v>17.3</v>
      </c>
      <c r="M29" s="72">
        <f>ROUND('当年度'!M29/'当年度'!$R29*100,1)</f>
        <v>4.2</v>
      </c>
      <c r="N29" s="72">
        <f>ROUND('当年度'!N29/'当年度'!$R29*100,1)</f>
        <v>4.6</v>
      </c>
      <c r="O29" s="72">
        <f>ROUND('当年度'!O29/'当年度'!$R29*100,1)</f>
        <v>0</v>
      </c>
      <c r="P29" s="72">
        <f>ROUND('当年度'!P29/'当年度'!$R29*100,1)</f>
        <v>0</v>
      </c>
      <c r="Q29" s="72">
        <f>ROUND('当年度'!Q29/'当年度'!$R29*100,1)</f>
        <v>0</v>
      </c>
      <c r="R29" s="67">
        <f>ROUND('当年度'!R29/'当年度'!$R29*100,1)</f>
        <v>100</v>
      </c>
      <c r="T29" s="6"/>
    </row>
    <row r="30" spans="2:20" ht="30" customHeight="1">
      <c r="B30" s="20" t="s">
        <v>32</v>
      </c>
      <c r="C30" s="70">
        <f>ROUND('当年度'!C30/'当年度'!$R30*100,1)</f>
        <v>100</v>
      </c>
      <c r="D30" s="71">
        <f>ROUND('当年度'!D30/'当年度'!$R30*100,1)</f>
        <v>44.5</v>
      </c>
      <c r="E30" s="71">
        <f>ROUND('当年度'!E30/'当年度'!$R30*100,1)</f>
        <v>1.9</v>
      </c>
      <c r="F30" s="71">
        <f>ROUND('当年度'!F30/'当年度'!$R30*100,1)</f>
        <v>38.2</v>
      </c>
      <c r="G30" s="71">
        <f>ROUND('当年度'!G30/'当年度'!$R30*100,1)</f>
        <v>2.1</v>
      </c>
      <c r="H30" s="71">
        <f>ROUND('当年度'!H30/'当年度'!$R30*100,1)</f>
        <v>2.4</v>
      </c>
      <c r="I30" s="71">
        <f>ROUND('当年度'!I30/'当年度'!$R30*100,1)</f>
        <v>45.9</v>
      </c>
      <c r="J30" s="71">
        <f>ROUND('当年度'!J30/'当年度'!$R30*100,1)</f>
        <v>7.8</v>
      </c>
      <c r="K30" s="71">
        <f>ROUND('当年度'!K30/'当年度'!$R30*100,1)</f>
        <v>20.6</v>
      </c>
      <c r="L30" s="72">
        <f>ROUND('当年度'!L30/'当年度'!$R30*100,1)</f>
        <v>17.5</v>
      </c>
      <c r="M30" s="72">
        <f>ROUND('当年度'!M30/'当年度'!$R30*100,1)</f>
        <v>4.1</v>
      </c>
      <c r="N30" s="72">
        <f>ROUND('当年度'!N30/'当年度'!$R30*100,1)</f>
        <v>5.3</v>
      </c>
      <c r="O30" s="72">
        <f>ROUND('当年度'!O30/'当年度'!$R30*100,1)</f>
        <v>0</v>
      </c>
      <c r="P30" s="72">
        <f>ROUND('当年度'!P30/'当年度'!$R30*100,1)</f>
        <v>0</v>
      </c>
      <c r="Q30" s="72">
        <f>ROUND('当年度'!Q30/'当年度'!$R30*100,1)</f>
        <v>0</v>
      </c>
      <c r="R30" s="67">
        <f>ROUND('当年度'!R30/'当年度'!$R30*100,1)</f>
        <v>100</v>
      </c>
      <c r="T30" s="6"/>
    </row>
    <row r="31" spans="2:20" ht="30" customHeight="1">
      <c r="B31" s="20" t="s">
        <v>35</v>
      </c>
      <c r="C31" s="70">
        <f>ROUND('当年度'!C31/'当年度'!$R31*100,1)</f>
        <v>100</v>
      </c>
      <c r="D31" s="71">
        <f>ROUND('当年度'!D31/'当年度'!$R31*100,1)</f>
        <v>46.3</v>
      </c>
      <c r="E31" s="71">
        <f>ROUND('当年度'!E31/'当年度'!$R31*100,1)</f>
        <v>1.8</v>
      </c>
      <c r="F31" s="71">
        <f>ROUND('当年度'!F31/'当年度'!$R31*100,1)</f>
        <v>39</v>
      </c>
      <c r="G31" s="71">
        <f>ROUND('当年度'!G31/'当年度'!$R31*100,1)</f>
        <v>2.5</v>
      </c>
      <c r="H31" s="71">
        <f>ROUND('当年度'!H31/'当年度'!$R31*100,1)</f>
        <v>3</v>
      </c>
      <c r="I31" s="71">
        <f>ROUND('当年度'!I31/'当年度'!$R31*100,1)</f>
        <v>44.2</v>
      </c>
      <c r="J31" s="71">
        <f>ROUND('当年度'!J31/'当年度'!$R31*100,1)</f>
        <v>8.2</v>
      </c>
      <c r="K31" s="71">
        <f>ROUND('当年度'!K31/'当年度'!$R31*100,1)</f>
        <v>19.1</v>
      </c>
      <c r="L31" s="71">
        <f>ROUND('当年度'!L31/'当年度'!$R31*100,1)</f>
        <v>16.9</v>
      </c>
      <c r="M31" s="71">
        <f>ROUND('当年度'!M31/'当年度'!$R31*100,1)</f>
        <v>4.2</v>
      </c>
      <c r="N31" s="71">
        <f>ROUND('当年度'!N31/'当年度'!$R31*100,1)</f>
        <v>5.1</v>
      </c>
      <c r="O31" s="71">
        <f>ROUND('当年度'!O31/'当年度'!$R31*100,1)</f>
        <v>0</v>
      </c>
      <c r="P31" s="71">
        <f>ROUND('当年度'!P31/'当年度'!$R31*100,1)</f>
        <v>0</v>
      </c>
      <c r="Q31" s="71">
        <f>ROUND('当年度'!Q31/'当年度'!$R31*100,1)</f>
        <v>0</v>
      </c>
      <c r="R31" s="67">
        <f>ROUND('当年度'!R31/'当年度'!$R31*100,1)</f>
        <v>100</v>
      </c>
      <c r="T31" s="6"/>
    </row>
    <row r="32" spans="2:20" ht="30" customHeight="1">
      <c r="B32" s="20" t="s">
        <v>36</v>
      </c>
      <c r="C32" s="70">
        <f>ROUND('当年度'!C32/'当年度'!$R32*100,1)</f>
        <v>100</v>
      </c>
      <c r="D32" s="71">
        <f>ROUND('当年度'!D32/'当年度'!$R32*100,1)</f>
        <v>44.4</v>
      </c>
      <c r="E32" s="71">
        <f>ROUND('当年度'!E32/'当年度'!$R32*100,1)</f>
        <v>1.7</v>
      </c>
      <c r="F32" s="71">
        <f>ROUND('当年度'!F32/'当年度'!$R32*100,1)</f>
        <v>35.8</v>
      </c>
      <c r="G32" s="71">
        <f>ROUND('当年度'!G32/'当年度'!$R32*100,1)</f>
        <v>2.3</v>
      </c>
      <c r="H32" s="71">
        <f>ROUND('当年度'!H32/'当年度'!$R32*100,1)</f>
        <v>4.6</v>
      </c>
      <c r="I32" s="71">
        <f>ROUND('当年度'!I32/'当年度'!$R32*100,1)</f>
        <v>44.7</v>
      </c>
      <c r="J32" s="71">
        <f>ROUND('当年度'!J32/'当年度'!$R32*100,1)</f>
        <v>12.5</v>
      </c>
      <c r="K32" s="71">
        <f>ROUND('当年度'!K32/'当年度'!$R32*100,1)</f>
        <v>17.9</v>
      </c>
      <c r="L32" s="71">
        <f>ROUND('当年度'!L32/'当年度'!$R32*100,1)</f>
        <v>14.1</v>
      </c>
      <c r="M32" s="71">
        <f>ROUND('当年度'!M32/'当年度'!$R32*100,1)</f>
        <v>3.8</v>
      </c>
      <c r="N32" s="71">
        <f>ROUND('当年度'!N32/'当年度'!$R32*100,1)</f>
        <v>7.1</v>
      </c>
      <c r="O32" s="71">
        <f>ROUND('当年度'!O32/'当年度'!$R32*100,1)</f>
        <v>0</v>
      </c>
      <c r="P32" s="71">
        <f>ROUND('当年度'!P32/'当年度'!$R32*100,1)</f>
        <v>0</v>
      </c>
      <c r="Q32" s="71">
        <f>ROUND('当年度'!Q32/'当年度'!$R32*100,1)</f>
        <v>0</v>
      </c>
      <c r="R32" s="67">
        <f>ROUND('当年度'!R32/'当年度'!$R32*100,1)</f>
        <v>100</v>
      </c>
      <c r="T32" s="6"/>
    </row>
    <row r="33" spans="2:20" ht="30" customHeight="1">
      <c r="B33" s="20" t="s">
        <v>23</v>
      </c>
      <c r="C33" s="70">
        <f>ROUND('当年度'!C33/'当年度'!$R33*100,1)</f>
        <v>100</v>
      </c>
      <c r="D33" s="71">
        <f>ROUND('当年度'!D33/'当年度'!$R33*100,1)</f>
        <v>45.6</v>
      </c>
      <c r="E33" s="71">
        <f>ROUND('当年度'!E33/'当年度'!$R33*100,1)</f>
        <v>1.7</v>
      </c>
      <c r="F33" s="71">
        <f>ROUND('当年度'!F33/'当年度'!$R33*100,1)</f>
        <v>37.3</v>
      </c>
      <c r="G33" s="71">
        <f>ROUND('当年度'!G33/'当年度'!$R33*100,1)</f>
        <v>2.1</v>
      </c>
      <c r="H33" s="71">
        <f>ROUND('当年度'!H33/'当年度'!$R33*100,1)</f>
        <v>4.5</v>
      </c>
      <c r="I33" s="71">
        <f>ROUND('当年度'!I33/'当年度'!$R33*100,1)</f>
        <v>43.3</v>
      </c>
      <c r="J33" s="71">
        <f>ROUND('当年度'!J33/'当年度'!$R33*100,1)</f>
        <v>12.3</v>
      </c>
      <c r="K33" s="71">
        <f>ROUND('当年度'!K33/'当年度'!$R33*100,1)</f>
        <v>17.9</v>
      </c>
      <c r="L33" s="72">
        <f>ROUND('当年度'!L33/'当年度'!$R33*100,1)</f>
        <v>13</v>
      </c>
      <c r="M33" s="72">
        <f>ROUND('当年度'!M33/'当年度'!$R33*100,1)</f>
        <v>4.2</v>
      </c>
      <c r="N33" s="72">
        <f>ROUND('当年度'!N33/'当年度'!$R33*100,1)</f>
        <v>6.9</v>
      </c>
      <c r="O33" s="72">
        <f>ROUND('当年度'!O33/'当年度'!$R33*100,1)</f>
        <v>0</v>
      </c>
      <c r="P33" s="72">
        <f>ROUND('当年度'!P33/'当年度'!$R33*100,1)</f>
        <v>0</v>
      </c>
      <c r="Q33" s="72">
        <f>ROUND('当年度'!Q33/'当年度'!$R33*100,1)</f>
        <v>0</v>
      </c>
      <c r="R33" s="67">
        <f>ROUND('当年度'!R33/'当年度'!$R33*100,1)</f>
        <v>100</v>
      </c>
      <c r="T33" s="6"/>
    </row>
    <row r="34" spans="2:20" ht="30" customHeight="1">
      <c r="B34" s="20" t="s">
        <v>24</v>
      </c>
      <c r="C34" s="70">
        <f>ROUND('当年度'!C34/'当年度'!$R34*100,1)</f>
        <v>100</v>
      </c>
      <c r="D34" s="71">
        <f>ROUND('当年度'!D34/'当年度'!$R34*100,1)</f>
        <v>41.6</v>
      </c>
      <c r="E34" s="71">
        <f>ROUND('当年度'!E34/'当年度'!$R34*100,1)</f>
        <v>1.7</v>
      </c>
      <c r="F34" s="71">
        <f>ROUND('当年度'!F34/'当年度'!$R34*100,1)</f>
        <v>36.8</v>
      </c>
      <c r="G34" s="71">
        <f>ROUND('当年度'!G34/'当年度'!$R34*100,1)</f>
        <v>1.5</v>
      </c>
      <c r="H34" s="71">
        <f>ROUND('当年度'!H34/'当年度'!$R34*100,1)</f>
        <v>1.6</v>
      </c>
      <c r="I34" s="71">
        <f>ROUND('当年度'!I34/'当年度'!$R34*100,1)</f>
        <v>49.4</v>
      </c>
      <c r="J34" s="71">
        <f>ROUND('当年度'!J34/'当年度'!$R34*100,1)</f>
        <v>11.9</v>
      </c>
      <c r="K34" s="71">
        <f>ROUND('当年度'!K34/'当年度'!$R34*100,1)</f>
        <v>17.1</v>
      </c>
      <c r="L34" s="71">
        <f>ROUND('当年度'!L34/'当年度'!$R34*100,1)</f>
        <v>20.3</v>
      </c>
      <c r="M34" s="71">
        <f>ROUND('当年度'!M34/'当年度'!$R34*100,1)</f>
        <v>4.1</v>
      </c>
      <c r="N34" s="71">
        <f>ROUND('当年度'!N34/'当年度'!$R34*100,1)</f>
        <v>5</v>
      </c>
      <c r="O34" s="71">
        <f>ROUND('当年度'!O34/'当年度'!$R34*100,1)</f>
        <v>0</v>
      </c>
      <c r="P34" s="71">
        <f>ROUND('当年度'!P34/'当年度'!$R34*100,1)</f>
        <v>0</v>
      </c>
      <c r="Q34" s="71">
        <f>ROUND('当年度'!Q34/'当年度'!$R34*100,1)</f>
        <v>0</v>
      </c>
      <c r="R34" s="63">
        <f>ROUND('当年度'!R34/'当年度'!$R34*100,1)</f>
        <v>100</v>
      </c>
      <c r="T34" s="5"/>
    </row>
    <row r="35" spans="2:20" ht="30" customHeight="1">
      <c r="B35" s="21" t="s">
        <v>28</v>
      </c>
      <c r="C35" s="77">
        <f>ROUND('当年度'!C35/'当年度'!$R35*100,1)</f>
        <v>94.6</v>
      </c>
      <c r="D35" s="77">
        <f>ROUND('当年度'!D35/'当年度'!$R35*100,1)</f>
        <v>41.1</v>
      </c>
      <c r="E35" s="77">
        <f>ROUND('当年度'!E35/'当年度'!$R35*100,1)</f>
        <v>1.1</v>
      </c>
      <c r="F35" s="77">
        <f>ROUND('当年度'!F35/'当年度'!$R35*100,1)</f>
        <v>32.6</v>
      </c>
      <c r="G35" s="77">
        <f>ROUND('当年度'!G35/'当年度'!$R35*100,1)</f>
        <v>1.8</v>
      </c>
      <c r="H35" s="77">
        <f>ROUND('当年度'!H35/'当年度'!$R35*100,1)</f>
        <v>5.6</v>
      </c>
      <c r="I35" s="77">
        <f>ROUND('当年度'!I35/'当年度'!$R35*100,1)</f>
        <v>47.9</v>
      </c>
      <c r="J35" s="77">
        <f>ROUND('当年度'!J35/'当年度'!$R35*100,1)</f>
        <v>12.5</v>
      </c>
      <c r="K35" s="77">
        <f>ROUND('当年度'!K35/'当年度'!$R35*100,1)</f>
        <v>17.6</v>
      </c>
      <c r="L35" s="77">
        <f>ROUND('当年度'!L35/'当年度'!$R35*100,1)</f>
        <v>17.8</v>
      </c>
      <c r="M35" s="77">
        <f>ROUND('当年度'!M35/'当年度'!$R35*100,1)</f>
        <v>1.8</v>
      </c>
      <c r="N35" s="77">
        <f>ROUND('当年度'!N35/'当年度'!$R35*100,1)</f>
        <v>3.9</v>
      </c>
      <c r="O35" s="77">
        <f>ROUND('当年度'!O35/'当年度'!$R35*100,1)</f>
        <v>5.4</v>
      </c>
      <c r="P35" s="77">
        <f>ROUND('当年度'!P35/'当年度'!$R35*100,1)</f>
        <v>0.2</v>
      </c>
      <c r="Q35" s="77">
        <f>ROUND('当年度'!Q35/'当年度'!$R35*100,1)</f>
        <v>4</v>
      </c>
      <c r="R35" s="77">
        <f>ROUND('当年度'!R35/'当年度'!$R35*100,1)</f>
        <v>100</v>
      </c>
      <c r="T35" s="24"/>
    </row>
    <row r="36" spans="2:20" ht="30" customHeight="1">
      <c r="B36" s="19" t="s">
        <v>59</v>
      </c>
      <c r="C36" s="78">
        <f>ROUND('当年度'!C36/'当年度'!$R36*100,1)</f>
        <v>99.8</v>
      </c>
      <c r="D36" s="78">
        <f>ROUND('当年度'!D36/'当年度'!$R36*100,1)</f>
        <v>42.4</v>
      </c>
      <c r="E36" s="78">
        <f>ROUND('当年度'!E36/'当年度'!$R36*100,1)</f>
        <v>1.2</v>
      </c>
      <c r="F36" s="78">
        <f>ROUND('当年度'!F36/'当年度'!$R36*100,1)</f>
        <v>33.1</v>
      </c>
      <c r="G36" s="78">
        <f>ROUND('当年度'!G36/'当年度'!$R36*100,1)</f>
        <v>1.9</v>
      </c>
      <c r="H36" s="78">
        <f>ROUND('当年度'!H36/'当年度'!$R36*100,1)</f>
        <v>6.2</v>
      </c>
      <c r="I36" s="78">
        <f>ROUND('当年度'!I36/'当年度'!$R36*100,1)</f>
        <v>50.8</v>
      </c>
      <c r="J36" s="78">
        <f>ROUND('当年度'!J36/'当年度'!$R36*100,1)</f>
        <v>12.5</v>
      </c>
      <c r="K36" s="78">
        <f>ROUND('当年度'!K36/'当年度'!$R36*100,1)</f>
        <v>18.1</v>
      </c>
      <c r="L36" s="78">
        <f>ROUND('当年度'!L36/'当年度'!$R36*100,1)</f>
        <v>20</v>
      </c>
      <c r="M36" s="78">
        <f>ROUND('当年度'!M36/'当年度'!$R36*100,1)</f>
        <v>2.4</v>
      </c>
      <c r="N36" s="78">
        <f>ROUND('当年度'!N36/'当年度'!$R36*100,1)</f>
        <v>4.3</v>
      </c>
      <c r="O36" s="78">
        <f>ROUND('当年度'!O36/'当年度'!$R36*100,1)</f>
        <v>0.2</v>
      </c>
      <c r="P36" s="78">
        <f>ROUND('当年度'!P36/'当年度'!$R36*100,1)</f>
        <v>0.2</v>
      </c>
      <c r="Q36" s="78">
        <f>ROUND('当年度'!Q36/'当年度'!$R36*100,1)</f>
        <v>0</v>
      </c>
      <c r="R36" s="78">
        <f>ROUND('当年度'!R36/'当年度'!$R36*100,1)</f>
        <v>100</v>
      </c>
      <c r="T36" s="24"/>
    </row>
    <row r="37" spans="2:20" ht="30" customHeight="1">
      <c r="B37" s="19" t="s">
        <v>29</v>
      </c>
      <c r="C37" s="79">
        <f>ROUND('当年度'!C37/'当年度'!$R37*100,1)</f>
        <v>95.1</v>
      </c>
      <c r="D37" s="78">
        <f>ROUND('当年度'!D37/'当年度'!$R37*100,1)</f>
        <v>41.2</v>
      </c>
      <c r="E37" s="78">
        <f>ROUND('当年度'!E37/'当年度'!$R37*100,1)</f>
        <v>1.1</v>
      </c>
      <c r="F37" s="78">
        <f>ROUND('当年度'!F37/'当年度'!$R37*100,1)</f>
        <v>32.7</v>
      </c>
      <c r="G37" s="78">
        <f>ROUND('当年度'!G37/'当年度'!$R37*100,1)</f>
        <v>1.8</v>
      </c>
      <c r="H37" s="78">
        <f>ROUND('当年度'!H37/'当年度'!$R37*100,1)</f>
        <v>5.7</v>
      </c>
      <c r="I37" s="78">
        <f>ROUND('当年度'!I37/'当年度'!$R37*100,1)</f>
        <v>48.2</v>
      </c>
      <c r="J37" s="78">
        <f>ROUND('当年度'!J37/'当年度'!$R37*100,1)</f>
        <v>12.5</v>
      </c>
      <c r="K37" s="78">
        <f>ROUND('当年度'!K37/'当年度'!$R37*100,1)</f>
        <v>17.6</v>
      </c>
      <c r="L37" s="78">
        <f>ROUND('当年度'!L37/'当年度'!$R37*100,1)</f>
        <v>18</v>
      </c>
      <c r="M37" s="78">
        <f>ROUND('当年度'!M37/'当年度'!$R37*100,1)</f>
        <v>1.8</v>
      </c>
      <c r="N37" s="78">
        <f>ROUND('当年度'!N37/'当年度'!$R37*100,1)</f>
        <v>3.9</v>
      </c>
      <c r="O37" s="78">
        <f>ROUND('当年度'!O37/'当年度'!$R37*100,1)</f>
        <v>4.9</v>
      </c>
      <c r="P37" s="78">
        <f>ROUND('当年度'!P37/'当年度'!$R37*100,1)</f>
        <v>0.2</v>
      </c>
      <c r="Q37" s="78">
        <f>ROUND('当年度'!Q37/'当年度'!$R37*100,1)</f>
        <v>3.5</v>
      </c>
      <c r="R37" s="78">
        <f>ROUND('当年度'!R37/'当年度'!$R37*100,1)</f>
        <v>100</v>
      </c>
      <c r="T37" s="24"/>
    </row>
    <row r="38" spans="3:11" ht="17.25">
      <c r="C38" s="2" t="s">
        <v>30</v>
      </c>
      <c r="K38" s="2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4724409448818898" header="0.7874015748031497" footer="0.3937007874015748"/>
  <pageSetup fitToHeight="1" fitToWidth="1" horizontalDpi="600" verticalDpi="600" orientation="landscape" paperSize="9" scale="49" r:id="rId1"/>
  <headerFooter alignWithMargins="0">
    <oddHeader>&amp;L&amp;"ＭＳ ゴシック,標準"&amp;24 ２－２ 地方税収入の状況（Ｒ１年度構成比）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2019-08-13T00:39:25Z</cp:lastPrinted>
  <dcterms:created xsi:type="dcterms:W3CDTF">1999-09-10T06:42:03Z</dcterms:created>
  <dcterms:modified xsi:type="dcterms:W3CDTF">2020-09-15T04:30:51Z</dcterms:modified>
  <cp:category/>
  <cp:version/>
  <cp:contentType/>
  <cp:contentStatus/>
</cp:coreProperties>
</file>