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40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'構成比'!$C$2:$P$38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<sst xmlns="http://schemas.openxmlformats.org/spreadsheetml/2006/main" count="251" uniqueCount="72">
  <si>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</si>
  <si>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</si>
  <si>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</si>
  <si>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</si>
  <si>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</si>
  <si>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</si>
  <si>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</si>
  <si>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</si>
  <si>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</si>
  <si>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</si>
  <si>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</si>
  <si>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</si>
  <si>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</si>
  <si>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</si>
  <si>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</si>
  <si>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</si>
  <si>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</si>
  <si>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</si>
  <si>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</si>
  <si>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</si>
  <si>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</si>
  <si>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</si>
  <si>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</si>
  <si>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</si>
  <si>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</si>
  <si>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</si>
  <si>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</si>
  <si>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</si>
  <si>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</si>
  <si>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</si>
  <si>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</si>
  <si>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</si>
  <si>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</si>
  <si>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</si>
  <si>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</si>
  <si>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</si>
  <si>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</si>
  <si>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</si>
  <si>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</si>
  <si>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うち</t>
  </si>
  <si>
    <t>義務的経費</t>
  </si>
  <si>
    <t>* 加重平均</t>
  </si>
  <si>
    <t>(単位:％)</t>
  </si>
  <si>
    <t>投資及び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</si>
  <si>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</si>
  <si>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</si>
  <si>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</si>
  <si>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</si>
  <si>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</si>
  <si>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</si>
  <si>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</si>
  <si>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</si>
  <si>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</si>
  <si>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</si>
  <si>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&lt;町 平 均&gt;</t>
  </si>
  <si>
    <t>性質別歳出の状況（当年度）</t>
  </si>
  <si>
    <t>性質別歳出の状況（増減額）</t>
  </si>
  <si>
    <t>性質別歳出の状況（増減率）</t>
  </si>
  <si>
    <t>性質別歳出の状況（構成比）</t>
  </si>
  <si>
    <t>性質別歳出の状況（当年度）</t>
  </si>
  <si>
    <t>うち</t>
  </si>
  <si>
    <t>投資及び</t>
  </si>
  <si>
    <t>貸 付 金</t>
  </si>
  <si>
    <t>義務的経費</t>
  </si>
  <si>
    <t>出 資 金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</si>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</sst>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lef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3" xfId="0" applyBorder="1" applyAlignment="1">
      <alignment horizontal="center"/>
    </xf>
    <xf numFmtId="37" fontId="0" fillId="0" borderId="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>
      <alignment horizontal="center" shrinkToFit="1"/>
    </xf>
    <xf numFmtId="37" fontId="0" fillId="0" borderId="11" xfId="0" applyBorder="1" applyAlignment="1">
      <alignment shrinkToFit="1"/>
    </xf>
    <xf numFmtId="37" fontId="0" fillId="0" borderId="14" xfId="0" applyBorder="1" applyAlignment="1">
      <alignment horizontal="center" shrinkToFit="1"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>
      <alignment shrinkToFit="1"/>
    </xf>
    <xf numFmtId="37" fontId="0" fillId="0" borderId="22" xfId="0" applyBorder="1" applyAlignment="1" applyProtection="1">
      <alignment horizontal="center" shrinkToFit="1"/>
      <protection/>
    </xf>
    <xf numFmtId="180" fontId="0" fillId="0" borderId="20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2" xfId="0" applyNumberFormat="1" applyBorder="1" applyAlignment="1" applyProtection="1">
      <alignment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8" xfId="0" applyNumberFormat="1" applyBorder="1" applyAlignment="1">
      <alignment shrinkToFit="1"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7" xfId="0" applyNumberFormat="1" applyBorder="1" applyAlignment="1">
      <alignment shrinkToFit="1"/>
    </xf>
    <xf numFmtId="180" fontId="0" fillId="0" borderId="23" xfId="0" applyNumberFormat="1" applyBorder="1" applyAlignment="1" applyProtection="1">
      <alignment shrinkToFit="1"/>
      <protection/>
    </xf>
    <xf numFmtId="180" fontId="0" fillId="0" borderId="23" xfId="0" applyNumberFormat="1" applyBorder="1" applyAlignment="1">
      <alignment shrinkToFit="1"/>
    </xf>
    <xf numFmtId="180" fontId="0" fillId="0" borderId="22" xfId="0" applyNumberFormat="1" applyBorder="1" applyAlignment="1" applyProtection="1">
      <alignment shrinkToFit="1"/>
      <protection/>
    </xf>
    <xf numFmtId="180" fontId="0" fillId="0" borderId="22" xfId="0" applyNumberFormat="1" applyBorder="1" applyAlignment="1">
      <alignment shrinkToFit="1"/>
    </xf>
    <xf numFmtId="181" fontId="0" fillId="0" borderId="17" xfId="0" applyNumberFormat="1" applyBorder="1" applyAlignment="1" applyProtection="1">
      <alignment horizontal="right"/>
      <protection/>
    </xf>
    <xf numFmtId="181" fontId="0" fillId="0" borderId="17" xfId="0" applyNumberFormat="1" applyBorder="1" applyAlignment="1">
      <alignment horizontal="right"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23" xfId="0" applyNumberFormat="1" applyBorder="1" applyAlignment="1">
      <alignment horizontal="right"/>
    </xf>
    <xf numFmtId="181" fontId="0" fillId="0" borderId="22" xfId="0" applyNumberFormat="1" applyBorder="1" applyAlignment="1" applyProtection="1">
      <alignment/>
      <protection/>
    </xf>
    <xf numFmtId="181" fontId="0" fillId="0" borderId="22" xfId="0" applyNumberFormat="1" applyBorder="1" applyAlignment="1">
      <alignment/>
    </xf>
    <xf numFmtId="181" fontId="0" fillId="0" borderId="18" xfId="0" applyNumberFormat="1" applyBorder="1" applyAlignment="1" applyProtection="1">
      <alignment/>
      <protection/>
    </xf>
    <xf numFmtId="181" fontId="0" fillId="0" borderId="18" xfId="0" applyNumberFormat="1" applyBorder="1" applyAlignment="1">
      <alignment/>
    </xf>
    <xf numFmtId="181" fontId="0" fillId="0" borderId="17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81" fontId="0" fillId="0" borderId="23" xfId="0" applyNumberFormat="1" applyBorder="1" applyAlignment="1" applyProtection="1">
      <alignment/>
      <protection/>
    </xf>
    <xf numFmtId="181" fontId="0" fillId="0" borderId="23" xfId="0" applyNumberFormat="1" applyBorder="1" applyAlignment="1">
      <alignment/>
    </xf>
    <xf numFmtId="0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view="pageBreakPreview" zoomScale="60" zoomScaleNormal="75" workbookViewId="0" topLeftCell="A1">
      <selection activeCell="T16" sqref="T1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55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43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19927957</v>
      </c>
      <c r="D6" s="31">
        <v>18777733</v>
      </c>
      <c r="E6" s="31">
        <v>872078</v>
      </c>
      <c r="F6" s="31">
        <v>24658282</v>
      </c>
      <c r="G6" s="31">
        <v>10715833</v>
      </c>
      <c r="H6" s="31">
        <v>10855449</v>
      </c>
      <c r="I6" s="31">
        <v>249756</v>
      </c>
      <c r="J6" s="31">
        <v>44300</v>
      </c>
      <c r="K6" s="31">
        <v>27700</v>
      </c>
      <c r="L6" s="31">
        <v>10443460</v>
      </c>
      <c r="M6" s="31">
        <v>0</v>
      </c>
      <c r="N6" s="31">
        <v>17335864</v>
      </c>
      <c r="O6" s="31">
        <v>113908412</v>
      </c>
      <c r="P6" s="32">
        <f>+C6+F6+H6</f>
        <v>55441688</v>
      </c>
    </row>
    <row r="7" spans="2:16" ht="22.5" customHeight="1">
      <c r="B7" s="20" t="s">
        <v>13</v>
      </c>
      <c r="C7" s="33">
        <v>16868667</v>
      </c>
      <c r="D7" s="33">
        <v>17778098</v>
      </c>
      <c r="E7" s="33">
        <v>2773858</v>
      </c>
      <c r="F7" s="33">
        <v>26608776</v>
      </c>
      <c r="G7" s="33">
        <v>13901376</v>
      </c>
      <c r="H7" s="33">
        <v>7453584</v>
      </c>
      <c r="I7" s="33">
        <v>4402584</v>
      </c>
      <c r="J7" s="33">
        <v>0</v>
      </c>
      <c r="K7" s="33">
        <v>1725900</v>
      </c>
      <c r="L7" s="33">
        <v>8908740</v>
      </c>
      <c r="M7" s="33">
        <v>0</v>
      </c>
      <c r="N7" s="33">
        <v>22797993</v>
      </c>
      <c r="O7" s="33">
        <v>123219576</v>
      </c>
      <c r="P7" s="34">
        <f aca="true" t="shared" si="0" ref="P7:P32">+C7+F7+H7</f>
        <v>50931027</v>
      </c>
    </row>
    <row r="8" spans="2:16" ht="22.5" customHeight="1">
      <c r="B8" s="20" t="s">
        <v>14</v>
      </c>
      <c r="C8" s="33">
        <v>8033732</v>
      </c>
      <c r="D8" s="33">
        <v>7676104</v>
      </c>
      <c r="E8" s="33">
        <v>329755</v>
      </c>
      <c r="F8" s="33">
        <v>11397843</v>
      </c>
      <c r="G8" s="33">
        <v>6514910</v>
      </c>
      <c r="H8" s="33">
        <v>5656367</v>
      </c>
      <c r="I8" s="33">
        <v>183431</v>
      </c>
      <c r="J8" s="33">
        <v>206400</v>
      </c>
      <c r="K8" s="33">
        <v>0</v>
      </c>
      <c r="L8" s="33">
        <v>4760358</v>
      </c>
      <c r="M8" s="33">
        <v>0</v>
      </c>
      <c r="N8" s="33">
        <v>5381246</v>
      </c>
      <c r="O8" s="33">
        <v>50140146</v>
      </c>
      <c r="P8" s="34">
        <f t="shared" si="0"/>
        <v>25087942</v>
      </c>
    </row>
    <row r="9" spans="2:16" ht="22.5" customHeight="1">
      <c r="B9" s="20" t="s">
        <v>15</v>
      </c>
      <c r="C9" s="33">
        <v>10231368</v>
      </c>
      <c r="D9" s="33">
        <v>9299583</v>
      </c>
      <c r="E9" s="33">
        <v>785201</v>
      </c>
      <c r="F9" s="33">
        <v>15971518</v>
      </c>
      <c r="G9" s="33">
        <v>9646064</v>
      </c>
      <c r="H9" s="33">
        <v>8790910</v>
      </c>
      <c r="I9" s="33">
        <v>2160032</v>
      </c>
      <c r="J9" s="33">
        <v>99307</v>
      </c>
      <c r="K9" s="33">
        <v>8000</v>
      </c>
      <c r="L9" s="33">
        <v>6642143</v>
      </c>
      <c r="M9" s="33">
        <v>0</v>
      </c>
      <c r="N9" s="33">
        <v>9100763</v>
      </c>
      <c r="O9" s="33">
        <v>72734889</v>
      </c>
      <c r="P9" s="34">
        <f t="shared" si="0"/>
        <v>34993796</v>
      </c>
    </row>
    <row r="10" spans="2:16" ht="22.5" customHeight="1">
      <c r="B10" s="20" t="s">
        <v>16</v>
      </c>
      <c r="C10" s="33">
        <v>8647291</v>
      </c>
      <c r="D10" s="33">
        <v>7449162</v>
      </c>
      <c r="E10" s="33">
        <v>494266</v>
      </c>
      <c r="F10" s="33">
        <v>9845627</v>
      </c>
      <c r="G10" s="33">
        <v>6967862</v>
      </c>
      <c r="H10" s="33">
        <v>6687595</v>
      </c>
      <c r="I10" s="33">
        <v>1503756</v>
      </c>
      <c r="J10" s="33">
        <v>0</v>
      </c>
      <c r="K10" s="33">
        <v>451100</v>
      </c>
      <c r="L10" s="33">
        <v>3798656</v>
      </c>
      <c r="M10" s="33">
        <v>0</v>
      </c>
      <c r="N10" s="33">
        <v>6471594</v>
      </c>
      <c r="O10" s="33">
        <v>52316909</v>
      </c>
      <c r="P10" s="34">
        <f t="shared" si="0"/>
        <v>25180513</v>
      </c>
    </row>
    <row r="11" spans="2:16" ht="22.5" customHeight="1">
      <c r="B11" s="20" t="s">
        <v>17</v>
      </c>
      <c r="C11" s="33">
        <v>12130137</v>
      </c>
      <c r="D11" s="33">
        <v>9710911</v>
      </c>
      <c r="E11" s="33">
        <v>1091604</v>
      </c>
      <c r="F11" s="33">
        <v>16772642</v>
      </c>
      <c r="G11" s="33">
        <v>4416546</v>
      </c>
      <c r="H11" s="33">
        <v>3984705</v>
      </c>
      <c r="I11" s="33">
        <v>197287</v>
      </c>
      <c r="J11" s="33">
        <v>996161</v>
      </c>
      <c r="K11" s="33">
        <v>1815000</v>
      </c>
      <c r="L11" s="33">
        <v>5223428</v>
      </c>
      <c r="M11" s="33">
        <v>0</v>
      </c>
      <c r="N11" s="33">
        <v>7654283</v>
      </c>
      <c r="O11" s="33">
        <v>63992704</v>
      </c>
      <c r="P11" s="34">
        <f t="shared" si="0"/>
        <v>32887484</v>
      </c>
    </row>
    <row r="12" spans="2:16" ht="22.5" customHeight="1">
      <c r="B12" s="21" t="s">
        <v>18</v>
      </c>
      <c r="C12" s="33">
        <v>4803235</v>
      </c>
      <c r="D12" s="33">
        <v>2985045</v>
      </c>
      <c r="E12" s="33">
        <v>254635</v>
      </c>
      <c r="F12" s="33">
        <v>7057087</v>
      </c>
      <c r="G12" s="33">
        <v>3729841</v>
      </c>
      <c r="H12" s="33">
        <v>3132226</v>
      </c>
      <c r="I12" s="33">
        <v>571316</v>
      </c>
      <c r="J12" s="33">
        <v>426386</v>
      </c>
      <c r="K12" s="33">
        <v>45572</v>
      </c>
      <c r="L12" s="33">
        <v>3108525</v>
      </c>
      <c r="M12" s="33">
        <v>0</v>
      </c>
      <c r="N12" s="33">
        <v>3609928</v>
      </c>
      <c r="O12" s="33">
        <v>29723796</v>
      </c>
      <c r="P12" s="34">
        <f t="shared" si="0"/>
        <v>14992548</v>
      </c>
    </row>
    <row r="13" spans="2:16" ht="22.5" customHeight="1">
      <c r="B13" s="21" t="s">
        <v>19</v>
      </c>
      <c r="C13" s="33">
        <v>1423835</v>
      </c>
      <c r="D13" s="33">
        <v>1585470</v>
      </c>
      <c r="E13" s="33">
        <v>68681</v>
      </c>
      <c r="F13" s="33">
        <v>1729869</v>
      </c>
      <c r="G13" s="33">
        <v>1346941</v>
      </c>
      <c r="H13" s="33">
        <v>1247013</v>
      </c>
      <c r="I13" s="33">
        <v>788980</v>
      </c>
      <c r="J13" s="33">
        <v>0</v>
      </c>
      <c r="K13" s="33">
        <v>4980</v>
      </c>
      <c r="L13" s="33">
        <v>1038036</v>
      </c>
      <c r="M13" s="33">
        <v>0</v>
      </c>
      <c r="N13" s="33">
        <v>983155</v>
      </c>
      <c r="O13" s="33">
        <v>10216960</v>
      </c>
      <c r="P13" s="34">
        <f t="shared" si="0"/>
        <v>4400717</v>
      </c>
    </row>
    <row r="14" spans="2:16" ht="22.5" customHeight="1">
      <c r="B14" s="21" t="s">
        <v>20</v>
      </c>
      <c r="C14" s="33">
        <v>3803820</v>
      </c>
      <c r="D14" s="33">
        <v>4223715</v>
      </c>
      <c r="E14" s="33">
        <v>628769</v>
      </c>
      <c r="F14" s="33">
        <v>3752510</v>
      </c>
      <c r="G14" s="33">
        <v>1808749</v>
      </c>
      <c r="H14" s="33">
        <v>1858271</v>
      </c>
      <c r="I14" s="33">
        <v>106525</v>
      </c>
      <c r="J14" s="33">
        <v>45406</v>
      </c>
      <c r="K14" s="33">
        <v>71000</v>
      </c>
      <c r="L14" s="33">
        <v>1836410</v>
      </c>
      <c r="M14" s="33">
        <v>0</v>
      </c>
      <c r="N14" s="33">
        <v>2812721</v>
      </c>
      <c r="O14" s="33">
        <v>20947896</v>
      </c>
      <c r="P14" s="34">
        <f>+C14+F14+H14</f>
        <v>9414601</v>
      </c>
    </row>
    <row r="15" spans="2:16" ht="22.5" customHeight="1">
      <c r="B15" s="21" t="s">
        <v>21</v>
      </c>
      <c r="C15" s="33">
        <v>2297335</v>
      </c>
      <c r="D15" s="33">
        <v>1687987</v>
      </c>
      <c r="E15" s="33">
        <v>65340</v>
      </c>
      <c r="F15" s="33">
        <v>1415534</v>
      </c>
      <c r="G15" s="33">
        <v>1214257</v>
      </c>
      <c r="H15" s="33">
        <v>1368371</v>
      </c>
      <c r="I15" s="33">
        <v>769399</v>
      </c>
      <c r="J15" s="33">
        <v>0</v>
      </c>
      <c r="K15" s="33">
        <v>32000</v>
      </c>
      <c r="L15" s="33">
        <v>1178761</v>
      </c>
      <c r="M15" s="33">
        <v>0</v>
      </c>
      <c r="N15" s="33">
        <v>1696392</v>
      </c>
      <c r="O15" s="33">
        <v>11725376</v>
      </c>
      <c r="P15" s="34">
        <f t="shared" si="0"/>
        <v>5081240</v>
      </c>
    </row>
    <row r="16" spans="2:16" ht="22.5" customHeight="1">
      <c r="B16" s="20" t="s">
        <v>22</v>
      </c>
      <c r="C16" s="33">
        <v>2497973</v>
      </c>
      <c r="D16" s="33">
        <v>1950255</v>
      </c>
      <c r="E16" s="33">
        <v>134541</v>
      </c>
      <c r="F16" s="33">
        <v>1580847</v>
      </c>
      <c r="G16" s="33">
        <v>908971</v>
      </c>
      <c r="H16" s="33">
        <v>1509060</v>
      </c>
      <c r="I16" s="33">
        <v>283662</v>
      </c>
      <c r="J16" s="33">
        <v>0</v>
      </c>
      <c r="K16" s="33">
        <v>149237</v>
      </c>
      <c r="L16" s="33">
        <v>1073170</v>
      </c>
      <c r="M16" s="33">
        <v>0</v>
      </c>
      <c r="N16" s="33">
        <v>2098419</v>
      </c>
      <c r="O16" s="33">
        <v>12186135</v>
      </c>
      <c r="P16" s="34">
        <f t="shared" si="0"/>
        <v>5587880</v>
      </c>
    </row>
    <row r="17" spans="2:16" ht="22.5" customHeight="1">
      <c r="B17" s="21" t="s">
        <v>46</v>
      </c>
      <c r="C17" s="33">
        <v>2903349</v>
      </c>
      <c r="D17" s="33">
        <v>4303632</v>
      </c>
      <c r="E17" s="33">
        <v>30534</v>
      </c>
      <c r="F17" s="33">
        <v>3049900</v>
      </c>
      <c r="G17" s="33">
        <v>3396467</v>
      </c>
      <c r="H17" s="33">
        <v>2379426</v>
      </c>
      <c r="I17" s="33">
        <v>1259382</v>
      </c>
      <c r="J17" s="33">
        <v>675050</v>
      </c>
      <c r="K17" s="33">
        <v>3000</v>
      </c>
      <c r="L17" s="33">
        <v>1455949</v>
      </c>
      <c r="M17" s="33">
        <v>0</v>
      </c>
      <c r="N17" s="33">
        <v>1760636</v>
      </c>
      <c r="O17" s="33">
        <v>21217325</v>
      </c>
      <c r="P17" s="34">
        <f t="shared" si="0"/>
        <v>8332675</v>
      </c>
    </row>
    <row r="18" spans="2:16" ht="22.5" customHeight="1">
      <c r="B18" s="22" t="s">
        <v>48</v>
      </c>
      <c r="C18" s="33">
        <v>4157247</v>
      </c>
      <c r="D18" s="33">
        <v>3582248</v>
      </c>
      <c r="E18" s="33">
        <v>224297</v>
      </c>
      <c r="F18" s="33">
        <v>3697721</v>
      </c>
      <c r="G18" s="33">
        <v>3546018</v>
      </c>
      <c r="H18" s="33">
        <v>4658200</v>
      </c>
      <c r="I18" s="33">
        <v>1078749</v>
      </c>
      <c r="J18" s="33">
        <v>0</v>
      </c>
      <c r="K18" s="33">
        <v>0</v>
      </c>
      <c r="L18" s="33">
        <v>2896548</v>
      </c>
      <c r="M18" s="33">
        <v>0</v>
      </c>
      <c r="N18" s="33">
        <v>2020145</v>
      </c>
      <c r="O18" s="33">
        <v>25861173</v>
      </c>
      <c r="P18" s="34">
        <f t="shared" si="0"/>
        <v>12513168</v>
      </c>
    </row>
    <row r="19" spans="1:16" ht="22.5" customHeight="1">
      <c r="A19" s="23"/>
      <c r="B19" s="24" t="s">
        <v>49</v>
      </c>
      <c r="C19" s="35">
        <v>8782555</v>
      </c>
      <c r="D19" s="35">
        <v>6760691</v>
      </c>
      <c r="E19" s="35">
        <v>327637</v>
      </c>
      <c r="F19" s="35">
        <v>7515505</v>
      </c>
      <c r="G19" s="35">
        <v>4220914</v>
      </c>
      <c r="H19" s="35">
        <v>6289666</v>
      </c>
      <c r="I19" s="35">
        <v>1119797</v>
      </c>
      <c r="J19" s="35">
        <v>92500</v>
      </c>
      <c r="K19" s="35">
        <v>50000</v>
      </c>
      <c r="L19" s="35">
        <v>3514480</v>
      </c>
      <c r="M19" s="35">
        <v>0</v>
      </c>
      <c r="N19" s="35">
        <v>6391339</v>
      </c>
      <c r="O19" s="35">
        <v>45065084</v>
      </c>
      <c r="P19" s="36">
        <f t="shared" si="0"/>
        <v>22587726</v>
      </c>
    </row>
    <row r="20" spans="2:16" ht="22.5" customHeight="1">
      <c r="B20" s="21" t="s">
        <v>23</v>
      </c>
      <c r="C20" s="33">
        <v>576586</v>
      </c>
      <c r="D20" s="33">
        <v>751580</v>
      </c>
      <c r="E20" s="33">
        <v>48057</v>
      </c>
      <c r="F20" s="33">
        <v>210016</v>
      </c>
      <c r="G20" s="33">
        <v>373614</v>
      </c>
      <c r="H20" s="33">
        <v>243039</v>
      </c>
      <c r="I20" s="33">
        <v>423124</v>
      </c>
      <c r="J20" s="33">
        <v>0</v>
      </c>
      <c r="K20" s="33">
        <v>3360</v>
      </c>
      <c r="L20" s="33">
        <v>520082</v>
      </c>
      <c r="M20" s="33">
        <v>0</v>
      </c>
      <c r="N20" s="33">
        <v>243595</v>
      </c>
      <c r="O20" s="33">
        <v>3393053</v>
      </c>
      <c r="P20" s="34">
        <f t="shared" si="0"/>
        <v>1029641</v>
      </c>
    </row>
    <row r="21" spans="2:16" ht="22.5" customHeight="1">
      <c r="B21" s="21" t="s">
        <v>24</v>
      </c>
      <c r="C21" s="33">
        <v>1772973</v>
      </c>
      <c r="D21" s="33">
        <v>1653011</v>
      </c>
      <c r="E21" s="33">
        <v>66969</v>
      </c>
      <c r="F21" s="33">
        <v>1243819</v>
      </c>
      <c r="G21" s="33">
        <v>1002893</v>
      </c>
      <c r="H21" s="33">
        <v>540572</v>
      </c>
      <c r="I21" s="33">
        <v>10517</v>
      </c>
      <c r="J21" s="33">
        <v>99000</v>
      </c>
      <c r="K21" s="33">
        <v>0</v>
      </c>
      <c r="L21" s="33">
        <v>887963</v>
      </c>
      <c r="M21" s="33">
        <v>0</v>
      </c>
      <c r="N21" s="33">
        <v>661152</v>
      </c>
      <c r="O21" s="33">
        <v>7938869</v>
      </c>
      <c r="P21" s="34">
        <f t="shared" si="0"/>
        <v>3557364</v>
      </c>
    </row>
    <row r="22" spans="2:16" ht="22.5" customHeight="1">
      <c r="B22" s="21" t="s">
        <v>25</v>
      </c>
      <c r="C22" s="33">
        <v>2672271</v>
      </c>
      <c r="D22" s="33">
        <v>2463916</v>
      </c>
      <c r="E22" s="33">
        <v>278424</v>
      </c>
      <c r="F22" s="33">
        <v>1930859</v>
      </c>
      <c r="G22" s="33">
        <v>1416465</v>
      </c>
      <c r="H22" s="33">
        <v>649866</v>
      </c>
      <c r="I22" s="33">
        <v>62080</v>
      </c>
      <c r="J22" s="33">
        <v>66840</v>
      </c>
      <c r="K22" s="33">
        <v>8400</v>
      </c>
      <c r="L22" s="33">
        <v>1251971</v>
      </c>
      <c r="M22" s="33">
        <v>0</v>
      </c>
      <c r="N22" s="33">
        <v>1722673</v>
      </c>
      <c r="O22" s="33">
        <v>12523765</v>
      </c>
      <c r="P22" s="34">
        <f t="shared" si="0"/>
        <v>5252996</v>
      </c>
    </row>
    <row r="23" spans="2:16" ht="22.5" customHeight="1">
      <c r="B23" s="21" t="s">
        <v>26</v>
      </c>
      <c r="C23" s="33">
        <v>906248</v>
      </c>
      <c r="D23" s="33">
        <v>872593</v>
      </c>
      <c r="E23" s="33">
        <v>24352</v>
      </c>
      <c r="F23" s="33">
        <v>536746</v>
      </c>
      <c r="G23" s="33">
        <v>407602</v>
      </c>
      <c r="H23" s="33">
        <v>321079</v>
      </c>
      <c r="I23" s="33">
        <v>91960</v>
      </c>
      <c r="J23" s="33">
        <v>0</v>
      </c>
      <c r="K23" s="33">
        <v>0</v>
      </c>
      <c r="L23" s="33">
        <v>587878</v>
      </c>
      <c r="M23" s="33">
        <v>0</v>
      </c>
      <c r="N23" s="33">
        <v>297021</v>
      </c>
      <c r="O23" s="33">
        <v>4045479</v>
      </c>
      <c r="P23" s="34">
        <f t="shared" si="0"/>
        <v>1764073</v>
      </c>
    </row>
    <row r="24" spans="2:16" ht="22.5" customHeight="1">
      <c r="B24" s="20" t="s">
        <v>27</v>
      </c>
      <c r="C24" s="33">
        <v>944763</v>
      </c>
      <c r="D24" s="33">
        <v>1374042</v>
      </c>
      <c r="E24" s="33">
        <v>23453</v>
      </c>
      <c r="F24" s="33">
        <v>898505</v>
      </c>
      <c r="G24" s="33">
        <v>811795</v>
      </c>
      <c r="H24" s="33">
        <v>51713</v>
      </c>
      <c r="I24" s="33">
        <v>839660</v>
      </c>
      <c r="J24" s="33">
        <v>0</v>
      </c>
      <c r="K24" s="33">
        <v>9150</v>
      </c>
      <c r="L24" s="33">
        <v>1107833</v>
      </c>
      <c r="M24" s="33">
        <v>0</v>
      </c>
      <c r="N24" s="33">
        <v>692326</v>
      </c>
      <c r="O24" s="33">
        <v>6753240</v>
      </c>
      <c r="P24" s="34">
        <f t="shared" si="0"/>
        <v>1894981</v>
      </c>
    </row>
    <row r="25" spans="2:16" ht="22.5" customHeight="1">
      <c r="B25" s="20" t="s">
        <v>28</v>
      </c>
      <c r="C25" s="33">
        <v>1117917</v>
      </c>
      <c r="D25" s="33">
        <v>1375346</v>
      </c>
      <c r="E25" s="33">
        <v>126970</v>
      </c>
      <c r="F25" s="33">
        <v>1018043</v>
      </c>
      <c r="G25" s="33">
        <v>1196144</v>
      </c>
      <c r="H25" s="33">
        <v>632098</v>
      </c>
      <c r="I25" s="33">
        <v>563245</v>
      </c>
      <c r="J25" s="33">
        <v>4900</v>
      </c>
      <c r="K25" s="33">
        <v>13000</v>
      </c>
      <c r="L25" s="33">
        <v>846656</v>
      </c>
      <c r="M25" s="33">
        <v>0</v>
      </c>
      <c r="N25" s="33">
        <v>326475</v>
      </c>
      <c r="O25" s="33">
        <v>7220794</v>
      </c>
      <c r="P25" s="34">
        <f t="shared" si="0"/>
        <v>2768058</v>
      </c>
    </row>
    <row r="26" spans="2:16" ht="22.5" customHeight="1">
      <c r="B26" s="20" t="s">
        <v>29</v>
      </c>
      <c r="C26" s="33">
        <v>1449115</v>
      </c>
      <c r="D26" s="33">
        <v>1661984</v>
      </c>
      <c r="E26" s="33">
        <v>38919</v>
      </c>
      <c r="F26" s="33">
        <v>1400896</v>
      </c>
      <c r="G26" s="33">
        <v>1217801</v>
      </c>
      <c r="H26" s="33">
        <v>864496</v>
      </c>
      <c r="I26" s="33">
        <v>680112</v>
      </c>
      <c r="J26" s="33">
        <v>46240</v>
      </c>
      <c r="K26" s="33">
        <v>0</v>
      </c>
      <c r="L26" s="33">
        <v>1110207</v>
      </c>
      <c r="M26" s="33">
        <v>0</v>
      </c>
      <c r="N26" s="33">
        <v>2745943</v>
      </c>
      <c r="O26" s="33">
        <v>11215713</v>
      </c>
      <c r="P26" s="34">
        <f t="shared" si="0"/>
        <v>3714507</v>
      </c>
    </row>
    <row r="27" spans="2:16" ht="22.5" customHeight="1">
      <c r="B27" s="20" t="s">
        <v>30</v>
      </c>
      <c r="C27" s="33">
        <v>1214629</v>
      </c>
      <c r="D27" s="33">
        <v>906507</v>
      </c>
      <c r="E27" s="33">
        <v>38279</v>
      </c>
      <c r="F27" s="33">
        <v>557274</v>
      </c>
      <c r="G27" s="33">
        <v>958079</v>
      </c>
      <c r="H27" s="33">
        <v>1076226</v>
      </c>
      <c r="I27" s="33">
        <v>143829</v>
      </c>
      <c r="J27" s="33">
        <v>182650</v>
      </c>
      <c r="K27" s="33">
        <v>6000</v>
      </c>
      <c r="L27" s="33">
        <v>844188</v>
      </c>
      <c r="M27" s="33">
        <v>0</v>
      </c>
      <c r="N27" s="33">
        <v>890585</v>
      </c>
      <c r="O27" s="33">
        <v>6818246</v>
      </c>
      <c r="P27" s="34">
        <f t="shared" si="0"/>
        <v>2848129</v>
      </c>
    </row>
    <row r="28" spans="2:16" ht="22.5" customHeight="1">
      <c r="B28" s="20" t="s">
        <v>31</v>
      </c>
      <c r="C28" s="33">
        <v>873988</v>
      </c>
      <c r="D28" s="33">
        <v>1289182</v>
      </c>
      <c r="E28" s="33">
        <v>38165</v>
      </c>
      <c r="F28" s="33">
        <v>860079</v>
      </c>
      <c r="G28" s="33">
        <v>1170081</v>
      </c>
      <c r="H28" s="33">
        <v>407661</v>
      </c>
      <c r="I28" s="33">
        <v>177589</v>
      </c>
      <c r="J28" s="33">
        <v>0</v>
      </c>
      <c r="K28" s="33">
        <v>19000</v>
      </c>
      <c r="L28" s="33">
        <v>536177</v>
      </c>
      <c r="M28" s="33">
        <v>0</v>
      </c>
      <c r="N28" s="33">
        <v>519301</v>
      </c>
      <c r="O28" s="33">
        <v>5891223</v>
      </c>
      <c r="P28" s="34">
        <f t="shared" si="0"/>
        <v>2141728</v>
      </c>
    </row>
    <row r="29" spans="2:16" ht="22.5" customHeight="1">
      <c r="B29" s="20" t="s">
        <v>32</v>
      </c>
      <c r="C29" s="33">
        <v>697918</v>
      </c>
      <c r="D29" s="33">
        <v>821345</v>
      </c>
      <c r="E29" s="33">
        <v>44559</v>
      </c>
      <c r="F29" s="33">
        <v>348785</v>
      </c>
      <c r="G29" s="33">
        <v>455202</v>
      </c>
      <c r="H29" s="33">
        <v>316702</v>
      </c>
      <c r="I29" s="33">
        <v>119332</v>
      </c>
      <c r="J29" s="33">
        <v>13387</v>
      </c>
      <c r="K29" s="33">
        <v>0</v>
      </c>
      <c r="L29" s="33">
        <v>339609</v>
      </c>
      <c r="M29" s="33">
        <v>0</v>
      </c>
      <c r="N29" s="33">
        <v>581663</v>
      </c>
      <c r="O29" s="33">
        <v>3738502</v>
      </c>
      <c r="P29" s="34">
        <f t="shared" si="0"/>
        <v>1363405</v>
      </c>
    </row>
    <row r="30" spans="2:16" ht="22.5" customHeight="1">
      <c r="B30" s="20" t="s">
        <v>47</v>
      </c>
      <c r="C30" s="33">
        <v>1004008</v>
      </c>
      <c r="D30" s="33">
        <v>700547</v>
      </c>
      <c r="E30" s="33">
        <v>89798</v>
      </c>
      <c r="F30" s="33">
        <v>475645</v>
      </c>
      <c r="G30" s="33">
        <v>1203660</v>
      </c>
      <c r="H30" s="33">
        <v>1270412</v>
      </c>
      <c r="I30" s="33">
        <v>155411</v>
      </c>
      <c r="J30" s="33">
        <v>0</v>
      </c>
      <c r="K30" s="33">
        <v>0</v>
      </c>
      <c r="L30" s="33">
        <v>678471</v>
      </c>
      <c r="M30" s="33">
        <v>0</v>
      </c>
      <c r="N30" s="33">
        <v>1493079</v>
      </c>
      <c r="O30" s="33">
        <v>7071031</v>
      </c>
      <c r="P30" s="34">
        <f t="shared" si="0"/>
        <v>2750065</v>
      </c>
    </row>
    <row r="31" spans="2:16" ht="22.5" customHeight="1">
      <c r="B31" s="20" t="s">
        <v>50</v>
      </c>
      <c r="C31" s="33">
        <v>1541760</v>
      </c>
      <c r="D31" s="33">
        <v>1394750</v>
      </c>
      <c r="E31" s="33">
        <v>32557</v>
      </c>
      <c r="F31" s="33">
        <v>599986</v>
      </c>
      <c r="G31" s="33">
        <v>1285721</v>
      </c>
      <c r="H31" s="33">
        <v>1176182</v>
      </c>
      <c r="I31" s="33">
        <v>148757</v>
      </c>
      <c r="J31" s="33">
        <v>23100</v>
      </c>
      <c r="K31" s="33">
        <v>2880</v>
      </c>
      <c r="L31" s="33">
        <v>1376384</v>
      </c>
      <c r="M31" s="33">
        <v>0</v>
      </c>
      <c r="N31" s="33">
        <v>1514432</v>
      </c>
      <c r="O31" s="33">
        <v>9096509</v>
      </c>
      <c r="P31" s="34">
        <f t="shared" si="0"/>
        <v>3317928</v>
      </c>
    </row>
    <row r="32" spans="2:16" ht="22.5" customHeight="1">
      <c r="B32" s="20" t="s">
        <v>51</v>
      </c>
      <c r="C32" s="33">
        <v>1483029</v>
      </c>
      <c r="D32" s="33">
        <v>1752051</v>
      </c>
      <c r="E32" s="33">
        <v>141251</v>
      </c>
      <c r="F32" s="33">
        <v>1136181</v>
      </c>
      <c r="G32" s="33">
        <v>1013635</v>
      </c>
      <c r="H32" s="33">
        <v>1325332</v>
      </c>
      <c r="I32" s="33">
        <v>302900</v>
      </c>
      <c r="J32" s="33">
        <v>0</v>
      </c>
      <c r="K32" s="33">
        <v>6360</v>
      </c>
      <c r="L32" s="33">
        <v>954915</v>
      </c>
      <c r="M32" s="33">
        <v>0</v>
      </c>
      <c r="N32" s="33">
        <v>2994331</v>
      </c>
      <c r="O32" s="33">
        <v>11109985</v>
      </c>
      <c r="P32" s="34">
        <f t="shared" si="0"/>
        <v>3944542</v>
      </c>
    </row>
    <row r="33" spans="2:16" ht="22.5" customHeight="1">
      <c r="B33" s="20" t="s">
        <v>33</v>
      </c>
      <c r="C33" s="33">
        <v>911174</v>
      </c>
      <c r="D33" s="33">
        <v>814363</v>
      </c>
      <c r="E33" s="33">
        <v>33550</v>
      </c>
      <c r="F33" s="33">
        <v>518425</v>
      </c>
      <c r="G33" s="33">
        <v>750072</v>
      </c>
      <c r="H33" s="33">
        <v>521817</v>
      </c>
      <c r="I33" s="33">
        <v>14151</v>
      </c>
      <c r="J33" s="33">
        <v>24188</v>
      </c>
      <c r="K33" s="33">
        <v>0</v>
      </c>
      <c r="L33" s="33">
        <v>582198</v>
      </c>
      <c r="M33" s="33">
        <v>0</v>
      </c>
      <c r="N33" s="33">
        <v>911647</v>
      </c>
      <c r="O33" s="33">
        <v>5081585</v>
      </c>
      <c r="P33" s="34">
        <f>+C33+F33+H33</f>
        <v>1951416</v>
      </c>
    </row>
    <row r="34" spans="2:16" ht="22.5" customHeight="1">
      <c r="B34" s="20" t="s">
        <v>34</v>
      </c>
      <c r="C34" s="33">
        <v>1036824</v>
      </c>
      <c r="D34" s="33">
        <v>1022341</v>
      </c>
      <c r="E34" s="33">
        <v>48216</v>
      </c>
      <c r="F34" s="33">
        <v>722063</v>
      </c>
      <c r="G34" s="33">
        <v>837307</v>
      </c>
      <c r="H34" s="33">
        <v>881245</v>
      </c>
      <c r="I34" s="33">
        <v>36100</v>
      </c>
      <c r="J34" s="33">
        <v>0</v>
      </c>
      <c r="K34" s="33">
        <v>3000</v>
      </c>
      <c r="L34" s="33">
        <v>599038</v>
      </c>
      <c r="M34" s="33">
        <v>0</v>
      </c>
      <c r="N34" s="33">
        <v>1171038</v>
      </c>
      <c r="O34" s="33">
        <v>6357172</v>
      </c>
      <c r="P34" s="34">
        <f>+C34+F34+H34</f>
        <v>2640132</v>
      </c>
    </row>
    <row r="35" spans="2:16" ht="22.5" customHeight="1">
      <c r="B35" s="26" t="s">
        <v>35</v>
      </c>
      <c r="C35" s="37">
        <f>SUM(C6:C19)</f>
        <v>106508501</v>
      </c>
      <c r="D35" s="37">
        <f aca="true" t="shared" si="1" ref="D35:P35">SUM(D6:D19)</f>
        <v>97770634</v>
      </c>
      <c r="E35" s="37">
        <f t="shared" si="1"/>
        <v>8081196</v>
      </c>
      <c r="F35" s="37">
        <f t="shared" si="1"/>
        <v>135053661</v>
      </c>
      <c r="G35" s="37">
        <f t="shared" si="1"/>
        <v>72334749</v>
      </c>
      <c r="H35" s="37">
        <f t="shared" si="1"/>
        <v>65870843</v>
      </c>
      <c r="I35" s="37">
        <f t="shared" si="1"/>
        <v>14674656</v>
      </c>
      <c r="J35" s="37">
        <f t="shared" si="1"/>
        <v>2585510</v>
      </c>
      <c r="K35" s="37">
        <f t="shared" si="1"/>
        <v>4383489</v>
      </c>
      <c r="L35" s="37">
        <f t="shared" si="1"/>
        <v>55878664</v>
      </c>
      <c r="M35" s="37">
        <f t="shared" si="1"/>
        <v>0</v>
      </c>
      <c r="N35" s="37">
        <f t="shared" si="1"/>
        <v>90114478</v>
      </c>
      <c r="O35" s="37">
        <f t="shared" si="1"/>
        <v>653256381</v>
      </c>
      <c r="P35" s="37">
        <f t="shared" si="1"/>
        <v>307433005</v>
      </c>
    </row>
    <row r="36" spans="2:16" ht="22.5" customHeight="1">
      <c r="B36" s="26" t="s">
        <v>53</v>
      </c>
      <c r="C36" s="37">
        <f aca="true" t="shared" si="2" ref="C36:P36">SUM(C20:C34)</f>
        <v>18203203</v>
      </c>
      <c r="D36" s="37">
        <f t="shared" si="2"/>
        <v>18853558</v>
      </c>
      <c r="E36" s="37">
        <f t="shared" si="2"/>
        <v>1073519</v>
      </c>
      <c r="F36" s="37">
        <f t="shared" si="2"/>
        <v>12457322</v>
      </c>
      <c r="G36" s="37">
        <f t="shared" si="2"/>
        <v>14100071</v>
      </c>
      <c r="H36" s="37">
        <f t="shared" si="2"/>
        <v>10278440</v>
      </c>
      <c r="I36" s="37">
        <f t="shared" si="2"/>
        <v>3768767</v>
      </c>
      <c r="J36" s="37">
        <f t="shared" si="2"/>
        <v>460305</v>
      </c>
      <c r="K36" s="37">
        <f t="shared" si="2"/>
        <v>71150</v>
      </c>
      <c r="L36" s="37">
        <f t="shared" si="2"/>
        <v>12223570</v>
      </c>
      <c r="M36" s="37">
        <f t="shared" si="2"/>
        <v>0</v>
      </c>
      <c r="N36" s="37">
        <f t="shared" si="2"/>
        <v>16765261</v>
      </c>
      <c r="O36" s="37">
        <f t="shared" si="2"/>
        <v>108255166</v>
      </c>
      <c r="P36" s="37">
        <f t="shared" si="2"/>
        <v>40938965</v>
      </c>
    </row>
    <row r="37" spans="2:16" ht="22.5" customHeight="1">
      <c r="B37" s="26" t="s">
        <v>36</v>
      </c>
      <c r="C37" s="37">
        <f aca="true" t="shared" si="3" ref="C37:P37">SUM(C6:C34)</f>
        <v>124711704</v>
      </c>
      <c r="D37" s="37">
        <f t="shared" si="3"/>
        <v>116624192</v>
      </c>
      <c r="E37" s="37">
        <f t="shared" si="3"/>
        <v>9154715</v>
      </c>
      <c r="F37" s="37">
        <f t="shared" si="3"/>
        <v>147510983</v>
      </c>
      <c r="G37" s="37">
        <f t="shared" si="3"/>
        <v>86434820</v>
      </c>
      <c r="H37" s="37">
        <f t="shared" si="3"/>
        <v>76149283</v>
      </c>
      <c r="I37" s="37">
        <f t="shared" si="3"/>
        <v>18443423</v>
      </c>
      <c r="J37" s="37">
        <f t="shared" si="3"/>
        <v>3045815</v>
      </c>
      <c r="K37" s="37">
        <f t="shared" si="3"/>
        <v>4454639</v>
      </c>
      <c r="L37" s="37">
        <f t="shared" si="3"/>
        <v>68102234</v>
      </c>
      <c r="M37" s="37">
        <f t="shared" si="3"/>
        <v>0</v>
      </c>
      <c r="N37" s="37">
        <f t="shared" si="3"/>
        <v>106879739</v>
      </c>
      <c r="O37" s="37">
        <f t="shared" si="3"/>
        <v>761511547</v>
      </c>
      <c r="P37" s="37">
        <f t="shared" si="3"/>
        <v>348371970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workbookViewId="0" topLeftCell="B1">
      <selection activeCell="V14" sqref="V14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59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60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61</v>
      </c>
      <c r="K4" s="9" t="s">
        <v>62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63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64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19682225</v>
      </c>
      <c r="D6" s="31">
        <v>18643590</v>
      </c>
      <c r="E6" s="31">
        <v>973059</v>
      </c>
      <c r="F6" s="31">
        <v>23620540</v>
      </c>
      <c r="G6" s="31">
        <v>11073300</v>
      </c>
      <c r="H6" s="31">
        <v>11077850</v>
      </c>
      <c r="I6" s="31">
        <v>174120</v>
      </c>
      <c r="J6" s="31">
        <v>38500</v>
      </c>
      <c r="K6" s="31">
        <v>377700</v>
      </c>
      <c r="L6" s="31">
        <v>10100513</v>
      </c>
      <c r="M6" s="31">
        <v>0</v>
      </c>
      <c r="N6" s="31">
        <v>12659004</v>
      </c>
      <c r="O6" s="31">
        <v>108420401</v>
      </c>
      <c r="P6" s="32">
        <f>+C6+F6+H6</f>
        <v>54380615</v>
      </c>
    </row>
    <row r="7" spans="2:16" ht="22.5" customHeight="1">
      <c r="B7" s="20" t="s">
        <v>13</v>
      </c>
      <c r="C7" s="33">
        <v>17108251</v>
      </c>
      <c r="D7" s="33">
        <v>16468106</v>
      </c>
      <c r="E7" s="33">
        <v>2432847</v>
      </c>
      <c r="F7" s="33">
        <v>24891331</v>
      </c>
      <c r="G7" s="33">
        <v>14124513</v>
      </c>
      <c r="H7" s="33">
        <v>7946704</v>
      </c>
      <c r="I7" s="33">
        <v>11123828</v>
      </c>
      <c r="J7" s="33">
        <v>0</v>
      </c>
      <c r="K7" s="33">
        <v>1726800</v>
      </c>
      <c r="L7" s="33">
        <v>8752883</v>
      </c>
      <c r="M7" s="33">
        <v>0</v>
      </c>
      <c r="N7" s="33">
        <v>17801065</v>
      </c>
      <c r="O7" s="33">
        <v>122376328</v>
      </c>
      <c r="P7" s="34">
        <f aca="true" t="shared" si="0" ref="P7:P32">+C7+F7+H7</f>
        <v>49946286</v>
      </c>
    </row>
    <row r="8" spans="2:16" ht="22.5" customHeight="1">
      <c r="B8" s="20" t="s">
        <v>14</v>
      </c>
      <c r="C8" s="33">
        <v>8036751</v>
      </c>
      <c r="D8" s="33">
        <v>7475427</v>
      </c>
      <c r="E8" s="33">
        <v>385876</v>
      </c>
      <c r="F8" s="33">
        <v>10957171</v>
      </c>
      <c r="G8" s="33">
        <v>7072497</v>
      </c>
      <c r="H8" s="33">
        <v>5621377</v>
      </c>
      <c r="I8" s="33">
        <v>66000</v>
      </c>
      <c r="J8" s="33">
        <v>2119200</v>
      </c>
      <c r="K8" s="33">
        <v>2070</v>
      </c>
      <c r="L8" s="33">
        <v>4573125</v>
      </c>
      <c r="M8" s="33">
        <v>0</v>
      </c>
      <c r="N8" s="33">
        <v>9090498</v>
      </c>
      <c r="O8" s="33">
        <v>55399992</v>
      </c>
      <c r="P8" s="34">
        <f t="shared" si="0"/>
        <v>24615299</v>
      </c>
    </row>
    <row r="9" spans="2:16" ht="22.5" customHeight="1">
      <c r="B9" s="20" t="s">
        <v>15</v>
      </c>
      <c r="C9" s="33">
        <v>10091678</v>
      </c>
      <c r="D9" s="33">
        <v>8345538</v>
      </c>
      <c r="E9" s="33">
        <v>823740</v>
      </c>
      <c r="F9" s="33">
        <v>15545444</v>
      </c>
      <c r="G9" s="33">
        <v>8976200</v>
      </c>
      <c r="H9" s="33">
        <v>5794643</v>
      </c>
      <c r="I9" s="33">
        <v>1393185</v>
      </c>
      <c r="J9" s="33">
        <v>102926</v>
      </c>
      <c r="K9" s="33">
        <v>8000</v>
      </c>
      <c r="L9" s="33">
        <v>6520238</v>
      </c>
      <c r="M9" s="33">
        <v>0</v>
      </c>
      <c r="N9" s="33">
        <v>9448626</v>
      </c>
      <c r="O9" s="33">
        <v>67050218</v>
      </c>
      <c r="P9" s="34">
        <f t="shared" si="0"/>
        <v>31431765</v>
      </c>
    </row>
    <row r="10" spans="2:16" ht="22.5" customHeight="1">
      <c r="B10" s="20" t="s">
        <v>16</v>
      </c>
      <c r="C10" s="33">
        <v>8809558</v>
      </c>
      <c r="D10" s="33">
        <v>6986919</v>
      </c>
      <c r="E10" s="33">
        <v>387329</v>
      </c>
      <c r="F10" s="33">
        <v>9821835</v>
      </c>
      <c r="G10" s="33">
        <v>6700964</v>
      </c>
      <c r="H10" s="33">
        <v>6323018</v>
      </c>
      <c r="I10" s="33">
        <v>2175862</v>
      </c>
      <c r="J10" s="33">
        <v>336200</v>
      </c>
      <c r="K10" s="33">
        <v>1180600</v>
      </c>
      <c r="L10" s="33">
        <v>3723624</v>
      </c>
      <c r="M10" s="33">
        <v>0</v>
      </c>
      <c r="N10" s="33">
        <v>5017759</v>
      </c>
      <c r="O10" s="33">
        <v>51463668</v>
      </c>
      <c r="P10" s="34">
        <f t="shared" si="0"/>
        <v>24954411</v>
      </c>
    </row>
    <row r="11" spans="2:16" ht="22.5" customHeight="1">
      <c r="B11" s="20" t="s">
        <v>17</v>
      </c>
      <c r="C11" s="33">
        <v>12147049</v>
      </c>
      <c r="D11" s="33">
        <v>9171281</v>
      </c>
      <c r="E11" s="33">
        <v>1031655</v>
      </c>
      <c r="F11" s="33">
        <v>16088036</v>
      </c>
      <c r="G11" s="33">
        <v>4583150</v>
      </c>
      <c r="H11" s="33">
        <v>4164984</v>
      </c>
      <c r="I11" s="33">
        <v>148953</v>
      </c>
      <c r="J11" s="33">
        <v>433974</v>
      </c>
      <c r="K11" s="33">
        <v>1815000</v>
      </c>
      <c r="L11" s="33">
        <v>5153948</v>
      </c>
      <c r="M11" s="33">
        <v>0</v>
      </c>
      <c r="N11" s="33">
        <v>6985642</v>
      </c>
      <c r="O11" s="33">
        <v>61723672</v>
      </c>
      <c r="P11" s="34">
        <f t="shared" si="0"/>
        <v>32400069</v>
      </c>
    </row>
    <row r="12" spans="2:16" ht="22.5" customHeight="1">
      <c r="B12" s="21" t="s">
        <v>18</v>
      </c>
      <c r="C12" s="33">
        <v>4751067</v>
      </c>
      <c r="D12" s="33">
        <v>2891022</v>
      </c>
      <c r="E12" s="33">
        <v>272948</v>
      </c>
      <c r="F12" s="33">
        <v>6745928</v>
      </c>
      <c r="G12" s="33">
        <v>3645054</v>
      </c>
      <c r="H12" s="33">
        <v>3109664</v>
      </c>
      <c r="I12" s="33">
        <v>283200</v>
      </c>
      <c r="J12" s="33">
        <v>454799</v>
      </c>
      <c r="K12" s="33">
        <v>43500</v>
      </c>
      <c r="L12" s="33">
        <v>2918411</v>
      </c>
      <c r="M12" s="33">
        <v>0</v>
      </c>
      <c r="N12" s="33">
        <v>2829987</v>
      </c>
      <c r="O12" s="33">
        <v>27945580</v>
      </c>
      <c r="P12" s="34">
        <f t="shared" si="0"/>
        <v>14606659</v>
      </c>
    </row>
    <row r="13" spans="2:16" ht="22.5" customHeight="1">
      <c r="B13" s="21" t="s">
        <v>19</v>
      </c>
      <c r="C13" s="33">
        <v>1426952</v>
      </c>
      <c r="D13" s="33">
        <v>1616685</v>
      </c>
      <c r="E13" s="33">
        <v>60306</v>
      </c>
      <c r="F13" s="33">
        <v>1730576</v>
      </c>
      <c r="G13" s="33">
        <v>1354636</v>
      </c>
      <c r="H13" s="33">
        <v>1147589</v>
      </c>
      <c r="I13" s="33">
        <v>965232</v>
      </c>
      <c r="J13" s="33">
        <v>0</v>
      </c>
      <c r="K13" s="33">
        <v>3600</v>
      </c>
      <c r="L13" s="33">
        <v>1043060</v>
      </c>
      <c r="M13" s="33">
        <v>0</v>
      </c>
      <c r="N13" s="33">
        <v>655857</v>
      </c>
      <c r="O13" s="33">
        <v>10004493</v>
      </c>
      <c r="P13" s="34">
        <f t="shared" si="0"/>
        <v>4305117</v>
      </c>
    </row>
    <row r="14" spans="2:16" ht="22.5" customHeight="1">
      <c r="B14" s="21" t="s">
        <v>20</v>
      </c>
      <c r="C14" s="33">
        <v>3727663</v>
      </c>
      <c r="D14" s="33">
        <v>4064576</v>
      </c>
      <c r="E14" s="33">
        <v>581632</v>
      </c>
      <c r="F14" s="33">
        <v>3607457</v>
      </c>
      <c r="G14" s="33">
        <v>1731481</v>
      </c>
      <c r="H14" s="33">
        <v>2220687</v>
      </c>
      <c r="I14" s="33">
        <v>103232</v>
      </c>
      <c r="J14" s="33">
        <v>47184</v>
      </c>
      <c r="K14" s="33">
        <v>129500</v>
      </c>
      <c r="L14" s="33">
        <v>1830121</v>
      </c>
      <c r="M14" s="33">
        <v>0</v>
      </c>
      <c r="N14" s="33">
        <v>2259278</v>
      </c>
      <c r="O14" s="33">
        <v>20302811</v>
      </c>
      <c r="P14" s="34">
        <f>+C14+F14+H14</f>
        <v>9555807</v>
      </c>
    </row>
    <row r="15" spans="2:16" ht="22.5" customHeight="1">
      <c r="B15" s="21" t="s">
        <v>21</v>
      </c>
      <c r="C15" s="33">
        <v>2503451</v>
      </c>
      <c r="D15" s="33">
        <v>1669411</v>
      </c>
      <c r="E15" s="33">
        <v>83142</v>
      </c>
      <c r="F15" s="33">
        <v>1320563</v>
      </c>
      <c r="G15" s="33">
        <v>1153987</v>
      </c>
      <c r="H15" s="33">
        <v>1365970</v>
      </c>
      <c r="I15" s="33">
        <v>905677</v>
      </c>
      <c r="J15" s="33">
        <v>0</v>
      </c>
      <c r="K15" s="33">
        <v>32000</v>
      </c>
      <c r="L15" s="33">
        <v>1154552</v>
      </c>
      <c r="M15" s="33">
        <v>0</v>
      </c>
      <c r="N15" s="33">
        <v>1048044</v>
      </c>
      <c r="O15" s="33">
        <v>11236797</v>
      </c>
      <c r="P15" s="34">
        <f t="shared" si="0"/>
        <v>5189984</v>
      </c>
    </row>
    <row r="16" spans="2:16" ht="22.5" customHeight="1">
      <c r="B16" s="20" t="s">
        <v>22</v>
      </c>
      <c r="C16" s="33">
        <v>2518878</v>
      </c>
      <c r="D16" s="33">
        <v>1827222</v>
      </c>
      <c r="E16" s="33">
        <v>126917</v>
      </c>
      <c r="F16" s="33">
        <v>1529480</v>
      </c>
      <c r="G16" s="33">
        <v>1138143</v>
      </c>
      <c r="H16" s="33">
        <v>1495713</v>
      </c>
      <c r="I16" s="33">
        <v>196249</v>
      </c>
      <c r="J16" s="33">
        <v>0</v>
      </c>
      <c r="K16" s="33">
        <v>83000</v>
      </c>
      <c r="L16" s="33">
        <v>1093213</v>
      </c>
      <c r="M16" s="33">
        <v>0</v>
      </c>
      <c r="N16" s="33">
        <v>2197755</v>
      </c>
      <c r="O16" s="33">
        <v>12206570</v>
      </c>
      <c r="P16" s="34">
        <f t="shared" si="0"/>
        <v>5544071</v>
      </c>
    </row>
    <row r="17" spans="2:16" ht="22.5" customHeight="1">
      <c r="B17" s="21" t="s">
        <v>65</v>
      </c>
      <c r="C17" s="33">
        <v>2896636</v>
      </c>
      <c r="D17" s="33">
        <v>3626295</v>
      </c>
      <c r="E17" s="33">
        <v>21595</v>
      </c>
      <c r="F17" s="33">
        <v>3033802</v>
      </c>
      <c r="G17" s="33">
        <v>2176762</v>
      </c>
      <c r="H17" s="33">
        <v>2162946</v>
      </c>
      <c r="I17" s="33">
        <v>1462141</v>
      </c>
      <c r="J17" s="33">
        <v>47271</v>
      </c>
      <c r="K17" s="33">
        <v>3000</v>
      </c>
      <c r="L17" s="33">
        <v>2564182</v>
      </c>
      <c r="M17" s="33">
        <v>0</v>
      </c>
      <c r="N17" s="33">
        <v>10544916</v>
      </c>
      <c r="O17" s="33">
        <v>28539546</v>
      </c>
      <c r="P17" s="34">
        <f t="shared" si="0"/>
        <v>8093384</v>
      </c>
    </row>
    <row r="18" spans="2:16" ht="22.5" customHeight="1">
      <c r="B18" s="22" t="s">
        <v>66</v>
      </c>
      <c r="C18" s="33">
        <v>4155288</v>
      </c>
      <c r="D18" s="33">
        <v>3556568</v>
      </c>
      <c r="E18" s="33">
        <v>221099</v>
      </c>
      <c r="F18" s="33">
        <v>3551815</v>
      </c>
      <c r="G18" s="33">
        <v>3391286</v>
      </c>
      <c r="H18" s="33">
        <v>4618864</v>
      </c>
      <c r="I18" s="33">
        <v>1135814</v>
      </c>
      <c r="J18" s="33">
        <v>0</v>
      </c>
      <c r="K18" s="33">
        <v>0</v>
      </c>
      <c r="L18" s="33">
        <v>2842295</v>
      </c>
      <c r="M18" s="33">
        <v>0</v>
      </c>
      <c r="N18" s="33">
        <v>1683494</v>
      </c>
      <c r="O18" s="33">
        <v>25156523</v>
      </c>
      <c r="P18" s="34">
        <f t="shared" si="0"/>
        <v>12325967</v>
      </c>
    </row>
    <row r="19" spans="1:16" ht="22.5" customHeight="1">
      <c r="A19" s="23"/>
      <c r="B19" s="24" t="s">
        <v>67</v>
      </c>
      <c r="C19" s="35">
        <v>8677040</v>
      </c>
      <c r="D19" s="35">
        <v>6585141</v>
      </c>
      <c r="E19" s="35">
        <v>411826</v>
      </c>
      <c r="F19" s="35">
        <v>7437687</v>
      </c>
      <c r="G19" s="35">
        <v>4036012</v>
      </c>
      <c r="H19" s="35">
        <v>6328270</v>
      </c>
      <c r="I19" s="35">
        <v>1426009</v>
      </c>
      <c r="J19" s="35">
        <v>171100</v>
      </c>
      <c r="K19" s="35">
        <v>50000</v>
      </c>
      <c r="L19" s="35">
        <v>3506791</v>
      </c>
      <c r="M19" s="35">
        <v>0</v>
      </c>
      <c r="N19" s="35">
        <v>8211891</v>
      </c>
      <c r="O19" s="35">
        <v>46841767</v>
      </c>
      <c r="P19" s="36">
        <f t="shared" si="0"/>
        <v>22442997</v>
      </c>
    </row>
    <row r="20" spans="2:16" ht="22.5" customHeight="1">
      <c r="B20" s="21" t="s">
        <v>23</v>
      </c>
      <c r="C20" s="33">
        <v>567683</v>
      </c>
      <c r="D20" s="33">
        <v>582586</v>
      </c>
      <c r="E20" s="33">
        <v>88925</v>
      </c>
      <c r="F20" s="33">
        <v>204001</v>
      </c>
      <c r="G20" s="33">
        <v>346997</v>
      </c>
      <c r="H20" s="33">
        <v>145190</v>
      </c>
      <c r="I20" s="33">
        <v>89862</v>
      </c>
      <c r="J20" s="33">
        <v>0</v>
      </c>
      <c r="K20" s="33">
        <v>2400</v>
      </c>
      <c r="L20" s="33">
        <v>494022</v>
      </c>
      <c r="M20" s="33">
        <v>0</v>
      </c>
      <c r="N20" s="33">
        <v>332097</v>
      </c>
      <c r="O20" s="33">
        <v>2853763</v>
      </c>
      <c r="P20" s="34">
        <f t="shared" si="0"/>
        <v>916874</v>
      </c>
    </row>
    <row r="21" spans="2:16" ht="22.5" customHeight="1">
      <c r="B21" s="21" t="s">
        <v>24</v>
      </c>
      <c r="C21" s="33">
        <v>1741816</v>
      </c>
      <c r="D21" s="33">
        <v>1611040</v>
      </c>
      <c r="E21" s="33">
        <v>61323</v>
      </c>
      <c r="F21" s="33">
        <v>1189354</v>
      </c>
      <c r="G21" s="33">
        <v>972668</v>
      </c>
      <c r="H21" s="33">
        <v>550424</v>
      </c>
      <c r="I21" s="33">
        <v>304259</v>
      </c>
      <c r="J21" s="33">
        <v>13652</v>
      </c>
      <c r="K21" s="33">
        <v>0</v>
      </c>
      <c r="L21" s="33">
        <v>834450</v>
      </c>
      <c r="M21" s="33">
        <v>0</v>
      </c>
      <c r="N21" s="33">
        <v>360115</v>
      </c>
      <c r="O21" s="33">
        <v>7639101</v>
      </c>
      <c r="P21" s="34">
        <f t="shared" si="0"/>
        <v>3481594</v>
      </c>
    </row>
    <row r="22" spans="2:16" ht="22.5" customHeight="1">
      <c r="B22" s="21" t="s">
        <v>25</v>
      </c>
      <c r="C22" s="33">
        <v>2611738</v>
      </c>
      <c r="D22" s="33">
        <v>2402935</v>
      </c>
      <c r="E22" s="33">
        <v>236191</v>
      </c>
      <c r="F22" s="33">
        <v>1872747</v>
      </c>
      <c r="G22" s="33">
        <v>1457791</v>
      </c>
      <c r="H22" s="33">
        <v>639986</v>
      </c>
      <c r="I22" s="33">
        <v>255686</v>
      </c>
      <c r="J22" s="33">
        <v>18485</v>
      </c>
      <c r="K22" s="33">
        <v>7920</v>
      </c>
      <c r="L22" s="33">
        <v>1217574</v>
      </c>
      <c r="M22" s="33">
        <v>0</v>
      </c>
      <c r="N22" s="33">
        <v>1806968</v>
      </c>
      <c r="O22" s="33">
        <v>12528021</v>
      </c>
      <c r="P22" s="34">
        <f t="shared" si="0"/>
        <v>5124471</v>
      </c>
    </row>
    <row r="23" spans="2:16" ht="22.5" customHeight="1">
      <c r="B23" s="21" t="s">
        <v>26</v>
      </c>
      <c r="C23" s="33">
        <v>849515</v>
      </c>
      <c r="D23" s="33">
        <v>824241</v>
      </c>
      <c r="E23" s="33">
        <v>25957</v>
      </c>
      <c r="F23" s="33">
        <v>511311</v>
      </c>
      <c r="G23" s="33">
        <v>334742</v>
      </c>
      <c r="H23" s="33">
        <v>316507</v>
      </c>
      <c r="I23" s="33">
        <v>501511</v>
      </c>
      <c r="J23" s="33">
        <v>0</v>
      </c>
      <c r="K23" s="33">
        <v>0</v>
      </c>
      <c r="L23" s="33">
        <v>583658</v>
      </c>
      <c r="M23" s="33">
        <v>0</v>
      </c>
      <c r="N23" s="33">
        <v>370396</v>
      </c>
      <c r="O23" s="33">
        <v>4317838</v>
      </c>
      <c r="P23" s="34">
        <f t="shared" si="0"/>
        <v>1677333</v>
      </c>
    </row>
    <row r="24" spans="2:16" ht="22.5" customHeight="1">
      <c r="B24" s="20" t="s">
        <v>27</v>
      </c>
      <c r="C24" s="33">
        <v>895813</v>
      </c>
      <c r="D24" s="33">
        <v>1301191</v>
      </c>
      <c r="E24" s="33">
        <v>26348</v>
      </c>
      <c r="F24" s="33">
        <v>852769</v>
      </c>
      <c r="G24" s="33">
        <v>638979</v>
      </c>
      <c r="H24" s="33">
        <v>32524</v>
      </c>
      <c r="I24" s="33">
        <v>1089925</v>
      </c>
      <c r="J24" s="33">
        <v>0</v>
      </c>
      <c r="K24" s="33">
        <v>10720</v>
      </c>
      <c r="L24" s="33">
        <v>1044357</v>
      </c>
      <c r="M24" s="33">
        <v>0</v>
      </c>
      <c r="N24" s="33">
        <v>817432</v>
      </c>
      <c r="O24" s="33">
        <v>6710058</v>
      </c>
      <c r="P24" s="34">
        <f t="shared" si="0"/>
        <v>1781106</v>
      </c>
    </row>
    <row r="25" spans="2:16" ht="22.5" customHeight="1">
      <c r="B25" s="20" t="s">
        <v>28</v>
      </c>
      <c r="C25" s="33">
        <v>1122883</v>
      </c>
      <c r="D25" s="33">
        <v>1285013</v>
      </c>
      <c r="E25" s="33">
        <v>149733</v>
      </c>
      <c r="F25" s="33">
        <v>950044</v>
      </c>
      <c r="G25" s="33">
        <v>1677109</v>
      </c>
      <c r="H25" s="33">
        <v>653746</v>
      </c>
      <c r="I25" s="33">
        <v>485099</v>
      </c>
      <c r="J25" s="33">
        <v>0</v>
      </c>
      <c r="K25" s="33">
        <v>3000</v>
      </c>
      <c r="L25" s="33">
        <v>845077</v>
      </c>
      <c r="M25" s="33">
        <v>0</v>
      </c>
      <c r="N25" s="33">
        <v>469311</v>
      </c>
      <c r="O25" s="33">
        <v>7641015</v>
      </c>
      <c r="P25" s="34">
        <f t="shared" si="0"/>
        <v>2726673</v>
      </c>
    </row>
    <row r="26" spans="2:16" ht="22.5" customHeight="1">
      <c r="B26" s="20" t="s">
        <v>29</v>
      </c>
      <c r="C26" s="33">
        <v>1486215</v>
      </c>
      <c r="D26" s="33">
        <v>1442976</v>
      </c>
      <c r="E26" s="33">
        <v>43094</v>
      </c>
      <c r="F26" s="33">
        <v>1238491</v>
      </c>
      <c r="G26" s="33">
        <v>976483</v>
      </c>
      <c r="H26" s="33">
        <v>830847</v>
      </c>
      <c r="I26" s="33">
        <v>193413</v>
      </c>
      <c r="J26" s="33">
        <v>43407</v>
      </c>
      <c r="K26" s="33">
        <v>0</v>
      </c>
      <c r="L26" s="33">
        <v>1096158</v>
      </c>
      <c r="M26" s="33">
        <v>0</v>
      </c>
      <c r="N26" s="33">
        <v>2629126</v>
      </c>
      <c r="O26" s="33">
        <v>9980210</v>
      </c>
      <c r="P26" s="34">
        <f t="shared" si="0"/>
        <v>3555553</v>
      </c>
    </row>
    <row r="27" spans="2:16" ht="22.5" customHeight="1">
      <c r="B27" s="20" t="s">
        <v>30</v>
      </c>
      <c r="C27" s="33">
        <v>1302307</v>
      </c>
      <c r="D27" s="33">
        <v>831388</v>
      </c>
      <c r="E27" s="33">
        <v>39500</v>
      </c>
      <c r="F27" s="33">
        <v>529558</v>
      </c>
      <c r="G27" s="33">
        <v>983180</v>
      </c>
      <c r="H27" s="33">
        <v>1065750</v>
      </c>
      <c r="I27" s="33">
        <v>62233</v>
      </c>
      <c r="J27" s="33">
        <v>198252</v>
      </c>
      <c r="K27" s="33">
        <v>6000</v>
      </c>
      <c r="L27" s="33">
        <v>840745</v>
      </c>
      <c r="M27" s="33">
        <v>0</v>
      </c>
      <c r="N27" s="33">
        <v>1445822</v>
      </c>
      <c r="O27" s="33">
        <v>7304735</v>
      </c>
      <c r="P27" s="34">
        <f t="shared" si="0"/>
        <v>2897615</v>
      </c>
    </row>
    <row r="28" spans="2:16" ht="22.5" customHeight="1">
      <c r="B28" s="20" t="s">
        <v>31</v>
      </c>
      <c r="C28" s="33">
        <v>865664</v>
      </c>
      <c r="D28" s="33">
        <v>1193025</v>
      </c>
      <c r="E28" s="33">
        <v>41863</v>
      </c>
      <c r="F28" s="33">
        <v>802229</v>
      </c>
      <c r="G28" s="33">
        <v>1306306</v>
      </c>
      <c r="H28" s="33">
        <v>412934</v>
      </c>
      <c r="I28" s="33">
        <v>148495</v>
      </c>
      <c r="J28" s="33">
        <v>0</v>
      </c>
      <c r="K28" s="33">
        <v>19500</v>
      </c>
      <c r="L28" s="33">
        <v>530052</v>
      </c>
      <c r="M28" s="33">
        <v>0</v>
      </c>
      <c r="N28" s="33">
        <v>745632</v>
      </c>
      <c r="O28" s="33">
        <v>6065700</v>
      </c>
      <c r="P28" s="34">
        <f t="shared" si="0"/>
        <v>2080827</v>
      </c>
    </row>
    <row r="29" spans="2:16" ht="22.5" customHeight="1">
      <c r="B29" s="20" t="s">
        <v>32</v>
      </c>
      <c r="C29" s="33">
        <v>668502</v>
      </c>
      <c r="D29" s="33">
        <v>801888</v>
      </c>
      <c r="E29" s="33">
        <v>23166</v>
      </c>
      <c r="F29" s="33">
        <v>330231</v>
      </c>
      <c r="G29" s="33">
        <v>586853</v>
      </c>
      <c r="H29" s="33">
        <v>313784</v>
      </c>
      <c r="I29" s="33">
        <v>102397</v>
      </c>
      <c r="J29" s="33">
        <v>11318</v>
      </c>
      <c r="K29" s="33">
        <v>0</v>
      </c>
      <c r="L29" s="33">
        <v>346874</v>
      </c>
      <c r="M29" s="33">
        <v>0</v>
      </c>
      <c r="N29" s="33">
        <v>503118</v>
      </c>
      <c r="O29" s="33">
        <v>3688131</v>
      </c>
      <c r="P29" s="34">
        <f t="shared" si="0"/>
        <v>1312517</v>
      </c>
    </row>
    <row r="30" spans="2:16" ht="22.5" customHeight="1">
      <c r="B30" s="20" t="s">
        <v>68</v>
      </c>
      <c r="C30" s="33">
        <v>1036145</v>
      </c>
      <c r="D30" s="33">
        <v>726403</v>
      </c>
      <c r="E30" s="33">
        <v>99243</v>
      </c>
      <c r="F30" s="33">
        <v>462355</v>
      </c>
      <c r="G30" s="33">
        <v>1145766</v>
      </c>
      <c r="H30" s="33">
        <v>1202168</v>
      </c>
      <c r="I30" s="33">
        <v>289848</v>
      </c>
      <c r="J30" s="33">
        <v>0</v>
      </c>
      <c r="K30" s="33">
        <v>0</v>
      </c>
      <c r="L30" s="33">
        <v>634129</v>
      </c>
      <c r="M30" s="33">
        <v>0</v>
      </c>
      <c r="N30" s="33">
        <v>1215979</v>
      </c>
      <c r="O30" s="33">
        <v>6812036</v>
      </c>
      <c r="P30" s="34">
        <f t="shared" si="0"/>
        <v>2700668</v>
      </c>
    </row>
    <row r="31" spans="2:16" ht="22.5" customHeight="1">
      <c r="B31" s="20" t="s">
        <v>69</v>
      </c>
      <c r="C31" s="33">
        <v>1614783</v>
      </c>
      <c r="D31" s="33">
        <v>1405327</v>
      </c>
      <c r="E31" s="33">
        <v>41644</v>
      </c>
      <c r="F31" s="33">
        <v>584569</v>
      </c>
      <c r="G31" s="33">
        <v>1241619</v>
      </c>
      <c r="H31" s="33">
        <v>1106529</v>
      </c>
      <c r="I31" s="33">
        <v>118091</v>
      </c>
      <c r="J31" s="33">
        <v>0</v>
      </c>
      <c r="K31" s="33">
        <v>4080</v>
      </c>
      <c r="L31" s="33">
        <v>1396252</v>
      </c>
      <c r="M31" s="33">
        <v>0</v>
      </c>
      <c r="N31" s="33">
        <v>1421774</v>
      </c>
      <c r="O31" s="33">
        <v>8934668</v>
      </c>
      <c r="P31" s="34">
        <f t="shared" si="0"/>
        <v>3305881</v>
      </c>
    </row>
    <row r="32" spans="2:16" ht="22.5" customHeight="1">
      <c r="B32" s="20" t="s">
        <v>70</v>
      </c>
      <c r="C32" s="33">
        <v>1461825</v>
      </c>
      <c r="D32" s="33">
        <v>1794021</v>
      </c>
      <c r="E32" s="33">
        <v>138335</v>
      </c>
      <c r="F32" s="33">
        <v>1161681</v>
      </c>
      <c r="G32" s="33">
        <v>1053280</v>
      </c>
      <c r="H32" s="33">
        <v>1294314</v>
      </c>
      <c r="I32" s="33">
        <v>443681</v>
      </c>
      <c r="J32" s="33">
        <v>0</v>
      </c>
      <c r="K32" s="33">
        <v>7680</v>
      </c>
      <c r="L32" s="33">
        <v>959438</v>
      </c>
      <c r="M32" s="33">
        <v>0</v>
      </c>
      <c r="N32" s="33">
        <v>2226775</v>
      </c>
      <c r="O32" s="33">
        <v>10541030</v>
      </c>
      <c r="P32" s="34">
        <f t="shared" si="0"/>
        <v>3917820</v>
      </c>
    </row>
    <row r="33" spans="2:16" ht="22.5" customHeight="1">
      <c r="B33" s="20" t="s">
        <v>33</v>
      </c>
      <c r="C33" s="33">
        <v>874313</v>
      </c>
      <c r="D33" s="33">
        <v>833379</v>
      </c>
      <c r="E33" s="33">
        <v>23075</v>
      </c>
      <c r="F33" s="33">
        <v>503288</v>
      </c>
      <c r="G33" s="33">
        <v>711548</v>
      </c>
      <c r="H33" s="33">
        <v>472433</v>
      </c>
      <c r="I33" s="33">
        <v>11189</v>
      </c>
      <c r="J33" s="33">
        <v>23495</v>
      </c>
      <c r="K33" s="33">
        <v>0</v>
      </c>
      <c r="L33" s="33">
        <v>586482</v>
      </c>
      <c r="M33" s="33">
        <v>0</v>
      </c>
      <c r="N33" s="33">
        <v>709901</v>
      </c>
      <c r="O33" s="33">
        <v>4749103</v>
      </c>
      <c r="P33" s="34">
        <f>+C33+F33+H33</f>
        <v>1850034</v>
      </c>
    </row>
    <row r="34" spans="2:16" ht="22.5" customHeight="1">
      <c r="B34" s="20" t="s">
        <v>34</v>
      </c>
      <c r="C34" s="33">
        <v>1044812</v>
      </c>
      <c r="D34" s="33">
        <v>972007</v>
      </c>
      <c r="E34" s="33">
        <v>45106</v>
      </c>
      <c r="F34" s="33">
        <v>710699</v>
      </c>
      <c r="G34" s="33">
        <v>829682</v>
      </c>
      <c r="H34" s="33">
        <v>842484</v>
      </c>
      <c r="I34" s="33">
        <v>89052</v>
      </c>
      <c r="J34" s="33">
        <v>0</v>
      </c>
      <c r="K34" s="33">
        <v>3000</v>
      </c>
      <c r="L34" s="33">
        <v>619767</v>
      </c>
      <c r="M34" s="33">
        <v>0</v>
      </c>
      <c r="N34" s="33">
        <v>1822456</v>
      </c>
      <c r="O34" s="33">
        <v>6979065</v>
      </c>
      <c r="P34" s="34">
        <f>+C34+F34+H34</f>
        <v>2597995</v>
      </c>
    </row>
    <row r="35" spans="2:16" ht="22.5" customHeight="1">
      <c r="B35" s="26" t="s">
        <v>35</v>
      </c>
      <c r="C35" s="37">
        <f>SUM(C6:C19)</f>
        <v>106532487</v>
      </c>
      <c r="D35" s="37">
        <f aca="true" t="shared" si="1" ref="D35:P35">SUM(D6:D19)</f>
        <v>92927781</v>
      </c>
      <c r="E35" s="37">
        <f t="shared" si="1"/>
        <v>7813971</v>
      </c>
      <c r="F35" s="37">
        <f t="shared" si="1"/>
        <v>129881665</v>
      </c>
      <c r="G35" s="37">
        <f t="shared" si="1"/>
        <v>71157985</v>
      </c>
      <c r="H35" s="37">
        <f t="shared" si="1"/>
        <v>63378279</v>
      </c>
      <c r="I35" s="37">
        <f t="shared" si="1"/>
        <v>21559502</v>
      </c>
      <c r="J35" s="37">
        <f t="shared" si="1"/>
        <v>3751154</v>
      </c>
      <c r="K35" s="37">
        <f t="shared" si="1"/>
        <v>5454770</v>
      </c>
      <c r="L35" s="37">
        <f t="shared" si="1"/>
        <v>55776956</v>
      </c>
      <c r="M35" s="37">
        <f t="shared" si="1"/>
        <v>0</v>
      </c>
      <c r="N35" s="37">
        <f t="shared" si="1"/>
        <v>90433816</v>
      </c>
      <c r="O35" s="37">
        <f t="shared" si="1"/>
        <v>648668366</v>
      </c>
      <c r="P35" s="37">
        <f t="shared" si="1"/>
        <v>299792431</v>
      </c>
    </row>
    <row r="36" spans="2:16" ht="22.5" customHeight="1">
      <c r="B36" s="26" t="s">
        <v>71</v>
      </c>
      <c r="C36" s="37">
        <f aca="true" t="shared" si="2" ref="C36:P36">SUM(C20:C34)</f>
        <v>18144014</v>
      </c>
      <c r="D36" s="37">
        <f t="shared" si="2"/>
        <v>18007420</v>
      </c>
      <c r="E36" s="37">
        <f t="shared" si="2"/>
        <v>1083503</v>
      </c>
      <c r="F36" s="37">
        <f t="shared" si="2"/>
        <v>11903327</v>
      </c>
      <c r="G36" s="37">
        <f t="shared" si="2"/>
        <v>14263003</v>
      </c>
      <c r="H36" s="37">
        <f t="shared" si="2"/>
        <v>9879620</v>
      </c>
      <c r="I36" s="37">
        <f t="shared" si="2"/>
        <v>4184741</v>
      </c>
      <c r="J36" s="37">
        <f t="shared" si="2"/>
        <v>308609</v>
      </c>
      <c r="K36" s="37">
        <f t="shared" si="2"/>
        <v>64300</v>
      </c>
      <c r="L36" s="37">
        <f t="shared" si="2"/>
        <v>12029035</v>
      </c>
      <c r="M36" s="37">
        <f t="shared" si="2"/>
        <v>0</v>
      </c>
      <c r="N36" s="37">
        <f t="shared" si="2"/>
        <v>16876902</v>
      </c>
      <c r="O36" s="37">
        <f t="shared" si="2"/>
        <v>106744474</v>
      </c>
      <c r="P36" s="37">
        <f t="shared" si="2"/>
        <v>39926961</v>
      </c>
    </row>
    <row r="37" spans="2:16" ht="22.5" customHeight="1">
      <c r="B37" s="26" t="s">
        <v>36</v>
      </c>
      <c r="C37" s="37">
        <f aca="true" t="shared" si="3" ref="C37:P37">SUM(C6:C34)</f>
        <v>124676501</v>
      </c>
      <c r="D37" s="37">
        <f t="shared" si="3"/>
        <v>110935201</v>
      </c>
      <c r="E37" s="37">
        <f t="shared" si="3"/>
        <v>8897474</v>
      </c>
      <c r="F37" s="37">
        <f t="shared" si="3"/>
        <v>141784992</v>
      </c>
      <c r="G37" s="37">
        <f t="shared" si="3"/>
        <v>85420988</v>
      </c>
      <c r="H37" s="37">
        <f t="shared" si="3"/>
        <v>73257899</v>
      </c>
      <c r="I37" s="37">
        <f t="shared" si="3"/>
        <v>25744243</v>
      </c>
      <c r="J37" s="37">
        <f t="shared" si="3"/>
        <v>4059763</v>
      </c>
      <c r="K37" s="37">
        <f t="shared" si="3"/>
        <v>5519070</v>
      </c>
      <c r="L37" s="37">
        <f t="shared" si="3"/>
        <v>67805991</v>
      </c>
      <c r="M37" s="37">
        <f t="shared" si="3"/>
        <v>0</v>
      </c>
      <c r="N37" s="37">
        <f t="shared" si="3"/>
        <v>107310718</v>
      </c>
      <c r="O37" s="37">
        <f t="shared" si="3"/>
        <v>755412840</v>
      </c>
      <c r="P37" s="37">
        <f t="shared" si="3"/>
        <v>339719392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性質別歳出の状況（Ｈ３０年度決算額）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56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5"/>
      <c r="P2" s="13" t="s">
        <v>0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38">
        <f>+'当年度'!C6-'前年度'!C6</f>
        <v>245732</v>
      </c>
      <c r="D6" s="38">
        <f>+'当年度'!D6-'前年度'!D6</f>
        <v>134143</v>
      </c>
      <c r="E6" s="38">
        <f>+'当年度'!E6-'前年度'!E6</f>
        <v>-100981</v>
      </c>
      <c r="F6" s="38">
        <f>+'当年度'!F6-'前年度'!F6</f>
        <v>1037742</v>
      </c>
      <c r="G6" s="38">
        <f>+'当年度'!G6-'前年度'!G6</f>
        <v>-357467</v>
      </c>
      <c r="H6" s="38">
        <f>+'当年度'!H6-'前年度'!H6</f>
        <v>-222401</v>
      </c>
      <c r="I6" s="38">
        <f>+'当年度'!I6-'前年度'!I6</f>
        <v>75636</v>
      </c>
      <c r="J6" s="38">
        <f>+'当年度'!J6-'前年度'!J6</f>
        <v>5800</v>
      </c>
      <c r="K6" s="38">
        <f>+'当年度'!K6-'前年度'!K6</f>
        <v>-350000</v>
      </c>
      <c r="L6" s="38">
        <f>+'当年度'!L6-'前年度'!L6</f>
        <v>342947</v>
      </c>
      <c r="M6" s="38">
        <f>+'当年度'!M6-'前年度'!M6</f>
        <v>0</v>
      </c>
      <c r="N6" s="38">
        <f>+'当年度'!N6-'前年度'!N6</f>
        <v>4676860</v>
      </c>
      <c r="O6" s="38">
        <f>+'当年度'!O6-'前年度'!O6</f>
        <v>5488011</v>
      </c>
      <c r="P6" s="39">
        <f>+'当年度'!P6-'前年度'!P6</f>
        <v>1061073</v>
      </c>
    </row>
    <row r="7" spans="1:16" ht="22.5" customHeight="1">
      <c r="A7" s="27"/>
      <c r="B7" s="21" t="s">
        <v>13</v>
      </c>
      <c r="C7" s="40">
        <f>+'当年度'!C7-'前年度'!C7</f>
        <v>-239584</v>
      </c>
      <c r="D7" s="40">
        <f>+'当年度'!D7-'前年度'!D7</f>
        <v>1309992</v>
      </c>
      <c r="E7" s="40">
        <f>+'当年度'!E7-'前年度'!E7</f>
        <v>341011</v>
      </c>
      <c r="F7" s="40">
        <f>+'当年度'!F7-'前年度'!F7</f>
        <v>1717445</v>
      </c>
      <c r="G7" s="40">
        <f>+'当年度'!G7-'前年度'!G7</f>
        <v>-223137</v>
      </c>
      <c r="H7" s="40">
        <f>+'当年度'!H7-'前年度'!H7</f>
        <v>-493120</v>
      </c>
      <c r="I7" s="40">
        <f>+'当年度'!I7-'前年度'!I7</f>
        <v>-6721244</v>
      </c>
      <c r="J7" s="40">
        <f>+'当年度'!J7-'前年度'!J7</f>
        <v>0</v>
      </c>
      <c r="K7" s="40">
        <f>+'当年度'!K7-'前年度'!K7</f>
        <v>-900</v>
      </c>
      <c r="L7" s="40">
        <f>+'当年度'!L7-'前年度'!L7</f>
        <v>155857</v>
      </c>
      <c r="M7" s="40">
        <f>+'当年度'!M7-'前年度'!M7</f>
        <v>0</v>
      </c>
      <c r="N7" s="40">
        <f>+'当年度'!N7-'前年度'!N7</f>
        <v>4996928</v>
      </c>
      <c r="O7" s="40">
        <f>+'当年度'!O7-'前年度'!O7</f>
        <v>843248</v>
      </c>
      <c r="P7" s="41">
        <f>+'当年度'!P7-'前年度'!P7</f>
        <v>984741</v>
      </c>
    </row>
    <row r="8" spans="1:16" ht="22.5" customHeight="1">
      <c r="A8" s="27"/>
      <c r="B8" s="21" t="s">
        <v>14</v>
      </c>
      <c r="C8" s="40">
        <f>+'当年度'!C8-'前年度'!C8</f>
        <v>-3019</v>
      </c>
      <c r="D8" s="40">
        <f>+'当年度'!D8-'前年度'!D8</f>
        <v>200677</v>
      </c>
      <c r="E8" s="40">
        <f>+'当年度'!E8-'前年度'!E8</f>
        <v>-56121</v>
      </c>
      <c r="F8" s="40">
        <f>+'当年度'!F8-'前年度'!F8</f>
        <v>440672</v>
      </c>
      <c r="G8" s="40">
        <f>+'当年度'!G8-'前年度'!G8</f>
        <v>-557587</v>
      </c>
      <c r="H8" s="40">
        <f>+'当年度'!H8-'前年度'!H8</f>
        <v>34990</v>
      </c>
      <c r="I8" s="40">
        <f>+'当年度'!I8-'前年度'!I8</f>
        <v>117431</v>
      </c>
      <c r="J8" s="40">
        <f>+'当年度'!J8-'前年度'!J8</f>
        <v>-1912800</v>
      </c>
      <c r="K8" s="40">
        <f>+'当年度'!K8-'前年度'!K8</f>
        <v>-2070</v>
      </c>
      <c r="L8" s="40">
        <f>+'当年度'!L8-'前年度'!L8</f>
        <v>187233</v>
      </c>
      <c r="M8" s="40">
        <f>+'当年度'!M8-'前年度'!M8</f>
        <v>0</v>
      </c>
      <c r="N8" s="40">
        <f>+'当年度'!N8-'前年度'!N8</f>
        <v>-3709252</v>
      </c>
      <c r="O8" s="40">
        <f>+'当年度'!O8-'前年度'!O8</f>
        <v>-5259846</v>
      </c>
      <c r="P8" s="41">
        <f>+'当年度'!P8-'前年度'!P8</f>
        <v>472643</v>
      </c>
    </row>
    <row r="9" spans="1:16" ht="22.5" customHeight="1">
      <c r="A9" s="27"/>
      <c r="B9" s="21" t="s">
        <v>15</v>
      </c>
      <c r="C9" s="40">
        <f>+'当年度'!C9-'前年度'!C9</f>
        <v>139690</v>
      </c>
      <c r="D9" s="40">
        <f>+'当年度'!D9-'前年度'!D9</f>
        <v>954045</v>
      </c>
      <c r="E9" s="40">
        <f>+'当年度'!E9-'前年度'!E9</f>
        <v>-38539</v>
      </c>
      <c r="F9" s="40">
        <f>+'当年度'!F9-'前年度'!F9</f>
        <v>426074</v>
      </c>
      <c r="G9" s="40">
        <f>+'当年度'!G9-'前年度'!G9</f>
        <v>669864</v>
      </c>
      <c r="H9" s="40">
        <f>+'当年度'!H9-'前年度'!H9</f>
        <v>2996267</v>
      </c>
      <c r="I9" s="40">
        <f>+'当年度'!I9-'前年度'!I9</f>
        <v>766847</v>
      </c>
      <c r="J9" s="40">
        <f>+'当年度'!J9-'前年度'!J9</f>
        <v>-3619</v>
      </c>
      <c r="K9" s="40">
        <f>+'当年度'!K9-'前年度'!K9</f>
        <v>0</v>
      </c>
      <c r="L9" s="40">
        <f>+'当年度'!L9-'前年度'!L9</f>
        <v>121905</v>
      </c>
      <c r="M9" s="40">
        <f>+'当年度'!M9-'前年度'!M9</f>
        <v>0</v>
      </c>
      <c r="N9" s="40">
        <f>+'当年度'!N9-'前年度'!N9</f>
        <v>-347863</v>
      </c>
      <c r="O9" s="40">
        <f>+'当年度'!O9-'前年度'!O9</f>
        <v>5684671</v>
      </c>
      <c r="P9" s="41">
        <f>+'当年度'!P9-'前年度'!P9</f>
        <v>3562031</v>
      </c>
    </row>
    <row r="10" spans="1:16" ht="22.5" customHeight="1">
      <c r="A10" s="27"/>
      <c r="B10" s="21" t="s">
        <v>16</v>
      </c>
      <c r="C10" s="40">
        <f>+'当年度'!C10-'前年度'!C10</f>
        <v>-162267</v>
      </c>
      <c r="D10" s="40">
        <f>+'当年度'!D10-'前年度'!D10</f>
        <v>462243</v>
      </c>
      <c r="E10" s="40">
        <f>+'当年度'!E10-'前年度'!E10</f>
        <v>106937</v>
      </c>
      <c r="F10" s="40">
        <f>+'当年度'!F10-'前年度'!F10</f>
        <v>23792</v>
      </c>
      <c r="G10" s="40">
        <f>+'当年度'!G10-'前年度'!G10</f>
        <v>266898</v>
      </c>
      <c r="H10" s="40">
        <f>+'当年度'!H10-'前年度'!H10</f>
        <v>364577</v>
      </c>
      <c r="I10" s="40">
        <f>+'当年度'!I10-'前年度'!I10</f>
        <v>-672106</v>
      </c>
      <c r="J10" s="40">
        <f>+'当年度'!J10-'前年度'!J10</f>
        <v>-336200</v>
      </c>
      <c r="K10" s="40">
        <f>+'当年度'!K10-'前年度'!K10</f>
        <v>-729500</v>
      </c>
      <c r="L10" s="40">
        <f>+'当年度'!L10-'前年度'!L10</f>
        <v>75032</v>
      </c>
      <c r="M10" s="40">
        <f>+'当年度'!M10-'前年度'!M10</f>
        <v>0</v>
      </c>
      <c r="N10" s="40">
        <f>+'当年度'!N10-'前年度'!N10</f>
        <v>1453835</v>
      </c>
      <c r="O10" s="40">
        <f>+'当年度'!O10-'前年度'!O10</f>
        <v>853241</v>
      </c>
      <c r="P10" s="41">
        <f>+'当年度'!P10-'前年度'!P10</f>
        <v>226102</v>
      </c>
    </row>
    <row r="11" spans="1:16" ht="22.5" customHeight="1">
      <c r="A11" s="27"/>
      <c r="B11" s="21" t="s">
        <v>17</v>
      </c>
      <c r="C11" s="40">
        <f>+'当年度'!C11-'前年度'!C11</f>
        <v>-16912</v>
      </c>
      <c r="D11" s="40">
        <f>+'当年度'!D11-'前年度'!D11</f>
        <v>539630</v>
      </c>
      <c r="E11" s="40">
        <f>+'当年度'!E11-'前年度'!E11</f>
        <v>59949</v>
      </c>
      <c r="F11" s="40">
        <f>+'当年度'!F11-'前年度'!F11</f>
        <v>684606</v>
      </c>
      <c r="G11" s="40">
        <f>+'当年度'!G11-'前年度'!G11</f>
        <v>-166604</v>
      </c>
      <c r="H11" s="40">
        <f>+'当年度'!H11-'前年度'!H11</f>
        <v>-180279</v>
      </c>
      <c r="I11" s="40">
        <f>+'当年度'!I11-'前年度'!I11</f>
        <v>48334</v>
      </c>
      <c r="J11" s="40">
        <f>+'当年度'!J11-'前年度'!J11</f>
        <v>562187</v>
      </c>
      <c r="K11" s="40">
        <f>+'当年度'!K11-'前年度'!K11</f>
        <v>0</v>
      </c>
      <c r="L11" s="40">
        <f>+'当年度'!L11-'前年度'!L11</f>
        <v>69480</v>
      </c>
      <c r="M11" s="40">
        <f>+'当年度'!M11-'前年度'!M11</f>
        <v>0</v>
      </c>
      <c r="N11" s="40">
        <f>+'当年度'!N11-'前年度'!N11</f>
        <v>668641</v>
      </c>
      <c r="O11" s="40">
        <f>+'当年度'!O11-'前年度'!O11</f>
        <v>2269032</v>
      </c>
      <c r="P11" s="41">
        <f>+'当年度'!P11-'前年度'!P11</f>
        <v>487415</v>
      </c>
    </row>
    <row r="12" spans="1:16" ht="22.5" customHeight="1">
      <c r="A12" s="27"/>
      <c r="B12" s="21" t="s">
        <v>18</v>
      </c>
      <c r="C12" s="40">
        <f>+'当年度'!C12-'前年度'!C12</f>
        <v>52168</v>
      </c>
      <c r="D12" s="40">
        <f>+'当年度'!D12-'前年度'!D12</f>
        <v>94023</v>
      </c>
      <c r="E12" s="40">
        <f>+'当年度'!E12-'前年度'!E12</f>
        <v>-18313</v>
      </c>
      <c r="F12" s="40">
        <f>+'当年度'!F12-'前年度'!F12</f>
        <v>311159</v>
      </c>
      <c r="G12" s="40">
        <f>+'当年度'!G12-'前年度'!G12</f>
        <v>84787</v>
      </c>
      <c r="H12" s="40">
        <f>+'当年度'!H12-'前年度'!H12</f>
        <v>22562</v>
      </c>
      <c r="I12" s="40">
        <f>+'当年度'!I12-'前年度'!I12</f>
        <v>288116</v>
      </c>
      <c r="J12" s="40">
        <f>+'当年度'!J12-'前年度'!J12</f>
        <v>-28413</v>
      </c>
      <c r="K12" s="40">
        <f>+'当年度'!K12-'前年度'!K12</f>
        <v>2072</v>
      </c>
      <c r="L12" s="40">
        <f>+'当年度'!L12-'前年度'!L12</f>
        <v>190114</v>
      </c>
      <c r="M12" s="40">
        <f>+'当年度'!M12-'前年度'!M12</f>
        <v>0</v>
      </c>
      <c r="N12" s="40">
        <f>+'当年度'!N12-'前年度'!N12</f>
        <v>779941</v>
      </c>
      <c r="O12" s="40">
        <f>+'当年度'!O12-'前年度'!O12</f>
        <v>1778216</v>
      </c>
      <c r="P12" s="41">
        <f>+'当年度'!P12-'前年度'!P12</f>
        <v>385889</v>
      </c>
    </row>
    <row r="13" spans="1:16" ht="22.5" customHeight="1">
      <c r="A13" s="27"/>
      <c r="B13" s="21" t="s">
        <v>19</v>
      </c>
      <c r="C13" s="40">
        <f>+'当年度'!C13-'前年度'!C13</f>
        <v>-3117</v>
      </c>
      <c r="D13" s="40">
        <f>+'当年度'!D13-'前年度'!D13</f>
        <v>-31215</v>
      </c>
      <c r="E13" s="40">
        <f>+'当年度'!E13-'前年度'!E13</f>
        <v>8375</v>
      </c>
      <c r="F13" s="40">
        <f>+'当年度'!F13-'前年度'!F13</f>
        <v>-707</v>
      </c>
      <c r="G13" s="40">
        <f>+'当年度'!G13-'前年度'!G13</f>
        <v>-7695</v>
      </c>
      <c r="H13" s="40">
        <f>+'当年度'!H13-'前年度'!H13</f>
        <v>99424</v>
      </c>
      <c r="I13" s="40">
        <f>+'当年度'!I13-'前年度'!I13</f>
        <v>-176252</v>
      </c>
      <c r="J13" s="40">
        <f>+'当年度'!J13-'前年度'!J13</f>
        <v>0</v>
      </c>
      <c r="K13" s="40">
        <f>+'当年度'!K13-'前年度'!K13</f>
        <v>1380</v>
      </c>
      <c r="L13" s="40">
        <f>+'当年度'!L13-'前年度'!L13</f>
        <v>-5024</v>
      </c>
      <c r="M13" s="40">
        <f>+'当年度'!M13-'前年度'!M13</f>
        <v>0</v>
      </c>
      <c r="N13" s="40">
        <f>+'当年度'!N13-'前年度'!N13</f>
        <v>327298</v>
      </c>
      <c r="O13" s="40">
        <f>+'当年度'!O13-'前年度'!O13</f>
        <v>212467</v>
      </c>
      <c r="P13" s="41">
        <f>+'当年度'!P13-'前年度'!P13</f>
        <v>95600</v>
      </c>
    </row>
    <row r="14" spans="1:16" ht="22.5" customHeight="1">
      <c r="A14" s="27"/>
      <c r="B14" s="21" t="s">
        <v>20</v>
      </c>
      <c r="C14" s="40">
        <f>+'当年度'!C14-'前年度'!C14</f>
        <v>76157</v>
      </c>
      <c r="D14" s="40">
        <f>+'当年度'!D14-'前年度'!D14</f>
        <v>159139</v>
      </c>
      <c r="E14" s="40">
        <f>+'当年度'!E14-'前年度'!E14</f>
        <v>47137</v>
      </c>
      <c r="F14" s="40">
        <f>+'当年度'!F14-'前年度'!F14</f>
        <v>145053</v>
      </c>
      <c r="G14" s="40">
        <f>+'当年度'!G14-'前年度'!G14</f>
        <v>77268</v>
      </c>
      <c r="H14" s="40">
        <f>+'当年度'!H14-'前年度'!H14</f>
        <v>-362416</v>
      </c>
      <c r="I14" s="40">
        <f>+'当年度'!I14-'前年度'!I14</f>
        <v>3293</v>
      </c>
      <c r="J14" s="40">
        <f>+'当年度'!J14-'前年度'!J14</f>
        <v>-1778</v>
      </c>
      <c r="K14" s="40">
        <f>+'当年度'!K14-'前年度'!K14</f>
        <v>-58500</v>
      </c>
      <c r="L14" s="40">
        <f>+'当年度'!L14-'前年度'!L14</f>
        <v>6289</v>
      </c>
      <c r="M14" s="40">
        <f>+'当年度'!M14-'前年度'!M14</f>
        <v>0</v>
      </c>
      <c r="N14" s="40">
        <f>+'当年度'!N14-'前年度'!N14</f>
        <v>553443</v>
      </c>
      <c r="O14" s="40">
        <f>+'当年度'!O14-'前年度'!O14</f>
        <v>645085</v>
      </c>
      <c r="P14" s="41">
        <f>+'当年度'!P14-'前年度'!P14</f>
        <v>-141206</v>
      </c>
    </row>
    <row r="15" spans="1:16" ht="22.5" customHeight="1">
      <c r="A15" s="27"/>
      <c r="B15" s="21" t="s">
        <v>21</v>
      </c>
      <c r="C15" s="40">
        <f>+'当年度'!C15-'前年度'!C15</f>
        <v>-206116</v>
      </c>
      <c r="D15" s="40">
        <f>+'当年度'!D15-'前年度'!D15</f>
        <v>18576</v>
      </c>
      <c r="E15" s="40">
        <f>+'当年度'!E15-'前年度'!E15</f>
        <v>-17802</v>
      </c>
      <c r="F15" s="40">
        <f>+'当年度'!F15-'前年度'!F15</f>
        <v>94971</v>
      </c>
      <c r="G15" s="40">
        <f>+'当年度'!G15-'前年度'!G15</f>
        <v>60270</v>
      </c>
      <c r="H15" s="40">
        <f>+'当年度'!H15-'前年度'!H15</f>
        <v>2401</v>
      </c>
      <c r="I15" s="40">
        <f>+'当年度'!I15-'前年度'!I15</f>
        <v>-136278</v>
      </c>
      <c r="J15" s="40">
        <f>+'当年度'!J15-'前年度'!J15</f>
        <v>0</v>
      </c>
      <c r="K15" s="40">
        <f>+'当年度'!K15-'前年度'!K15</f>
        <v>0</v>
      </c>
      <c r="L15" s="40">
        <f>+'当年度'!L15-'前年度'!L15</f>
        <v>24209</v>
      </c>
      <c r="M15" s="40">
        <f>+'当年度'!M15-'前年度'!M15</f>
        <v>0</v>
      </c>
      <c r="N15" s="40">
        <f>+'当年度'!N15-'前年度'!N15</f>
        <v>648348</v>
      </c>
      <c r="O15" s="40">
        <f>+'当年度'!O15-'前年度'!O15</f>
        <v>488579</v>
      </c>
      <c r="P15" s="41">
        <f>+'当年度'!P15-'前年度'!P15</f>
        <v>-108744</v>
      </c>
    </row>
    <row r="16" spans="1:16" ht="22.5" customHeight="1">
      <c r="A16" s="27"/>
      <c r="B16" s="21" t="s">
        <v>22</v>
      </c>
      <c r="C16" s="38">
        <f>+'当年度'!C16-'前年度'!C16</f>
        <v>-20905</v>
      </c>
      <c r="D16" s="38">
        <f>+'当年度'!D16-'前年度'!D16</f>
        <v>123033</v>
      </c>
      <c r="E16" s="38">
        <f>+'当年度'!E16-'前年度'!E16</f>
        <v>7624</v>
      </c>
      <c r="F16" s="38">
        <f>+'当年度'!F16-'前年度'!F16</f>
        <v>51367</v>
      </c>
      <c r="G16" s="38">
        <f>+'当年度'!G16-'前年度'!G16</f>
        <v>-229172</v>
      </c>
      <c r="H16" s="38">
        <f>+'当年度'!H16-'前年度'!H16</f>
        <v>13347</v>
      </c>
      <c r="I16" s="38">
        <f>+'当年度'!I16-'前年度'!I16</f>
        <v>87413</v>
      </c>
      <c r="J16" s="38">
        <f>+'当年度'!J16-'前年度'!J16</f>
        <v>0</v>
      </c>
      <c r="K16" s="38">
        <f>+'当年度'!K16-'前年度'!K16</f>
        <v>66237</v>
      </c>
      <c r="L16" s="38">
        <f>+'当年度'!L16-'前年度'!L16</f>
        <v>-20043</v>
      </c>
      <c r="M16" s="38">
        <f>+'当年度'!M16-'前年度'!M16</f>
        <v>0</v>
      </c>
      <c r="N16" s="38">
        <f>+'当年度'!N16-'前年度'!N16</f>
        <v>-99336</v>
      </c>
      <c r="O16" s="38">
        <f>+'当年度'!O16-'前年度'!O16</f>
        <v>-20435</v>
      </c>
      <c r="P16" s="39">
        <f>+'当年度'!P16-'前年度'!P16</f>
        <v>43809</v>
      </c>
    </row>
    <row r="17" spans="1:16" ht="22.5" customHeight="1">
      <c r="A17" s="27"/>
      <c r="B17" s="21" t="s">
        <v>46</v>
      </c>
      <c r="C17" s="40">
        <f>+'当年度'!C17-'前年度'!C17</f>
        <v>6713</v>
      </c>
      <c r="D17" s="40">
        <f>+'当年度'!D17-'前年度'!D17</f>
        <v>677337</v>
      </c>
      <c r="E17" s="40">
        <f>+'当年度'!E17-'前年度'!E17</f>
        <v>8939</v>
      </c>
      <c r="F17" s="40">
        <f>+'当年度'!F17-'前年度'!F17</f>
        <v>16098</v>
      </c>
      <c r="G17" s="40">
        <f>+'当年度'!G17-'前年度'!G17</f>
        <v>1219705</v>
      </c>
      <c r="H17" s="40">
        <f>+'当年度'!H17-'前年度'!H17</f>
        <v>216480</v>
      </c>
      <c r="I17" s="40">
        <f>+'当年度'!I17-'前年度'!I17</f>
        <v>-202759</v>
      </c>
      <c r="J17" s="40">
        <f>+'当年度'!J17-'前年度'!J17</f>
        <v>627779</v>
      </c>
      <c r="K17" s="40">
        <f>+'当年度'!K17-'前年度'!K17</f>
        <v>0</v>
      </c>
      <c r="L17" s="40">
        <f>+'当年度'!L17-'前年度'!L17</f>
        <v>-1108233</v>
      </c>
      <c r="M17" s="40">
        <f>+'当年度'!M17-'前年度'!M17</f>
        <v>0</v>
      </c>
      <c r="N17" s="40">
        <f>+'当年度'!N17-'前年度'!N17</f>
        <v>-8784280</v>
      </c>
      <c r="O17" s="40">
        <f>+'当年度'!O17-'前年度'!O17</f>
        <v>-7322221</v>
      </c>
      <c r="P17" s="41">
        <f>+'当年度'!P17-'前年度'!P17</f>
        <v>239291</v>
      </c>
    </row>
    <row r="18" spans="1:16" ht="22.5" customHeight="1">
      <c r="A18" s="27"/>
      <c r="B18" s="22" t="s">
        <v>48</v>
      </c>
      <c r="C18" s="40">
        <f>+'当年度'!C18-'前年度'!C18</f>
        <v>1959</v>
      </c>
      <c r="D18" s="40">
        <f>+'当年度'!D18-'前年度'!D18</f>
        <v>25680</v>
      </c>
      <c r="E18" s="40">
        <f>+'当年度'!E18-'前年度'!E18</f>
        <v>3198</v>
      </c>
      <c r="F18" s="40">
        <f>+'当年度'!F18-'前年度'!F18</f>
        <v>145906</v>
      </c>
      <c r="G18" s="40">
        <f>+'当年度'!G18-'前年度'!G18</f>
        <v>154732</v>
      </c>
      <c r="H18" s="40">
        <f>+'当年度'!H18-'前年度'!H18</f>
        <v>39336</v>
      </c>
      <c r="I18" s="40">
        <f>+'当年度'!I18-'前年度'!I18</f>
        <v>-57065</v>
      </c>
      <c r="J18" s="40">
        <f>+'当年度'!J18-'前年度'!J18</f>
        <v>0</v>
      </c>
      <c r="K18" s="40">
        <f>+'当年度'!K18-'前年度'!K18</f>
        <v>0</v>
      </c>
      <c r="L18" s="40">
        <f>+'当年度'!L18-'前年度'!L18</f>
        <v>54253</v>
      </c>
      <c r="M18" s="40">
        <f>+'当年度'!M18-'前年度'!M18</f>
        <v>0</v>
      </c>
      <c r="N18" s="40">
        <f>+'当年度'!N18-'前年度'!N18</f>
        <v>336651</v>
      </c>
      <c r="O18" s="40">
        <f>+'当年度'!O18-'前年度'!O18</f>
        <v>704650</v>
      </c>
      <c r="P18" s="41">
        <f>+'当年度'!P18-'前年度'!P18</f>
        <v>187201</v>
      </c>
    </row>
    <row r="19" spans="1:16" ht="22.5" customHeight="1">
      <c r="A19" s="29"/>
      <c r="B19" s="24" t="s">
        <v>49</v>
      </c>
      <c r="C19" s="42">
        <f>+'当年度'!C19-'前年度'!C19</f>
        <v>105515</v>
      </c>
      <c r="D19" s="42">
        <f>+'当年度'!D19-'前年度'!D19</f>
        <v>175550</v>
      </c>
      <c r="E19" s="42">
        <f>+'当年度'!E19-'前年度'!E19</f>
        <v>-84189</v>
      </c>
      <c r="F19" s="42">
        <f>+'当年度'!F19-'前年度'!F19</f>
        <v>77818</v>
      </c>
      <c r="G19" s="42">
        <f>+'当年度'!G19-'前年度'!G19</f>
        <v>184902</v>
      </c>
      <c r="H19" s="42">
        <f>+'当年度'!H19-'前年度'!H19</f>
        <v>-38604</v>
      </c>
      <c r="I19" s="42">
        <f>+'当年度'!I19-'前年度'!I19</f>
        <v>-306212</v>
      </c>
      <c r="J19" s="42">
        <f>+'当年度'!J19-'前年度'!J19</f>
        <v>-78600</v>
      </c>
      <c r="K19" s="42">
        <f>+'当年度'!K19-'前年度'!K19</f>
        <v>0</v>
      </c>
      <c r="L19" s="42">
        <f>+'当年度'!L19-'前年度'!L19</f>
        <v>7689</v>
      </c>
      <c r="M19" s="42">
        <f>+'当年度'!M19-'前年度'!M19</f>
        <v>0</v>
      </c>
      <c r="N19" s="42">
        <f>+'当年度'!N19-'前年度'!N19</f>
        <v>-1820552</v>
      </c>
      <c r="O19" s="42">
        <f>+'当年度'!O19-'前年度'!O19</f>
        <v>-1776683</v>
      </c>
      <c r="P19" s="43">
        <f>+'当年度'!P19-'前年度'!P19</f>
        <v>144729</v>
      </c>
    </row>
    <row r="20" spans="1:16" ht="22.5" customHeight="1">
      <c r="A20" s="27"/>
      <c r="B20" s="21" t="s">
        <v>23</v>
      </c>
      <c r="C20" s="40">
        <f>+'当年度'!C20-'前年度'!C20</f>
        <v>8903</v>
      </c>
      <c r="D20" s="40">
        <f>+'当年度'!D20-'前年度'!D20</f>
        <v>168994</v>
      </c>
      <c r="E20" s="40">
        <f>+'当年度'!E20-'前年度'!E20</f>
        <v>-40868</v>
      </c>
      <c r="F20" s="40">
        <f>+'当年度'!F20-'前年度'!F20</f>
        <v>6015</v>
      </c>
      <c r="G20" s="40">
        <f>+'当年度'!G20-'前年度'!G20</f>
        <v>26617</v>
      </c>
      <c r="H20" s="40">
        <f>+'当年度'!H20-'前年度'!H20</f>
        <v>97849</v>
      </c>
      <c r="I20" s="40">
        <f>+'当年度'!I20-'前年度'!I20</f>
        <v>333262</v>
      </c>
      <c r="J20" s="40">
        <f>+'当年度'!J20-'前年度'!J20</f>
        <v>0</v>
      </c>
      <c r="K20" s="40">
        <f>+'当年度'!K20-'前年度'!K20</f>
        <v>960</v>
      </c>
      <c r="L20" s="40">
        <f>+'当年度'!L20-'前年度'!L20</f>
        <v>26060</v>
      </c>
      <c r="M20" s="40">
        <f>+'当年度'!M20-'前年度'!M20</f>
        <v>0</v>
      </c>
      <c r="N20" s="40">
        <f>+'当年度'!N20-'前年度'!N20</f>
        <v>-88502</v>
      </c>
      <c r="O20" s="40">
        <f>+'当年度'!O20-'前年度'!O20</f>
        <v>539290</v>
      </c>
      <c r="P20" s="41">
        <f>+'当年度'!P20-'前年度'!P20</f>
        <v>112767</v>
      </c>
    </row>
    <row r="21" spans="1:16" ht="22.5" customHeight="1">
      <c r="A21" s="27"/>
      <c r="B21" s="21" t="s">
        <v>24</v>
      </c>
      <c r="C21" s="40">
        <f>+'当年度'!C21-'前年度'!C21</f>
        <v>31157</v>
      </c>
      <c r="D21" s="40">
        <f>+'当年度'!D21-'前年度'!D21</f>
        <v>41971</v>
      </c>
      <c r="E21" s="40">
        <f>+'当年度'!E21-'前年度'!E21</f>
        <v>5646</v>
      </c>
      <c r="F21" s="40">
        <f>+'当年度'!F21-'前年度'!F21</f>
        <v>54465</v>
      </c>
      <c r="G21" s="40">
        <f>+'当年度'!G21-'前年度'!G21</f>
        <v>30225</v>
      </c>
      <c r="H21" s="40">
        <f>+'当年度'!H21-'前年度'!H21</f>
        <v>-9852</v>
      </c>
      <c r="I21" s="40">
        <f>+'当年度'!I21-'前年度'!I21</f>
        <v>-293742</v>
      </c>
      <c r="J21" s="40">
        <f>+'当年度'!J21-'前年度'!J21</f>
        <v>85348</v>
      </c>
      <c r="K21" s="40">
        <f>+'当年度'!K21-'前年度'!K21</f>
        <v>0</v>
      </c>
      <c r="L21" s="40">
        <f>+'当年度'!L21-'前年度'!L21</f>
        <v>53513</v>
      </c>
      <c r="M21" s="40">
        <f>+'当年度'!M21-'前年度'!M21</f>
        <v>0</v>
      </c>
      <c r="N21" s="40">
        <f>+'当年度'!N21-'前年度'!N21</f>
        <v>301037</v>
      </c>
      <c r="O21" s="40">
        <f>+'当年度'!O21-'前年度'!O21</f>
        <v>299768</v>
      </c>
      <c r="P21" s="41">
        <f>+'当年度'!P21-'前年度'!P21</f>
        <v>75770</v>
      </c>
    </row>
    <row r="22" spans="1:16" ht="22.5" customHeight="1">
      <c r="A22" s="27"/>
      <c r="B22" s="21" t="s">
        <v>25</v>
      </c>
      <c r="C22" s="40">
        <f>+'当年度'!C22-'前年度'!C22</f>
        <v>60533</v>
      </c>
      <c r="D22" s="40">
        <f>+'当年度'!D22-'前年度'!D22</f>
        <v>60981</v>
      </c>
      <c r="E22" s="40">
        <f>+'当年度'!E22-'前年度'!E22</f>
        <v>42233</v>
      </c>
      <c r="F22" s="40">
        <f>+'当年度'!F22-'前年度'!F22</f>
        <v>58112</v>
      </c>
      <c r="G22" s="40">
        <f>+'当年度'!G22-'前年度'!G22</f>
        <v>-41326</v>
      </c>
      <c r="H22" s="40">
        <f>+'当年度'!H22-'前年度'!H22</f>
        <v>9880</v>
      </c>
      <c r="I22" s="40">
        <f>+'当年度'!I22-'前年度'!I22</f>
        <v>-193606</v>
      </c>
      <c r="J22" s="40">
        <f>+'当年度'!J22-'前年度'!J22</f>
        <v>48355</v>
      </c>
      <c r="K22" s="40">
        <f>+'当年度'!K22-'前年度'!K22</f>
        <v>480</v>
      </c>
      <c r="L22" s="40">
        <f>+'当年度'!L22-'前年度'!L22</f>
        <v>34397</v>
      </c>
      <c r="M22" s="40">
        <f>+'当年度'!M22-'前年度'!M22</f>
        <v>0</v>
      </c>
      <c r="N22" s="40">
        <f>+'当年度'!N22-'前年度'!N22</f>
        <v>-84295</v>
      </c>
      <c r="O22" s="40">
        <f>+'当年度'!O22-'前年度'!O22</f>
        <v>-4256</v>
      </c>
      <c r="P22" s="41">
        <f>+'当年度'!P22-'前年度'!P22</f>
        <v>128525</v>
      </c>
    </row>
    <row r="23" spans="1:16" ht="22.5" customHeight="1">
      <c r="A23" s="27"/>
      <c r="B23" s="21" t="s">
        <v>26</v>
      </c>
      <c r="C23" s="40">
        <f>+'当年度'!C23-'前年度'!C23</f>
        <v>56733</v>
      </c>
      <c r="D23" s="40">
        <f>+'当年度'!D23-'前年度'!D23</f>
        <v>48352</v>
      </c>
      <c r="E23" s="40">
        <f>+'当年度'!E23-'前年度'!E23</f>
        <v>-1605</v>
      </c>
      <c r="F23" s="40">
        <f>+'当年度'!F23-'前年度'!F23</f>
        <v>25435</v>
      </c>
      <c r="G23" s="40">
        <f>+'当年度'!G23-'前年度'!G23</f>
        <v>72860</v>
      </c>
      <c r="H23" s="40">
        <f>+'当年度'!H23-'前年度'!H23</f>
        <v>4572</v>
      </c>
      <c r="I23" s="40">
        <f>+'当年度'!I23-'前年度'!I23</f>
        <v>-409551</v>
      </c>
      <c r="J23" s="40">
        <f>+'当年度'!J23-'前年度'!J23</f>
        <v>0</v>
      </c>
      <c r="K23" s="40">
        <f>+'当年度'!K23-'前年度'!K23</f>
        <v>0</v>
      </c>
      <c r="L23" s="40">
        <f>+'当年度'!L23-'前年度'!L23</f>
        <v>4220</v>
      </c>
      <c r="M23" s="40">
        <f>+'当年度'!M23-'前年度'!M23</f>
        <v>0</v>
      </c>
      <c r="N23" s="40">
        <f>+'当年度'!N23-'前年度'!N23</f>
        <v>-73375</v>
      </c>
      <c r="O23" s="40">
        <f>+'当年度'!O23-'前年度'!O23</f>
        <v>-272359</v>
      </c>
      <c r="P23" s="41">
        <f>+'当年度'!P23-'前年度'!P23</f>
        <v>86740</v>
      </c>
    </row>
    <row r="24" spans="1:16" ht="22.5" customHeight="1">
      <c r="A24" s="27"/>
      <c r="B24" s="21" t="s">
        <v>27</v>
      </c>
      <c r="C24" s="40">
        <f>+'当年度'!C24-'前年度'!C24</f>
        <v>48950</v>
      </c>
      <c r="D24" s="40">
        <f>+'当年度'!D24-'前年度'!D24</f>
        <v>72851</v>
      </c>
      <c r="E24" s="40">
        <f>+'当年度'!E24-'前年度'!E24</f>
        <v>-2895</v>
      </c>
      <c r="F24" s="40">
        <f>+'当年度'!F24-'前年度'!F24</f>
        <v>45736</v>
      </c>
      <c r="G24" s="40">
        <f>+'当年度'!G24-'前年度'!G24</f>
        <v>172816</v>
      </c>
      <c r="H24" s="40">
        <f>+'当年度'!H24-'前年度'!H24</f>
        <v>19189</v>
      </c>
      <c r="I24" s="40">
        <f>+'当年度'!I24-'前年度'!I24</f>
        <v>-250265</v>
      </c>
      <c r="J24" s="40">
        <f>+'当年度'!J24-'前年度'!J24</f>
        <v>0</v>
      </c>
      <c r="K24" s="40">
        <f>+'当年度'!K24-'前年度'!K24</f>
        <v>-1570</v>
      </c>
      <c r="L24" s="40">
        <f>+'当年度'!L24-'前年度'!L24</f>
        <v>63476</v>
      </c>
      <c r="M24" s="40">
        <f>+'当年度'!M24-'前年度'!M24</f>
        <v>0</v>
      </c>
      <c r="N24" s="40">
        <f>+'当年度'!N24-'前年度'!N24</f>
        <v>-125106</v>
      </c>
      <c r="O24" s="40">
        <f>+'当年度'!O24-'前年度'!O24</f>
        <v>43182</v>
      </c>
      <c r="P24" s="41">
        <f>+'当年度'!P24-'前年度'!P24</f>
        <v>113875</v>
      </c>
    </row>
    <row r="25" spans="1:16" ht="22.5" customHeight="1">
      <c r="A25" s="27"/>
      <c r="B25" s="21" t="s">
        <v>28</v>
      </c>
      <c r="C25" s="38">
        <f>+'当年度'!C25-'前年度'!C25</f>
        <v>-4966</v>
      </c>
      <c r="D25" s="38">
        <f>+'当年度'!D25-'前年度'!D25</f>
        <v>90333</v>
      </c>
      <c r="E25" s="38">
        <f>+'当年度'!E25-'前年度'!E25</f>
        <v>-22763</v>
      </c>
      <c r="F25" s="38">
        <f>+'当年度'!F25-'前年度'!F25</f>
        <v>67999</v>
      </c>
      <c r="G25" s="38">
        <f>+'当年度'!G25-'前年度'!G25</f>
        <v>-480965</v>
      </c>
      <c r="H25" s="38">
        <f>+'当年度'!H25-'前年度'!H25</f>
        <v>-21648</v>
      </c>
      <c r="I25" s="38">
        <f>+'当年度'!I25-'前年度'!I25</f>
        <v>78146</v>
      </c>
      <c r="J25" s="38">
        <f>+'当年度'!J25-'前年度'!J25</f>
        <v>4900</v>
      </c>
      <c r="K25" s="38">
        <f>+'当年度'!K25-'前年度'!K25</f>
        <v>10000</v>
      </c>
      <c r="L25" s="38">
        <f>+'当年度'!L25-'前年度'!L25</f>
        <v>1579</v>
      </c>
      <c r="M25" s="38">
        <f>+'当年度'!M25-'前年度'!M25</f>
        <v>0</v>
      </c>
      <c r="N25" s="38">
        <f>+'当年度'!N25-'前年度'!N25</f>
        <v>-142836</v>
      </c>
      <c r="O25" s="38">
        <f>+'当年度'!O25-'前年度'!O25</f>
        <v>-420221</v>
      </c>
      <c r="P25" s="39">
        <f>+'当年度'!P25-'前年度'!P25</f>
        <v>41385</v>
      </c>
    </row>
    <row r="26" spans="1:16" ht="22.5" customHeight="1">
      <c r="A26" s="27"/>
      <c r="B26" s="21" t="s">
        <v>29</v>
      </c>
      <c r="C26" s="40">
        <f>+'当年度'!C26-'前年度'!C26</f>
        <v>-37100</v>
      </c>
      <c r="D26" s="40">
        <f>+'当年度'!D26-'前年度'!D26</f>
        <v>219008</v>
      </c>
      <c r="E26" s="40">
        <f>+'当年度'!E26-'前年度'!E26</f>
        <v>-4175</v>
      </c>
      <c r="F26" s="40">
        <f>+'当年度'!F26-'前年度'!F26</f>
        <v>162405</v>
      </c>
      <c r="G26" s="40">
        <f>+'当年度'!G26-'前年度'!G26</f>
        <v>241318</v>
      </c>
      <c r="H26" s="40">
        <f>+'当年度'!H26-'前年度'!H26</f>
        <v>33649</v>
      </c>
      <c r="I26" s="40">
        <f>+'当年度'!I26-'前年度'!I26</f>
        <v>486699</v>
      </c>
      <c r="J26" s="40">
        <f>+'当年度'!J26-'前年度'!J26</f>
        <v>2833</v>
      </c>
      <c r="K26" s="40">
        <f>+'当年度'!K26-'前年度'!K26</f>
        <v>0</v>
      </c>
      <c r="L26" s="40">
        <f>+'当年度'!L26-'前年度'!L26</f>
        <v>14049</v>
      </c>
      <c r="M26" s="40">
        <f>+'当年度'!M26-'前年度'!M26</f>
        <v>0</v>
      </c>
      <c r="N26" s="40">
        <f>+'当年度'!N26-'前年度'!N26</f>
        <v>116817</v>
      </c>
      <c r="O26" s="40">
        <f>+'当年度'!O26-'前年度'!O26</f>
        <v>1235503</v>
      </c>
      <c r="P26" s="41">
        <f>+'当年度'!P26-'前年度'!P26</f>
        <v>158954</v>
      </c>
    </row>
    <row r="27" spans="1:16" ht="22.5" customHeight="1">
      <c r="A27" s="27"/>
      <c r="B27" s="21" t="s">
        <v>30</v>
      </c>
      <c r="C27" s="38">
        <f>+'当年度'!C27-'前年度'!C27</f>
        <v>-87678</v>
      </c>
      <c r="D27" s="38">
        <f>+'当年度'!D27-'前年度'!D27</f>
        <v>75119</v>
      </c>
      <c r="E27" s="38">
        <f>+'当年度'!E27-'前年度'!E27</f>
        <v>-1221</v>
      </c>
      <c r="F27" s="38">
        <f>+'当年度'!F27-'前年度'!F27</f>
        <v>27716</v>
      </c>
      <c r="G27" s="38">
        <f>+'当年度'!G27-'前年度'!G27</f>
        <v>-25101</v>
      </c>
      <c r="H27" s="38">
        <f>+'当年度'!H27-'前年度'!H27</f>
        <v>10476</v>
      </c>
      <c r="I27" s="38">
        <f>+'当年度'!I27-'前年度'!I27</f>
        <v>81596</v>
      </c>
      <c r="J27" s="38">
        <f>+'当年度'!J27-'前年度'!J27</f>
        <v>-15602</v>
      </c>
      <c r="K27" s="38">
        <f>+'当年度'!K27-'前年度'!K27</f>
        <v>0</v>
      </c>
      <c r="L27" s="38">
        <f>+'当年度'!L27-'前年度'!L27</f>
        <v>3443</v>
      </c>
      <c r="M27" s="38">
        <f>+'当年度'!M27-'前年度'!M27</f>
        <v>0</v>
      </c>
      <c r="N27" s="38">
        <f>+'当年度'!N27-'前年度'!N27</f>
        <v>-555237</v>
      </c>
      <c r="O27" s="38">
        <f>+'当年度'!O27-'前年度'!O27</f>
        <v>-486489</v>
      </c>
      <c r="P27" s="39">
        <f>+'当年度'!P27-'前年度'!P27</f>
        <v>-49486</v>
      </c>
    </row>
    <row r="28" spans="1:16" ht="22.5" customHeight="1">
      <c r="A28" s="27"/>
      <c r="B28" s="21" t="s">
        <v>31</v>
      </c>
      <c r="C28" s="40">
        <f>+'当年度'!C28-'前年度'!C28</f>
        <v>8324</v>
      </c>
      <c r="D28" s="40">
        <f>+'当年度'!D28-'前年度'!D28</f>
        <v>96157</v>
      </c>
      <c r="E28" s="40">
        <f>+'当年度'!E28-'前年度'!E28</f>
        <v>-3698</v>
      </c>
      <c r="F28" s="40">
        <f>+'当年度'!F28-'前年度'!F28</f>
        <v>57850</v>
      </c>
      <c r="G28" s="40">
        <f>+'当年度'!G28-'前年度'!G28</f>
        <v>-136225</v>
      </c>
      <c r="H28" s="40">
        <f>+'当年度'!H28-'前年度'!H28</f>
        <v>-5273</v>
      </c>
      <c r="I28" s="40">
        <f>+'当年度'!I28-'前年度'!I28</f>
        <v>29094</v>
      </c>
      <c r="J28" s="40">
        <f>+'当年度'!J28-'前年度'!J28</f>
        <v>0</v>
      </c>
      <c r="K28" s="40">
        <f>+'当年度'!K28-'前年度'!K28</f>
        <v>-500</v>
      </c>
      <c r="L28" s="40">
        <f>+'当年度'!L28-'前年度'!L28</f>
        <v>6125</v>
      </c>
      <c r="M28" s="40">
        <f>+'当年度'!M28-'前年度'!M28</f>
        <v>0</v>
      </c>
      <c r="N28" s="40">
        <f>+'当年度'!N28-'前年度'!N28</f>
        <v>-226331</v>
      </c>
      <c r="O28" s="40">
        <f>+'当年度'!O28-'前年度'!O28</f>
        <v>-174477</v>
      </c>
      <c r="P28" s="41">
        <f>+'当年度'!P28-'前年度'!P28</f>
        <v>60901</v>
      </c>
    </row>
    <row r="29" spans="1:16" ht="22.5" customHeight="1">
      <c r="A29" s="27"/>
      <c r="B29" s="21" t="s">
        <v>32</v>
      </c>
      <c r="C29" s="40">
        <f>+'当年度'!C29-'前年度'!C29</f>
        <v>29416</v>
      </c>
      <c r="D29" s="40">
        <f>+'当年度'!D29-'前年度'!D29</f>
        <v>19457</v>
      </c>
      <c r="E29" s="40">
        <f>+'当年度'!E29-'前年度'!E29</f>
        <v>21393</v>
      </c>
      <c r="F29" s="40">
        <f>+'当年度'!F29-'前年度'!F29</f>
        <v>18554</v>
      </c>
      <c r="G29" s="40">
        <f>+'当年度'!G29-'前年度'!G29</f>
        <v>-131651</v>
      </c>
      <c r="H29" s="40">
        <f>+'当年度'!H29-'前年度'!H29</f>
        <v>2918</v>
      </c>
      <c r="I29" s="40">
        <f>+'当年度'!I29-'前年度'!I29</f>
        <v>16935</v>
      </c>
      <c r="J29" s="40">
        <f>+'当年度'!J29-'前年度'!J29</f>
        <v>2069</v>
      </c>
      <c r="K29" s="40">
        <f>+'当年度'!K29-'前年度'!K29</f>
        <v>0</v>
      </c>
      <c r="L29" s="40">
        <f>+'当年度'!L29-'前年度'!L29</f>
        <v>-7265</v>
      </c>
      <c r="M29" s="40">
        <f>+'当年度'!M29-'前年度'!M29</f>
        <v>0</v>
      </c>
      <c r="N29" s="40">
        <f>+'当年度'!N29-'前年度'!N29</f>
        <v>78545</v>
      </c>
      <c r="O29" s="40">
        <f>+'当年度'!O29-'前年度'!O29</f>
        <v>50371</v>
      </c>
      <c r="P29" s="41">
        <f>+'当年度'!P29-'前年度'!P29</f>
        <v>50888</v>
      </c>
    </row>
    <row r="30" spans="1:16" ht="22.5" customHeight="1">
      <c r="A30" s="27"/>
      <c r="B30" s="21" t="s">
        <v>47</v>
      </c>
      <c r="C30" s="40">
        <f>+'当年度'!C30-'前年度'!C30</f>
        <v>-32137</v>
      </c>
      <c r="D30" s="40">
        <f>+'当年度'!D30-'前年度'!D30</f>
        <v>-25856</v>
      </c>
      <c r="E30" s="40">
        <f>+'当年度'!E30-'前年度'!E30</f>
        <v>-9445</v>
      </c>
      <c r="F30" s="40">
        <f>+'当年度'!F30-'前年度'!F30</f>
        <v>13290</v>
      </c>
      <c r="G30" s="40">
        <f>+'当年度'!G30-'前年度'!G30</f>
        <v>57894</v>
      </c>
      <c r="H30" s="40">
        <f>+'当年度'!H30-'前年度'!H30</f>
        <v>68244</v>
      </c>
      <c r="I30" s="40">
        <f>+'当年度'!I30-'前年度'!I30</f>
        <v>-134437</v>
      </c>
      <c r="J30" s="40">
        <f>+'当年度'!J30-'前年度'!J30</f>
        <v>0</v>
      </c>
      <c r="K30" s="40">
        <f>+'当年度'!K30-'前年度'!K30</f>
        <v>0</v>
      </c>
      <c r="L30" s="40">
        <f>+'当年度'!L30-'前年度'!L30</f>
        <v>44342</v>
      </c>
      <c r="M30" s="40">
        <f>+'当年度'!M30-'前年度'!M30</f>
        <v>0</v>
      </c>
      <c r="N30" s="40">
        <f>+'当年度'!N30-'前年度'!N30</f>
        <v>277100</v>
      </c>
      <c r="O30" s="40">
        <f>+'当年度'!O30-'前年度'!O30</f>
        <v>258995</v>
      </c>
      <c r="P30" s="41">
        <f>+'当年度'!P30-'前年度'!P30</f>
        <v>49397</v>
      </c>
    </row>
    <row r="31" spans="1:16" ht="22.5" customHeight="1">
      <c r="A31" s="27"/>
      <c r="B31" s="21" t="s">
        <v>50</v>
      </c>
      <c r="C31" s="40">
        <f>+'当年度'!C31-'前年度'!C31</f>
        <v>-73023</v>
      </c>
      <c r="D31" s="40">
        <f>+'当年度'!D31-'前年度'!D31</f>
        <v>-10577</v>
      </c>
      <c r="E31" s="40">
        <f>+'当年度'!E31-'前年度'!E31</f>
        <v>-9087</v>
      </c>
      <c r="F31" s="40">
        <f>+'当年度'!F31-'前年度'!F31</f>
        <v>15417</v>
      </c>
      <c r="G31" s="40">
        <f>+'当年度'!G31-'前年度'!G31</f>
        <v>44102</v>
      </c>
      <c r="H31" s="40">
        <f>+'当年度'!H31-'前年度'!H31</f>
        <v>69653</v>
      </c>
      <c r="I31" s="40">
        <f>+'当年度'!I31-'前年度'!I31</f>
        <v>30666</v>
      </c>
      <c r="J31" s="40">
        <f>+'当年度'!J31-'前年度'!J31</f>
        <v>23100</v>
      </c>
      <c r="K31" s="40">
        <f>+'当年度'!K31-'前年度'!K31</f>
        <v>-1200</v>
      </c>
      <c r="L31" s="40">
        <f>+'当年度'!L31-'前年度'!L31</f>
        <v>-19868</v>
      </c>
      <c r="M31" s="40">
        <f>+'当年度'!M31-'前年度'!M31</f>
        <v>0</v>
      </c>
      <c r="N31" s="40">
        <f>+'当年度'!N31-'前年度'!N31</f>
        <v>92658</v>
      </c>
      <c r="O31" s="40">
        <f>+'当年度'!O31-'前年度'!O31</f>
        <v>161841</v>
      </c>
      <c r="P31" s="41">
        <f>+'当年度'!P31-'前年度'!P31</f>
        <v>12047</v>
      </c>
    </row>
    <row r="32" spans="1:16" ht="22.5" customHeight="1">
      <c r="A32" s="27"/>
      <c r="B32" s="21" t="s">
        <v>51</v>
      </c>
      <c r="C32" s="40">
        <f>+'当年度'!C32-'前年度'!C32</f>
        <v>21204</v>
      </c>
      <c r="D32" s="40">
        <f>+'当年度'!D32-'前年度'!D32</f>
        <v>-41970</v>
      </c>
      <c r="E32" s="40">
        <f>+'当年度'!E32-'前年度'!E32</f>
        <v>2916</v>
      </c>
      <c r="F32" s="40">
        <f>+'当年度'!F32-'前年度'!F32</f>
        <v>-25500</v>
      </c>
      <c r="G32" s="40">
        <f>+'当年度'!G32-'前年度'!G32</f>
        <v>-39645</v>
      </c>
      <c r="H32" s="40">
        <f>+'当年度'!H32-'前年度'!H32</f>
        <v>31018</v>
      </c>
      <c r="I32" s="40">
        <f>+'当年度'!I32-'前年度'!I32</f>
        <v>-140781</v>
      </c>
      <c r="J32" s="40">
        <f>+'当年度'!J32-'前年度'!J32</f>
        <v>0</v>
      </c>
      <c r="K32" s="40">
        <f>+'当年度'!K32-'前年度'!K32</f>
        <v>-1320</v>
      </c>
      <c r="L32" s="40">
        <f>+'当年度'!L32-'前年度'!L32</f>
        <v>-4523</v>
      </c>
      <c r="M32" s="40">
        <f>+'当年度'!M32-'前年度'!M32</f>
        <v>0</v>
      </c>
      <c r="N32" s="40">
        <f>+'当年度'!N32-'前年度'!N32</f>
        <v>767556</v>
      </c>
      <c r="O32" s="40">
        <f>+'当年度'!O32-'前年度'!O32</f>
        <v>568955</v>
      </c>
      <c r="P32" s="41">
        <f>+'当年度'!P32-'前年度'!P32</f>
        <v>26722</v>
      </c>
    </row>
    <row r="33" spans="1:16" ht="22.5" customHeight="1">
      <c r="A33" s="27"/>
      <c r="B33" s="21" t="s">
        <v>33</v>
      </c>
      <c r="C33" s="40">
        <f>+'当年度'!C33-'前年度'!C33</f>
        <v>36861</v>
      </c>
      <c r="D33" s="40">
        <f>+'当年度'!D33-'前年度'!D33</f>
        <v>-19016</v>
      </c>
      <c r="E33" s="40">
        <f>+'当年度'!E33-'前年度'!E33</f>
        <v>10475</v>
      </c>
      <c r="F33" s="40">
        <f>+'当年度'!F33-'前年度'!F33</f>
        <v>15137</v>
      </c>
      <c r="G33" s="40">
        <f>+'当年度'!G33-'前年度'!G33</f>
        <v>38524</v>
      </c>
      <c r="H33" s="40">
        <f>+'当年度'!H33-'前年度'!H33</f>
        <v>49384</v>
      </c>
      <c r="I33" s="40">
        <f>+'当年度'!I33-'前年度'!I33</f>
        <v>2962</v>
      </c>
      <c r="J33" s="40">
        <f>+'当年度'!J33-'前年度'!J33</f>
        <v>693</v>
      </c>
      <c r="K33" s="40">
        <f>+'当年度'!K33-'前年度'!K33</f>
        <v>0</v>
      </c>
      <c r="L33" s="40">
        <f>+'当年度'!L33-'前年度'!L33</f>
        <v>-4284</v>
      </c>
      <c r="M33" s="40">
        <f>+'当年度'!M33-'前年度'!M33</f>
        <v>0</v>
      </c>
      <c r="N33" s="40">
        <f>+'当年度'!N33-'前年度'!N33</f>
        <v>201746</v>
      </c>
      <c r="O33" s="40">
        <f>+'当年度'!O33-'前年度'!O33</f>
        <v>332482</v>
      </c>
      <c r="P33" s="41">
        <f>+'当年度'!P33-'前年度'!P33</f>
        <v>101382</v>
      </c>
    </row>
    <row r="34" spans="1:16" ht="22.5" customHeight="1">
      <c r="A34" s="27"/>
      <c r="B34" s="21" t="s">
        <v>34</v>
      </c>
      <c r="C34" s="38">
        <f>+'当年度'!C34-'前年度'!C34</f>
        <v>-7988</v>
      </c>
      <c r="D34" s="38">
        <f>+'当年度'!D34-'前年度'!D34</f>
        <v>50334</v>
      </c>
      <c r="E34" s="38">
        <f>+'当年度'!E34-'前年度'!E34</f>
        <v>3110</v>
      </c>
      <c r="F34" s="38">
        <f>+'当年度'!F34-'前年度'!F34</f>
        <v>11364</v>
      </c>
      <c r="G34" s="38">
        <f>+'当年度'!G34-'前年度'!G34</f>
        <v>7625</v>
      </c>
      <c r="H34" s="38">
        <f>+'当年度'!H34-'前年度'!H34</f>
        <v>38761</v>
      </c>
      <c r="I34" s="38">
        <f>+'当年度'!I34-'前年度'!I34</f>
        <v>-52952</v>
      </c>
      <c r="J34" s="38">
        <f>+'当年度'!J34-'前年度'!J34</f>
        <v>0</v>
      </c>
      <c r="K34" s="38">
        <f>+'当年度'!K34-'前年度'!K34</f>
        <v>0</v>
      </c>
      <c r="L34" s="38">
        <f>+'当年度'!L34-'前年度'!L34</f>
        <v>-20729</v>
      </c>
      <c r="M34" s="38">
        <f>+'当年度'!M34-'前年度'!M34</f>
        <v>0</v>
      </c>
      <c r="N34" s="38">
        <f>+'当年度'!N34-'前年度'!N34</f>
        <v>-651418</v>
      </c>
      <c r="O34" s="38">
        <f>+'当年度'!O34-'前年度'!O34</f>
        <v>-621893</v>
      </c>
      <c r="P34" s="39">
        <f>+'当年度'!P34-'前年度'!P34</f>
        <v>42137</v>
      </c>
    </row>
    <row r="35" spans="1:16" ht="22.5" customHeight="1">
      <c r="A35" s="27"/>
      <c r="B35" s="30" t="s">
        <v>35</v>
      </c>
      <c r="C35" s="44">
        <f>+'当年度'!C35-'前年度'!C35</f>
        <v>-23986</v>
      </c>
      <c r="D35" s="44">
        <f>+'当年度'!D35-'前年度'!D35</f>
        <v>4842853</v>
      </c>
      <c r="E35" s="44">
        <f>+'当年度'!E35-'前年度'!E35</f>
        <v>267225</v>
      </c>
      <c r="F35" s="44">
        <f>+'当年度'!F35-'前年度'!F35</f>
        <v>5171996</v>
      </c>
      <c r="G35" s="44">
        <f>+'当年度'!G35-'前年度'!G35</f>
        <v>1176764</v>
      </c>
      <c r="H35" s="44">
        <f>+'当年度'!H35-'前年度'!H35</f>
        <v>2492564</v>
      </c>
      <c r="I35" s="44">
        <f>+'当年度'!I35-'前年度'!I35</f>
        <v>-6884846</v>
      </c>
      <c r="J35" s="44">
        <f>+'当年度'!J35-'前年度'!J35</f>
        <v>-1165644</v>
      </c>
      <c r="K35" s="44">
        <f>+'当年度'!K35-'前年度'!K35</f>
        <v>-1071281</v>
      </c>
      <c r="L35" s="44">
        <f>+'当年度'!L35-'前年度'!L35</f>
        <v>101708</v>
      </c>
      <c r="M35" s="44">
        <f>+'当年度'!M35-'前年度'!M35</f>
        <v>0</v>
      </c>
      <c r="N35" s="44">
        <f>+'当年度'!N35-'前年度'!N35</f>
        <v>-319338</v>
      </c>
      <c r="O35" s="44">
        <f>+'当年度'!O35-'前年度'!O35</f>
        <v>4588015</v>
      </c>
      <c r="P35" s="45">
        <f>+'当年度'!P35-'前年度'!P35</f>
        <v>7640574</v>
      </c>
    </row>
    <row r="36" spans="1:16" ht="22.5" customHeight="1">
      <c r="A36" s="27"/>
      <c r="B36" s="30" t="s">
        <v>53</v>
      </c>
      <c r="C36" s="44">
        <f>+'当年度'!C36-'前年度'!C36</f>
        <v>59189</v>
      </c>
      <c r="D36" s="44">
        <f>+'当年度'!D36-'前年度'!D36</f>
        <v>846138</v>
      </c>
      <c r="E36" s="44">
        <f>+'当年度'!E36-'前年度'!E36</f>
        <v>-9984</v>
      </c>
      <c r="F36" s="44">
        <f>+'当年度'!F36-'前年度'!F36</f>
        <v>553995</v>
      </c>
      <c r="G36" s="44">
        <f>+'当年度'!G36-'前年度'!G36</f>
        <v>-162932</v>
      </c>
      <c r="H36" s="44">
        <f>+'当年度'!H36-'前年度'!H36</f>
        <v>398820</v>
      </c>
      <c r="I36" s="44">
        <f>+'当年度'!I36-'前年度'!I36</f>
        <v>-415974</v>
      </c>
      <c r="J36" s="44">
        <f>+'当年度'!J36-'前年度'!J36</f>
        <v>151696</v>
      </c>
      <c r="K36" s="44">
        <f>+'当年度'!K36-'前年度'!K36</f>
        <v>6850</v>
      </c>
      <c r="L36" s="44">
        <f>+'当年度'!L36-'前年度'!L36</f>
        <v>194535</v>
      </c>
      <c r="M36" s="44">
        <f>+'当年度'!M36-'前年度'!M36</f>
        <v>0</v>
      </c>
      <c r="N36" s="44">
        <f>+'当年度'!N36-'前年度'!N36</f>
        <v>-111641</v>
      </c>
      <c r="O36" s="44">
        <f>+'当年度'!O36-'前年度'!O36</f>
        <v>1510692</v>
      </c>
      <c r="P36" s="45">
        <f>+'当年度'!P36-'前年度'!P36</f>
        <v>1012004</v>
      </c>
    </row>
    <row r="37" spans="1:16" ht="22.5" customHeight="1">
      <c r="A37" s="27"/>
      <c r="B37" s="30" t="s">
        <v>36</v>
      </c>
      <c r="C37" s="44">
        <f>+'当年度'!C37-'前年度'!C37</f>
        <v>35203</v>
      </c>
      <c r="D37" s="44">
        <f>+'当年度'!D37-'前年度'!D37</f>
        <v>5688991</v>
      </c>
      <c r="E37" s="44">
        <f>+'当年度'!E37-'前年度'!E37</f>
        <v>257241</v>
      </c>
      <c r="F37" s="44">
        <f>+'当年度'!F37-'前年度'!F37</f>
        <v>5725991</v>
      </c>
      <c r="G37" s="44">
        <f>+'当年度'!G37-'前年度'!G37</f>
        <v>1013832</v>
      </c>
      <c r="H37" s="44">
        <f>+'当年度'!H37-'前年度'!H37</f>
        <v>2891384</v>
      </c>
      <c r="I37" s="44">
        <f>+'当年度'!I37-'前年度'!I37</f>
        <v>-7300820</v>
      </c>
      <c r="J37" s="44">
        <f>+'当年度'!J37-'前年度'!J37</f>
        <v>-1013948</v>
      </c>
      <c r="K37" s="44">
        <f>+'当年度'!K37-'前年度'!K37</f>
        <v>-1064431</v>
      </c>
      <c r="L37" s="44">
        <f>+'当年度'!L37-'前年度'!L37</f>
        <v>296243</v>
      </c>
      <c r="M37" s="44">
        <f>+'当年度'!M37-'前年度'!M37</f>
        <v>0</v>
      </c>
      <c r="N37" s="44">
        <f>+'当年度'!N37-'前年度'!N37</f>
        <v>-430979</v>
      </c>
      <c r="O37" s="44">
        <f>+'当年度'!O37-'前年度'!O37</f>
        <v>6098707</v>
      </c>
      <c r="P37" s="45">
        <f>+'当年度'!P37-'前年度'!P37</f>
        <v>8652578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　性質別歳出の状況（対前年度増減額）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57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46">
        <f>IF(AND('当年度'!C6=0,'前年度'!C6=0),"",IF('前年度'!C6=0,"皆増 ",IF('当年度'!C6=0,"皆減 ",ROUND('増減額'!C6/'前年度'!C6*100,1))))</f>
        <v>1.2</v>
      </c>
      <c r="D6" s="46">
        <f>IF(AND('当年度'!D6=0,'前年度'!D6=0),"",IF('前年度'!D6=0,"皆増 ",IF('当年度'!D6=0,"皆減 ",ROUND('増減額'!D6/'前年度'!D6*100,1))))</f>
        <v>0.7</v>
      </c>
      <c r="E6" s="46">
        <f>IF(AND('当年度'!E6=0,'前年度'!E6=0),"",IF('前年度'!E6=0,"皆増 ",IF('当年度'!E6=0,"皆減 ",ROUND('増減額'!E6/'前年度'!E6*100,1))))</f>
        <v>-10.4</v>
      </c>
      <c r="F6" s="46">
        <f>IF(AND('当年度'!F6=0,'前年度'!F6=0),"",IF('前年度'!F6=0,"皆増 ",IF('当年度'!F6=0,"皆減 ",ROUND('増減額'!F6/'前年度'!F6*100,1))))</f>
        <v>4.4</v>
      </c>
      <c r="G6" s="46">
        <f>IF(AND('当年度'!G6=0,'前年度'!G6=0),"",IF('前年度'!G6=0,"皆増 ",IF('当年度'!G6=0,"皆減 ",ROUND('増減額'!G6/'前年度'!G6*100,1))))</f>
        <v>-3.2</v>
      </c>
      <c r="H6" s="46">
        <f>IF(AND('当年度'!H6=0,'前年度'!H6=0),"",IF('前年度'!H6=0,"皆増 ",IF('当年度'!H6=0,"皆減 ",ROUND('増減額'!H6/'前年度'!H6*100,1))))</f>
        <v>-2</v>
      </c>
      <c r="I6" s="46">
        <f>IF(AND('当年度'!I6=0,'前年度'!I6=0),"",IF('前年度'!I6=0,"皆増 ",IF('当年度'!I6=0,"皆減 ",ROUND('増減額'!I6/'前年度'!I6*100,1))))</f>
        <v>43.4</v>
      </c>
      <c r="J6" s="46">
        <f>IF(AND('当年度'!J6=0,'前年度'!J6=0),"",IF('前年度'!J6=0,"皆増 ",IF('当年度'!J6=0,"皆減 ",ROUND('増減額'!J6/'前年度'!J6*100,1))))</f>
        <v>15.1</v>
      </c>
      <c r="K6" s="46">
        <f>IF(AND('当年度'!K6=0,'前年度'!K6=0),"",IF('前年度'!K6=0,"皆増 ",IF('当年度'!K6=0,"皆減 ",ROUND('増減額'!K6/'前年度'!K6*100,1))))</f>
        <v>-92.7</v>
      </c>
      <c r="L6" s="46">
        <f>IF(AND('当年度'!L6=0,'前年度'!L6=0),"",IF('前年度'!L6=0,"皆増 ",IF('当年度'!L6=0,"皆減 ",ROUND('増減額'!L6/'前年度'!L6*100,1))))</f>
        <v>3.4</v>
      </c>
      <c r="M6" s="46">
        <f>IF(AND('当年度'!M6=0,'前年度'!M6=0),"",IF('前年度'!M6=0,"皆増 ",IF('当年度'!M6=0,"皆減 ",ROUND('増減額'!M6/'前年度'!M6*100,1))))</f>
      </c>
      <c r="N6" s="46">
        <f>IF(AND('当年度'!N6=0,'前年度'!N6=0),"",IF('前年度'!N6=0,"皆増 ",IF('当年度'!N6=0,"皆減 ",ROUND('増減額'!N6/'前年度'!N6*100,1))))</f>
        <v>36.9</v>
      </c>
      <c r="O6" s="46">
        <f>IF(AND('当年度'!O6=0,'前年度'!O6=0),"",IF('前年度'!O6=0,"皆増 ",IF('当年度'!O6=0,"皆減 ",ROUND('増減額'!O6/'前年度'!O6*100,1))))</f>
        <v>5.1</v>
      </c>
      <c r="P6" s="47">
        <f>IF(AND('当年度'!P6=0,'前年度'!P6=0),"",IF('前年度'!P6=0,"皆増 ",IF('当年度'!P6=0,"皆減 ",ROUND('増減額'!P6/'前年度'!P6*100,1))))</f>
        <v>2</v>
      </c>
    </row>
    <row r="7" spans="1:16" ht="22.5" customHeight="1">
      <c r="A7" s="27"/>
      <c r="B7" s="21" t="s">
        <v>13</v>
      </c>
      <c r="C7" s="46">
        <f>IF(AND('当年度'!C7=0,'前年度'!C7=0),"",IF('前年度'!C7=0,"皆増 ",IF('当年度'!C7=0,"皆減 ",ROUND('増減額'!C7/'前年度'!C7*100,1))))</f>
        <v>-1.4</v>
      </c>
      <c r="D7" s="46">
        <f>IF(AND('当年度'!D7=0,'前年度'!D7=0),"",IF('前年度'!D7=0,"皆増 ",IF('当年度'!D7=0,"皆減 ",ROUND('増減額'!D7/'前年度'!D7*100,1))))</f>
        <v>8</v>
      </c>
      <c r="E7" s="46">
        <f>IF(AND('当年度'!E7=0,'前年度'!E7=0),"",IF('前年度'!E7=0,"皆増 ",IF('当年度'!E7=0,"皆減 ",ROUND('増減額'!E7/'前年度'!E7*100,1))))</f>
        <v>14</v>
      </c>
      <c r="F7" s="46">
        <f>IF(AND('当年度'!F7=0,'前年度'!F7=0),"",IF('前年度'!F7=0,"皆増 ",IF('当年度'!F7=0,"皆減 ",ROUND('増減額'!F7/'前年度'!F7*100,1))))</f>
        <v>6.9</v>
      </c>
      <c r="G7" s="46">
        <f>IF(AND('当年度'!G7=0,'前年度'!G7=0),"",IF('前年度'!G7=0,"皆増 ",IF('当年度'!G7=0,"皆減 ",ROUND('増減額'!G7/'前年度'!G7*100,1))))</f>
        <v>-1.6</v>
      </c>
      <c r="H7" s="46">
        <f>IF(AND('当年度'!H7=0,'前年度'!H7=0),"",IF('前年度'!H7=0,"皆増 ",IF('当年度'!H7=0,"皆減 ",ROUND('増減額'!H7/'前年度'!H7*100,1))))</f>
        <v>-6.2</v>
      </c>
      <c r="I7" s="46">
        <f>IF(AND('当年度'!I7=0,'前年度'!I7=0),"",IF('前年度'!I7=0,"皆増 ",IF('当年度'!I7=0,"皆減 ",ROUND('増減額'!I7/'前年度'!I7*100,1))))</f>
        <v>-60.4</v>
      </c>
      <c r="J7" s="46">
        <f>IF(AND('当年度'!J7=0,'前年度'!J7=0),"",IF('前年度'!J7=0,"皆増 ",IF('当年度'!J7=0,"皆減 ",ROUND('増減額'!J7/'前年度'!J7*100,1))))</f>
      </c>
      <c r="K7" s="46">
        <f>IF(AND('当年度'!K7=0,'前年度'!K7=0),"",IF('前年度'!K7=0,"皆増 ",IF('当年度'!K7=0,"皆減 ",ROUND('増減額'!K7/'前年度'!K7*100,1))))</f>
        <v>-0.1</v>
      </c>
      <c r="L7" s="46">
        <f>IF(AND('当年度'!L7=0,'前年度'!L7=0),"",IF('前年度'!L7=0,"皆増 ",IF('当年度'!L7=0,"皆減 ",ROUND('増減額'!L7/'前年度'!L7*100,1))))</f>
        <v>1.8</v>
      </c>
      <c r="M7" s="46">
        <f>IF(AND('当年度'!M7=0,'前年度'!M7=0),"",IF('前年度'!M7=0,"皆増 ",IF('当年度'!M7=0,"皆減 ",ROUND('増減額'!M7/'前年度'!M7*100,1))))</f>
      </c>
      <c r="N7" s="46">
        <f>IF(AND('当年度'!N7=0,'前年度'!N7=0),"",IF('前年度'!N7=0,"皆増 ",IF('当年度'!N7=0,"皆減 ",ROUND('増減額'!N7/'前年度'!N7*100,1))))</f>
        <v>28.1</v>
      </c>
      <c r="O7" s="46">
        <f>IF(AND('当年度'!O7=0,'前年度'!O7=0),"",IF('前年度'!O7=0,"皆増 ",IF('当年度'!O7=0,"皆減 ",ROUND('増減額'!O7/'前年度'!O7*100,1))))</f>
        <v>0.7</v>
      </c>
      <c r="P7" s="47">
        <f>IF(AND('当年度'!P7=0,'前年度'!P7=0),"",IF('前年度'!P7=0,"皆増 ",IF('当年度'!P7=0,"皆減 ",ROUND('増減額'!P7/'前年度'!P7*100,1))))</f>
        <v>2</v>
      </c>
    </row>
    <row r="8" spans="1:16" ht="22.5" customHeight="1">
      <c r="A8" s="27"/>
      <c r="B8" s="21" t="s">
        <v>14</v>
      </c>
      <c r="C8" s="46">
        <f>IF(AND('当年度'!C8=0,'前年度'!C8=0),"",IF('前年度'!C8=0,"皆増 ",IF('当年度'!C8=0,"皆減 ",ROUND('増減額'!C8/'前年度'!C8*100,1))))</f>
        <v>0</v>
      </c>
      <c r="D8" s="46">
        <f>IF(AND('当年度'!D8=0,'前年度'!D8=0),"",IF('前年度'!D8=0,"皆増 ",IF('当年度'!D8=0,"皆減 ",ROUND('増減額'!D8/'前年度'!D8*100,1))))</f>
        <v>2.7</v>
      </c>
      <c r="E8" s="46">
        <f>IF(AND('当年度'!E8=0,'前年度'!E8=0),"",IF('前年度'!E8=0,"皆増 ",IF('当年度'!E8=0,"皆減 ",ROUND('増減額'!E8/'前年度'!E8*100,1))))</f>
        <v>-14.5</v>
      </c>
      <c r="F8" s="46">
        <f>IF(AND('当年度'!F8=0,'前年度'!F8=0),"",IF('前年度'!F8=0,"皆増 ",IF('当年度'!F8=0,"皆減 ",ROUND('増減額'!F8/'前年度'!F8*100,1))))</f>
        <v>4</v>
      </c>
      <c r="G8" s="46">
        <f>IF(AND('当年度'!G8=0,'前年度'!G8=0),"",IF('前年度'!G8=0,"皆増 ",IF('当年度'!G8=0,"皆減 ",ROUND('増減額'!G8/'前年度'!G8*100,1))))</f>
        <v>-7.9</v>
      </c>
      <c r="H8" s="46">
        <f>IF(AND('当年度'!H8=0,'前年度'!H8=0),"",IF('前年度'!H8=0,"皆増 ",IF('当年度'!H8=0,"皆減 ",ROUND('増減額'!H8/'前年度'!H8*100,1))))</f>
        <v>0.6</v>
      </c>
      <c r="I8" s="46">
        <f>IF(AND('当年度'!I8=0,'前年度'!I8=0),"",IF('前年度'!I8=0,"皆増 ",IF('当年度'!I8=0,"皆減 ",ROUND('増減額'!I8/'前年度'!I8*100,1))))</f>
        <v>177.9</v>
      </c>
      <c r="J8" s="46">
        <f>IF(AND('当年度'!J8=0,'前年度'!J8=0),"",IF('前年度'!J8=0,"皆増 ",IF('当年度'!J8=0,"皆減 ",ROUND('増減額'!J8/'前年度'!J8*100,1))))</f>
        <v>-90.3</v>
      </c>
      <c r="K8" s="46" t="str">
        <f>IF(AND('当年度'!K8=0,'前年度'!K8=0),"",IF('前年度'!K8=0,"皆増 ",IF('当年度'!K8=0,"皆減 ",ROUND('増減額'!K8/'前年度'!K8*100,1))))</f>
        <v>皆減 </v>
      </c>
      <c r="L8" s="46">
        <f>IF(AND('当年度'!L8=0,'前年度'!L8=0),"",IF('前年度'!L8=0,"皆増 ",IF('当年度'!L8=0,"皆減 ",ROUND('増減額'!L8/'前年度'!L8*100,1))))</f>
        <v>4.1</v>
      </c>
      <c r="M8" s="46">
        <f>IF(AND('当年度'!M8=0,'前年度'!M8=0),"",IF('前年度'!M8=0,"皆増 ",IF('当年度'!M8=0,"皆減 ",ROUND('増減額'!M8/'前年度'!M8*100,1))))</f>
      </c>
      <c r="N8" s="46">
        <f>IF(AND('当年度'!N8=0,'前年度'!N8=0),"",IF('前年度'!N8=0,"皆増 ",IF('当年度'!N8=0,"皆減 ",ROUND('増減額'!N8/'前年度'!N8*100,1))))</f>
        <v>-40.8</v>
      </c>
      <c r="O8" s="46">
        <f>IF(AND('当年度'!O8=0,'前年度'!O8=0),"",IF('前年度'!O8=0,"皆増 ",IF('当年度'!O8=0,"皆減 ",ROUND('増減額'!O8/'前年度'!O8*100,1))))</f>
        <v>-9.5</v>
      </c>
      <c r="P8" s="47">
        <f>IF(AND('当年度'!P8=0,'前年度'!P8=0),"",IF('前年度'!P8=0,"皆増 ",IF('当年度'!P8=0,"皆減 ",ROUND('増減額'!P8/'前年度'!P8*100,1))))</f>
        <v>1.9</v>
      </c>
    </row>
    <row r="9" spans="1:16" ht="22.5" customHeight="1">
      <c r="A9" s="27"/>
      <c r="B9" s="21" t="s">
        <v>15</v>
      </c>
      <c r="C9" s="46">
        <f>IF(AND('当年度'!C9=0,'前年度'!C9=0),"",IF('前年度'!C9=0,"皆増 ",IF('当年度'!C9=0,"皆減 ",ROUND('増減額'!C9/'前年度'!C9*100,1))))</f>
        <v>1.4</v>
      </c>
      <c r="D9" s="46">
        <f>IF(AND('当年度'!D9=0,'前年度'!D9=0),"",IF('前年度'!D9=0,"皆増 ",IF('当年度'!D9=0,"皆減 ",ROUND('増減額'!D9/'前年度'!D9*100,1))))</f>
        <v>11.4</v>
      </c>
      <c r="E9" s="46">
        <f>IF(AND('当年度'!E9=0,'前年度'!E9=0),"",IF('前年度'!E9=0,"皆増 ",IF('当年度'!E9=0,"皆減 ",ROUND('増減額'!E9/'前年度'!E9*100,1))))</f>
        <v>-4.7</v>
      </c>
      <c r="F9" s="46">
        <f>IF(AND('当年度'!F9=0,'前年度'!F9=0),"",IF('前年度'!F9=0,"皆増 ",IF('当年度'!F9=0,"皆減 ",ROUND('増減額'!F9/'前年度'!F9*100,1))))</f>
        <v>2.7</v>
      </c>
      <c r="G9" s="46">
        <f>IF(AND('当年度'!G9=0,'前年度'!G9=0),"",IF('前年度'!G9=0,"皆増 ",IF('当年度'!G9=0,"皆減 ",ROUND('増減額'!G9/'前年度'!G9*100,1))))</f>
        <v>7.5</v>
      </c>
      <c r="H9" s="46">
        <f>IF(AND('当年度'!H9=0,'前年度'!H9=0),"",IF('前年度'!H9=0,"皆増 ",IF('当年度'!H9=0,"皆減 ",ROUND('増減額'!H9/'前年度'!H9*100,1))))</f>
        <v>51.7</v>
      </c>
      <c r="I9" s="46">
        <f>IF(AND('当年度'!I9=0,'前年度'!I9=0),"",IF('前年度'!I9=0,"皆増 ",IF('当年度'!I9=0,"皆減 ",ROUND('増減額'!I9/'前年度'!I9*100,1))))</f>
        <v>55</v>
      </c>
      <c r="J9" s="46">
        <f>IF(AND('当年度'!J9=0,'前年度'!J9=0),"",IF('前年度'!J9=0,"皆増 ",IF('当年度'!J9=0,"皆減 ",ROUND('増減額'!J9/'前年度'!J9*100,1))))</f>
        <v>-3.5</v>
      </c>
      <c r="K9" s="46">
        <f>IF(AND('当年度'!K9=0,'前年度'!K9=0),"",IF('前年度'!K9=0,"皆増 ",IF('当年度'!K9=0,"皆減 ",ROUND('増減額'!K9/'前年度'!K9*100,1))))</f>
        <v>0</v>
      </c>
      <c r="L9" s="46">
        <f>IF(AND('当年度'!L9=0,'前年度'!L9=0),"",IF('前年度'!L9=0,"皆増 ",IF('当年度'!L9=0,"皆減 ",ROUND('増減額'!L9/'前年度'!L9*100,1))))</f>
        <v>1.9</v>
      </c>
      <c r="M9" s="46">
        <f>IF(AND('当年度'!M9=0,'前年度'!M9=0),"",IF('前年度'!M9=0,"皆増 ",IF('当年度'!M9=0,"皆減 ",ROUND('増減額'!M9/'前年度'!M9*100,1))))</f>
      </c>
      <c r="N9" s="46">
        <f>IF(AND('当年度'!N9=0,'前年度'!N9=0),"",IF('前年度'!N9=0,"皆増 ",IF('当年度'!N9=0,"皆減 ",ROUND('増減額'!N9/'前年度'!N9*100,1))))</f>
        <v>-3.7</v>
      </c>
      <c r="O9" s="46">
        <f>IF(AND('当年度'!O9=0,'前年度'!O9=0),"",IF('前年度'!O9=0,"皆増 ",IF('当年度'!O9=0,"皆減 ",ROUND('増減額'!O9/'前年度'!O9*100,1))))</f>
        <v>8.5</v>
      </c>
      <c r="P9" s="47">
        <f>IF(AND('当年度'!P9=0,'前年度'!P9=0),"",IF('前年度'!P9=0,"皆増 ",IF('当年度'!P9=0,"皆減 ",ROUND('増減額'!P9/'前年度'!P9*100,1))))</f>
        <v>11.3</v>
      </c>
    </row>
    <row r="10" spans="1:16" ht="22.5" customHeight="1">
      <c r="A10" s="27"/>
      <c r="B10" s="21" t="s">
        <v>16</v>
      </c>
      <c r="C10" s="46">
        <f>IF(AND('当年度'!C10=0,'前年度'!C10=0),"",IF('前年度'!C10=0,"皆増 ",IF('当年度'!C10=0,"皆減 ",ROUND('増減額'!C10/'前年度'!C10*100,1))))</f>
        <v>-1.8</v>
      </c>
      <c r="D10" s="46">
        <f>IF(AND('当年度'!D10=0,'前年度'!D10=0),"",IF('前年度'!D10=0,"皆増 ",IF('当年度'!D10=0,"皆減 ",ROUND('増減額'!D10/'前年度'!D10*100,1))))</f>
        <v>6.6</v>
      </c>
      <c r="E10" s="46">
        <f>IF(AND('当年度'!E10=0,'前年度'!E10=0),"",IF('前年度'!E10=0,"皆増 ",IF('当年度'!E10=0,"皆減 ",ROUND('増減額'!E10/'前年度'!E10*100,1))))</f>
        <v>27.6</v>
      </c>
      <c r="F10" s="46">
        <f>IF(AND('当年度'!F10=0,'前年度'!F10=0),"",IF('前年度'!F10=0,"皆増 ",IF('当年度'!F10=0,"皆減 ",ROUND('増減額'!F10/'前年度'!F10*100,1))))</f>
        <v>0.2</v>
      </c>
      <c r="G10" s="46">
        <f>IF(AND('当年度'!G10=0,'前年度'!G10=0),"",IF('前年度'!G10=0,"皆増 ",IF('当年度'!G10=0,"皆減 ",ROUND('増減額'!G10/'前年度'!G10*100,1))))</f>
        <v>4</v>
      </c>
      <c r="H10" s="46">
        <f>IF(AND('当年度'!H10=0,'前年度'!H10=0),"",IF('前年度'!H10=0,"皆増 ",IF('当年度'!H10=0,"皆減 ",ROUND('増減額'!H10/'前年度'!H10*100,1))))</f>
        <v>5.8</v>
      </c>
      <c r="I10" s="46">
        <f>IF(AND('当年度'!I10=0,'前年度'!I10=0),"",IF('前年度'!I10=0,"皆増 ",IF('当年度'!I10=0,"皆減 ",ROUND('増減額'!I10/'前年度'!I10*100,1))))</f>
        <v>-30.9</v>
      </c>
      <c r="J10" s="46" t="str">
        <f>IF(AND('当年度'!J10=0,'前年度'!J10=0),"",IF('前年度'!J10=0,"皆増 ",IF('当年度'!J10=0,"皆減 ",ROUND('増減額'!J10/'前年度'!J10*100,1))))</f>
        <v>皆減 </v>
      </c>
      <c r="K10" s="46">
        <f>IF(AND('当年度'!K10=0,'前年度'!K10=0),"",IF('前年度'!K10=0,"皆増 ",IF('当年度'!K10=0,"皆減 ",ROUND('増減額'!K10/'前年度'!K10*100,1))))</f>
        <v>-61.8</v>
      </c>
      <c r="L10" s="46">
        <f>IF(AND('当年度'!L10=0,'前年度'!L10=0),"",IF('前年度'!L10=0,"皆増 ",IF('当年度'!L10=0,"皆減 ",ROUND('増減額'!L10/'前年度'!L10*100,1))))</f>
        <v>2</v>
      </c>
      <c r="M10" s="46">
        <f>IF(AND('当年度'!M10=0,'前年度'!M10=0),"",IF('前年度'!M10=0,"皆増 ",IF('当年度'!M10=0,"皆減 ",ROUND('増減額'!M10/'前年度'!M10*100,1))))</f>
      </c>
      <c r="N10" s="46">
        <f>IF(AND('当年度'!N10=0,'前年度'!N10=0),"",IF('前年度'!N10=0,"皆増 ",IF('当年度'!N10=0,"皆減 ",ROUND('増減額'!N10/'前年度'!N10*100,1))))</f>
        <v>29</v>
      </c>
      <c r="O10" s="46">
        <f>IF(AND('当年度'!O10=0,'前年度'!O10=0),"",IF('前年度'!O10=0,"皆増 ",IF('当年度'!O10=0,"皆減 ",ROUND('増減額'!O10/'前年度'!O10*100,1))))</f>
        <v>1.7</v>
      </c>
      <c r="P10" s="47">
        <f>IF(AND('当年度'!P10=0,'前年度'!P10=0),"",IF('前年度'!P10=0,"皆増 ",IF('当年度'!P10=0,"皆減 ",ROUND('増減額'!P10/'前年度'!P10*100,1))))</f>
        <v>0.9</v>
      </c>
    </row>
    <row r="11" spans="1:16" ht="22.5" customHeight="1">
      <c r="A11" s="27"/>
      <c r="B11" s="21" t="s">
        <v>17</v>
      </c>
      <c r="C11" s="46">
        <f>IF(AND('当年度'!C11=0,'前年度'!C11=0),"",IF('前年度'!C11=0,"皆増 ",IF('当年度'!C11=0,"皆減 ",ROUND('増減額'!C11/'前年度'!C11*100,1))))</f>
        <v>-0.1</v>
      </c>
      <c r="D11" s="46">
        <f>IF(AND('当年度'!D11=0,'前年度'!D11=0),"",IF('前年度'!D11=0,"皆増 ",IF('当年度'!D11=0,"皆減 ",ROUND('増減額'!D11/'前年度'!D11*100,1))))</f>
        <v>5.9</v>
      </c>
      <c r="E11" s="46">
        <f>IF(AND('当年度'!E11=0,'前年度'!E11=0),"",IF('前年度'!E11=0,"皆増 ",IF('当年度'!E11=0,"皆減 ",ROUND('増減額'!E11/'前年度'!E11*100,1))))</f>
        <v>5.8</v>
      </c>
      <c r="F11" s="46">
        <f>IF(AND('当年度'!F11=0,'前年度'!F11=0),"",IF('前年度'!F11=0,"皆増 ",IF('当年度'!F11=0,"皆減 ",ROUND('増減額'!F11/'前年度'!F11*100,1))))</f>
        <v>4.3</v>
      </c>
      <c r="G11" s="46">
        <f>IF(AND('当年度'!G11=0,'前年度'!G11=0),"",IF('前年度'!G11=0,"皆増 ",IF('当年度'!G11=0,"皆減 ",ROUND('増減額'!G11/'前年度'!G11*100,1))))</f>
        <v>-3.6</v>
      </c>
      <c r="H11" s="46">
        <f>IF(AND('当年度'!H11=0,'前年度'!H11=0),"",IF('前年度'!H11=0,"皆増 ",IF('当年度'!H11=0,"皆減 ",ROUND('増減額'!H11/'前年度'!H11*100,1))))</f>
        <v>-4.3</v>
      </c>
      <c r="I11" s="46">
        <f>IF(AND('当年度'!I11=0,'前年度'!I11=0),"",IF('前年度'!I11=0,"皆増 ",IF('当年度'!I11=0,"皆減 ",ROUND('増減額'!I11/'前年度'!I11*100,1))))</f>
        <v>32.4</v>
      </c>
      <c r="J11" s="46">
        <f>IF(AND('当年度'!J11=0,'前年度'!J11=0),"",IF('前年度'!J11=0,"皆増 ",IF('当年度'!J11=0,"皆減 ",ROUND('増減額'!J11/'前年度'!J11*100,1))))</f>
        <v>129.5</v>
      </c>
      <c r="K11" s="46">
        <f>IF(AND('当年度'!K11=0,'前年度'!K11=0),"",IF('前年度'!K11=0,"皆増 ",IF('当年度'!K11=0,"皆減 ",ROUND('増減額'!K11/'前年度'!K11*100,1))))</f>
        <v>0</v>
      </c>
      <c r="L11" s="46">
        <f>IF(AND('当年度'!L11=0,'前年度'!L11=0),"",IF('前年度'!L11=0,"皆増 ",IF('当年度'!L11=0,"皆減 ",ROUND('増減額'!L11/'前年度'!L11*100,1))))</f>
        <v>1.3</v>
      </c>
      <c r="M11" s="46">
        <f>IF(AND('当年度'!M11=0,'前年度'!M11=0),"",IF('前年度'!M11=0,"皆増 ",IF('当年度'!M11=0,"皆減 ",ROUND('増減額'!M11/'前年度'!M11*100,1))))</f>
      </c>
      <c r="N11" s="46">
        <f>IF(AND('当年度'!N11=0,'前年度'!N11=0),"",IF('前年度'!N11=0,"皆増 ",IF('当年度'!N11=0,"皆減 ",ROUND('増減額'!N11/'前年度'!N11*100,1))))</f>
        <v>9.6</v>
      </c>
      <c r="O11" s="46">
        <f>IF(AND('当年度'!O11=0,'前年度'!O11=0),"",IF('前年度'!O11=0,"皆増 ",IF('当年度'!O11=0,"皆減 ",ROUND('増減額'!O11/'前年度'!O11*100,1))))</f>
        <v>3.7</v>
      </c>
      <c r="P11" s="47">
        <f>IF(AND('当年度'!P11=0,'前年度'!P11=0),"",IF('前年度'!P11=0,"皆増 ",IF('当年度'!P11=0,"皆減 ",ROUND('増減額'!P11/'前年度'!P11*100,1))))</f>
        <v>1.5</v>
      </c>
    </row>
    <row r="12" spans="1:16" ht="22.5" customHeight="1">
      <c r="A12" s="27"/>
      <c r="B12" s="21" t="s">
        <v>18</v>
      </c>
      <c r="C12" s="46">
        <f>IF(AND('当年度'!C12=0,'前年度'!C12=0),"",IF('前年度'!C12=0,"皆増 ",IF('当年度'!C12=0,"皆減 ",ROUND('増減額'!C12/'前年度'!C12*100,1))))</f>
        <v>1.1</v>
      </c>
      <c r="D12" s="46">
        <f>IF(AND('当年度'!D12=0,'前年度'!D12=0),"",IF('前年度'!D12=0,"皆増 ",IF('当年度'!D12=0,"皆減 ",ROUND('増減額'!D12/'前年度'!D12*100,1))))</f>
        <v>3.3</v>
      </c>
      <c r="E12" s="46">
        <f>IF(AND('当年度'!E12=0,'前年度'!E12=0),"",IF('前年度'!E12=0,"皆増 ",IF('当年度'!E12=0,"皆減 ",ROUND('増減額'!E12/'前年度'!E12*100,1))))</f>
        <v>-6.7</v>
      </c>
      <c r="F12" s="46">
        <f>IF(AND('当年度'!F12=0,'前年度'!F12=0),"",IF('前年度'!F12=0,"皆増 ",IF('当年度'!F12=0,"皆減 ",ROUND('増減額'!F12/'前年度'!F12*100,1))))</f>
        <v>4.6</v>
      </c>
      <c r="G12" s="46">
        <f>IF(AND('当年度'!G12=0,'前年度'!G12=0),"",IF('前年度'!G12=0,"皆増 ",IF('当年度'!G12=0,"皆減 ",ROUND('増減額'!G12/'前年度'!G12*100,1))))</f>
        <v>2.3</v>
      </c>
      <c r="H12" s="46">
        <f>IF(AND('当年度'!H12=0,'前年度'!H12=0),"",IF('前年度'!H12=0,"皆増 ",IF('当年度'!H12=0,"皆減 ",ROUND('増減額'!H12/'前年度'!H12*100,1))))</f>
        <v>0.7</v>
      </c>
      <c r="I12" s="46">
        <f>IF(AND('当年度'!I12=0,'前年度'!I12=0),"",IF('前年度'!I12=0,"皆増 ",IF('当年度'!I12=0,"皆減 ",ROUND('増減額'!I12/'前年度'!I12*100,1))))</f>
        <v>101.7</v>
      </c>
      <c r="J12" s="46">
        <f>IF(AND('当年度'!J12=0,'前年度'!J12=0),"",IF('前年度'!J12=0,"皆増 ",IF('当年度'!J12=0,"皆減 ",ROUND('増減額'!J12/'前年度'!J12*100,1))))</f>
        <v>-6.2</v>
      </c>
      <c r="K12" s="46">
        <f>IF(AND('当年度'!K12=0,'前年度'!K12=0),"",IF('前年度'!K12=0,"皆増 ",IF('当年度'!K12=0,"皆減 ",ROUND('増減額'!K12/'前年度'!K12*100,1))))</f>
        <v>4.8</v>
      </c>
      <c r="L12" s="46">
        <f>IF(AND('当年度'!L12=0,'前年度'!L12=0),"",IF('前年度'!L12=0,"皆増 ",IF('当年度'!L12=0,"皆減 ",ROUND('増減額'!L12/'前年度'!L12*100,1))))</f>
        <v>6.5</v>
      </c>
      <c r="M12" s="46">
        <f>IF(AND('当年度'!M12=0,'前年度'!M12=0),"",IF('前年度'!M12=0,"皆増 ",IF('当年度'!M12=0,"皆減 ",ROUND('増減額'!M12/'前年度'!M12*100,1))))</f>
      </c>
      <c r="N12" s="46">
        <f>IF(AND('当年度'!N12=0,'前年度'!N12=0),"",IF('前年度'!N12=0,"皆増 ",IF('当年度'!N12=0,"皆減 ",ROUND('増減額'!N12/'前年度'!N12*100,1))))</f>
        <v>27.6</v>
      </c>
      <c r="O12" s="46">
        <f>IF(AND('当年度'!O12=0,'前年度'!O12=0),"",IF('前年度'!O12=0,"皆増 ",IF('当年度'!O12=0,"皆減 ",ROUND('増減額'!O12/'前年度'!O12*100,1))))</f>
        <v>6.4</v>
      </c>
      <c r="P12" s="47">
        <f>IF(AND('当年度'!P12=0,'前年度'!P12=0),"",IF('前年度'!P12=0,"皆増 ",IF('当年度'!P12=0,"皆減 ",ROUND('増減額'!P12/'前年度'!P12*100,1))))</f>
        <v>2.6</v>
      </c>
    </row>
    <row r="13" spans="1:16" ht="22.5" customHeight="1">
      <c r="A13" s="27"/>
      <c r="B13" s="21" t="s">
        <v>19</v>
      </c>
      <c r="C13" s="46">
        <f>IF(AND('当年度'!C13=0,'前年度'!C13=0),"",IF('前年度'!C13=0,"皆増 ",IF('当年度'!C13=0,"皆減 ",ROUND('増減額'!C13/'前年度'!C13*100,1))))</f>
        <v>-0.2</v>
      </c>
      <c r="D13" s="46">
        <f>IF(AND('当年度'!D13=0,'前年度'!D13=0),"",IF('前年度'!D13=0,"皆増 ",IF('当年度'!D13=0,"皆減 ",ROUND('増減額'!D13/'前年度'!D13*100,1))))</f>
        <v>-1.9</v>
      </c>
      <c r="E13" s="46">
        <f>IF(AND('当年度'!E13=0,'前年度'!E13=0),"",IF('前年度'!E13=0,"皆増 ",IF('当年度'!E13=0,"皆減 ",ROUND('増減額'!E13/'前年度'!E13*100,1))))</f>
        <v>13.9</v>
      </c>
      <c r="F13" s="46">
        <f>IF(AND('当年度'!F13=0,'前年度'!F13=0),"",IF('前年度'!F13=0,"皆増 ",IF('当年度'!F13=0,"皆減 ",ROUND('増減額'!F13/'前年度'!F13*100,1))))</f>
        <v>0</v>
      </c>
      <c r="G13" s="46">
        <f>IF(AND('当年度'!G13=0,'前年度'!G13=0),"",IF('前年度'!G13=0,"皆増 ",IF('当年度'!G13=0,"皆減 ",ROUND('増減額'!G13/'前年度'!G13*100,1))))</f>
        <v>-0.6</v>
      </c>
      <c r="H13" s="46">
        <f>IF(AND('当年度'!H13=0,'前年度'!H13=0),"",IF('前年度'!H13=0,"皆増 ",IF('当年度'!H13=0,"皆減 ",ROUND('増減額'!H13/'前年度'!H13*100,1))))</f>
        <v>8.7</v>
      </c>
      <c r="I13" s="46">
        <f>IF(AND('当年度'!I13=0,'前年度'!I13=0),"",IF('前年度'!I13=0,"皆増 ",IF('当年度'!I13=0,"皆減 ",ROUND('増減額'!I13/'前年度'!I13*100,1))))</f>
        <v>-18.3</v>
      </c>
      <c r="J13" s="46">
        <f>IF(AND('当年度'!J13=0,'前年度'!J13=0),"",IF('前年度'!J13=0,"皆増 ",IF('当年度'!J13=0,"皆減 ",ROUND('増減額'!J13/'前年度'!J13*100,1))))</f>
      </c>
      <c r="K13" s="46">
        <f>IF(AND('当年度'!K13=0,'前年度'!K13=0),"",IF('前年度'!K13=0,"皆増 ",IF('当年度'!K13=0,"皆減 ",ROUND('増減額'!K13/'前年度'!K13*100,1))))</f>
        <v>38.3</v>
      </c>
      <c r="L13" s="46">
        <f>IF(AND('当年度'!L13=0,'前年度'!L13=0),"",IF('前年度'!L13=0,"皆増 ",IF('当年度'!L13=0,"皆減 ",ROUND('増減額'!L13/'前年度'!L13*100,1))))</f>
        <v>-0.5</v>
      </c>
      <c r="M13" s="46">
        <f>IF(AND('当年度'!M13=0,'前年度'!M13=0),"",IF('前年度'!M13=0,"皆増 ",IF('当年度'!M13=0,"皆減 ",ROUND('増減額'!M13/'前年度'!M13*100,1))))</f>
      </c>
      <c r="N13" s="46">
        <f>IF(AND('当年度'!N13=0,'前年度'!N13=0),"",IF('前年度'!N13=0,"皆増 ",IF('当年度'!N13=0,"皆減 ",ROUND('増減額'!N13/'前年度'!N13*100,1))))</f>
        <v>49.9</v>
      </c>
      <c r="O13" s="46">
        <f>IF(AND('当年度'!O13=0,'前年度'!O13=0),"",IF('前年度'!O13=0,"皆増 ",IF('当年度'!O13=0,"皆減 ",ROUND('増減額'!O13/'前年度'!O13*100,1))))</f>
        <v>2.1</v>
      </c>
      <c r="P13" s="47">
        <f>IF(AND('当年度'!P13=0,'前年度'!P13=0),"",IF('前年度'!P13=0,"皆増 ",IF('当年度'!P13=0,"皆減 ",ROUND('増減額'!P13/'前年度'!P13*100,1))))</f>
        <v>2.2</v>
      </c>
    </row>
    <row r="14" spans="1:16" ht="22.5" customHeight="1">
      <c r="A14" s="27"/>
      <c r="B14" s="21" t="s">
        <v>20</v>
      </c>
      <c r="C14" s="46">
        <f>IF(AND('当年度'!C14=0,'前年度'!C14=0),"",IF('前年度'!C14=0,"皆増 ",IF('当年度'!C14=0,"皆減 ",ROUND('増減額'!C14/'前年度'!C14*100,1))))</f>
        <v>2</v>
      </c>
      <c r="D14" s="46">
        <f>IF(AND('当年度'!D14=0,'前年度'!D14=0),"",IF('前年度'!D14=0,"皆増 ",IF('当年度'!D14=0,"皆減 ",ROUND('増減額'!D14/'前年度'!D14*100,1))))</f>
        <v>3.9</v>
      </c>
      <c r="E14" s="46">
        <f>IF(AND('当年度'!E14=0,'前年度'!E14=0),"",IF('前年度'!E14=0,"皆増 ",IF('当年度'!E14=0,"皆減 ",ROUND('増減額'!E14/'前年度'!E14*100,1))))</f>
        <v>8.1</v>
      </c>
      <c r="F14" s="46">
        <f>IF(AND('当年度'!F14=0,'前年度'!F14=0),"",IF('前年度'!F14=0,"皆増 ",IF('当年度'!F14=0,"皆減 ",ROUND('増減額'!F14/'前年度'!F14*100,1))))</f>
        <v>4</v>
      </c>
      <c r="G14" s="46">
        <f>IF(AND('当年度'!G14=0,'前年度'!G14=0),"",IF('前年度'!G14=0,"皆増 ",IF('当年度'!G14=0,"皆減 ",ROUND('増減額'!G14/'前年度'!G14*100,1))))</f>
        <v>4.5</v>
      </c>
      <c r="H14" s="46">
        <f>IF(AND('当年度'!H14=0,'前年度'!H14=0),"",IF('前年度'!H14=0,"皆増 ",IF('当年度'!H14=0,"皆減 ",ROUND('増減額'!H14/'前年度'!H14*100,1))))</f>
        <v>-16.3</v>
      </c>
      <c r="I14" s="46">
        <f>IF(AND('当年度'!I14=0,'前年度'!I14=0),"",IF('前年度'!I14=0,"皆増 ",IF('当年度'!I14=0,"皆減 ",ROUND('増減額'!I14/'前年度'!I14*100,1))))</f>
        <v>3.2</v>
      </c>
      <c r="J14" s="46">
        <f>IF(AND('当年度'!J14=0,'前年度'!J14=0),"",IF('前年度'!J14=0,"皆増 ",IF('当年度'!J14=0,"皆減 ",ROUND('増減額'!J14/'前年度'!J14*100,1))))</f>
        <v>-3.8</v>
      </c>
      <c r="K14" s="46">
        <f>IF(AND('当年度'!K14=0,'前年度'!K14=0),"",IF('前年度'!K14=0,"皆増 ",IF('当年度'!K14=0,"皆減 ",ROUND('増減額'!K14/'前年度'!K14*100,1))))</f>
        <v>-45.2</v>
      </c>
      <c r="L14" s="46">
        <f>IF(AND('当年度'!L14=0,'前年度'!L14=0),"",IF('前年度'!L14=0,"皆増 ",IF('当年度'!L14=0,"皆減 ",ROUND('増減額'!L14/'前年度'!L14*100,1))))</f>
        <v>0.3</v>
      </c>
      <c r="M14" s="46">
        <f>IF(AND('当年度'!M14=0,'前年度'!M14=0),"",IF('前年度'!M14=0,"皆増 ",IF('当年度'!M14=0,"皆減 ",ROUND('増減額'!M14/'前年度'!M14*100,1))))</f>
      </c>
      <c r="N14" s="46">
        <f>IF(AND('当年度'!N14=0,'前年度'!N14=0),"",IF('前年度'!N14=0,"皆増 ",IF('当年度'!N14=0,"皆減 ",ROUND('増減額'!N14/'前年度'!N14*100,1))))</f>
        <v>24.5</v>
      </c>
      <c r="O14" s="46">
        <f>IF(AND('当年度'!O14=0,'前年度'!O14=0),"",IF('前年度'!O14=0,"皆増 ",IF('当年度'!O14=0,"皆減 ",ROUND('増減額'!O14/'前年度'!O14*100,1))))</f>
        <v>3.2</v>
      </c>
      <c r="P14" s="47">
        <f>IF(AND('当年度'!P14=0,'前年度'!P14=0),"",IF('前年度'!P14=0,"皆増 ",IF('当年度'!P14=0,"皆減 ",ROUND('増減額'!P14/'前年度'!P14*100,1))))</f>
        <v>-1.5</v>
      </c>
    </row>
    <row r="15" spans="1:16" ht="22.5" customHeight="1">
      <c r="A15" s="27"/>
      <c r="B15" s="21" t="s">
        <v>21</v>
      </c>
      <c r="C15" s="46">
        <f>IF(AND('当年度'!C15=0,'前年度'!C15=0),"",IF('前年度'!C15=0,"皆増 ",IF('当年度'!C15=0,"皆減 ",ROUND('増減額'!C15/'前年度'!C15*100,1))))</f>
        <v>-8.2</v>
      </c>
      <c r="D15" s="46">
        <f>IF(AND('当年度'!D15=0,'前年度'!D15=0),"",IF('前年度'!D15=0,"皆増 ",IF('当年度'!D15=0,"皆減 ",ROUND('増減額'!D15/'前年度'!D15*100,1))))</f>
        <v>1.1</v>
      </c>
      <c r="E15" s="46">
        <f>IF(AND('当年度'!E15=0,'前年度'!E15=0),"",IF('前年度'!E15=0,"皆増 ",IF('当年度'!E15=0,"皆減 ",ROUND('増減額'!E15/'前年度'!E15*100,1))))</f>
        <v>-21.4</v>
      </c>
      <c r="F15" s="46">
        <f>IF(AND('当年度'!F15=0,'前年度'!F15=0),"",IF('前年度'!F15=0,"皆増 ",IF('当年度'!F15=0,"皆減 ",ROUND('増減額'!F15/'前年度'!F15*100,1))))</f>
        <v>7.2</v>
      </c>
      <c r="G15" s="46">
        <f>IF(AND('当年度'!G15=0,'前年度'!G15=0),"",IF('前年度'!G15=0,"皆増 ",IF('当年度'!G15=0,"皆減 ",ROUND('増減額'!G15/'前年度'!G15*100,1))))</f>
        <v>5.2</v>
      </c>
      <c r="H15" s="46">
        <f>IF(AND('当年度'!H15=0,'前年度'!H15=0),"",IF('前年度'!H15=0,"皆増 ",IF('当年度'!H15=0,"皆減 ",ROUND('増減額'!H15/'前年度'!H15*100,1))))</f>
        <v>0.2</v>
      </c>
      <c r="I15" s="46">
        <f>IF(AND('当年度'!I15=0,'前年度'!I15=0),"",IF('前年度'!I15=0,"皆増 ",IF('当年度'!I15=0,"皆減 ",ROUND('増減額'!I15/'前年度'!I15*100,1))))</f>
        <v>-15</v>
      </c>
      <c r="J15" s="46">
        <f>IF(AND('当年度'!J15=0,'前年度'!J15=0),"",IF('前年度'!J15=0,"皆増 ",IF('当年度'!J15=0,"皆減 ",ROUND('増減額'!J15/'前年度'!J15*100,1))))</f>
      </c>
      <c r="K15" s="46">
        <f>IF(AND('当年度'!K15=0,'前年度'!K15=0),"",IF('前年度'!K15=0,"皆増 ",IF('当年度'!K15=0,"皆減 ",ROUND('増減額'!K15/'前年度'!K15*100,1))))</f>
        <v>0</v>
      </c>
      <c r="L15" s="46">
        <f>IF(AND('当年度'!L15=0,'前年度'!L15=0),"",IF('前年度'!L15=0,"皆増 ",IF('当年度'!L15=0,"皆減 ",ROUND('増減額'!L15/'前年度'!L15*100,1))))</f>
        <v>2.1</v>
      </c>
      <c r="M15" s="46">
        <f>IF(AND('当年度'!M15=0,'前年度'!M15=0),"",IF('前年度'!M15=0,"皆増 ",IF('当年度'!M15=0,"皆減 ",ROUND('増減額'!M15/'前年度'!M15*100,1))))</f>
      </c>
      <c r="N15" s="46">
        <f>IF(AND('当年度'!N15=0,'前年度'!N15=0),"",IF('前年度'!N15=0,"皆増 ",IF('当年度'!N15=0,"皆減 ",ROUND('増減額'!N15/'前年度'!N15*100,1))))</f>
        <v>61.9</v>
      </c>
      <c r="O15" s="46">
        <f>IF(AND('当年度'!O15=0,'前年度'!O15=0),"",IF('前年度'!O15=0,"皆増 ",IF('当年度'!O15=0,"皆減 ",ROUND('増減額'!O15/'前年度'!O15*100,1))))</f>
        <v>4.3</v>
      </c>
      <c r="P15" s="47">
        <f>IF(AND('当年度'!P15=0,'前年度'!P15=0),"",IF('前年度'!P15=0,"皆増 ",IF('当年度'!P15=0,"皆減 ",ROUND('増減額'!P15/'前年度'!P15*100,1))))</f>
        <v>-2.1</v>
      </c>
    </row>
    <row r="16" spans="1:16" ht="22.5" customHeight="1">
      <c r="A16" s="27"/>
      <c r="B16" s="21" t="s">
        <v>22</v>
      </c>
      <c r="C16" s="46">
        <f>IF(AND('当年度'!C16=0,'前年度'!C16=0),"",IF('前年度'!C16=0,"皆増 ",IF('当年度'!C16=0,"皆減 ",ROUND('増減額'!C16/'前年度'!C16*100,1))))</f>
        <v>-0.8</v>
      </c>
      <c r="D16" s="46">
        <f>IF(AND('当年度'!D16=0,'前年度'!D16=0),"",IF('前年度'!D16=0,"皆増 ",IF('当年度'!D16=0,"皆減 ",ROUND('増減額'!D16/'前年度'!D16*100,1))))</f>
        <v>6.7</v>
      </c>
      <c r="E16" s="46">
        <f>IF(AND('当年度'!E16=0,'前年度'!E16=0),"",IF('前年度'!E16=0,"皆増 ",IF('当年度'!E16=0,"皆減 ",ROUND('増減額'!E16/'前年度'!E16*100,1))))</f>
        <v>6</v>
      </c>
      <c r="F16" s="46">
        <f>IF(AND('当年度'!F16=0,'前年度'!F16=0),"",IF('前年度'!F16=0,"皆増 ",IF('当年度'!F16=0,"皆減 ",ROUND('増減額'!F16/'前年度'!F16*100,1))))</f>
        <v>3.4</v>
      </c>
      <c r="G16" s="46">
        <f>IF(AND('当年度'!G16=0,'前年度'!G16=0),"",IF('前年度'!G16=0,"皆増 ",IF('当年度'!G16=0,"皆減 ",ROUND('増減額'!G16/'前年度'!G16*100,1))))</f>
        <v>-20.1</v>
      </c>
      <c r="H16" s="46">
        <f>IF(AND('当年度'!H16=0,'前年度'!H16=0),"",IF('前年度'!H16=0,"皆増 ",IF('当年度'!H16=0,"皆減 ",ROUND('増減額'!H16/'前年度'!H16*100,1))))</f>
        <v>0.9</v>
      </c>
      <c r="I16" s="46">
        <f>IF(AND('当年度'!I16=0,'前年度'!I16=0),"",IF('前年度'!I16=0,"皆増 ",IF('当年度'!I16=0,"皆減 ",ROUND('増減額'!I16/'前年度'!I16*100,1))))</f>
        <v>44.5</v>
      </c>
      <c r="J16" s="46">
        <f>IF(AND('当年度'!J16=0,'前年度'!J16=0),"",IF('前年度'!J16=0,"皆増 ",IF('当年度'!J16=0,"皆減 ",ROUND('増減額'!J16/'前年度'!J16*100,1))))</f>
      </c>
      <c r="K16" s="46">
        <f>IF(AND('当年度'!K16=0,'前年度'!K16=0),"",IF('前年度'!K16=0,"皆増 ",IF('当年度'!K16=0,"皆減 ",ROUND('増減額'!K16/'前年度'!K16*100,1))))</f>
        <v>79.8</v>
      </c>
      <c r="L16" s="46">
        <f>IF(AND('当年度'!L16=0,'前年度'!L16=0),"",IF('前年度'!L16=0,"皆増 ",IF('当年度'!L16=0,"皆減 ",ROUND('増減額'!L16/'前年度'!L16*100,1))))</f>
        <v>-1.8</v>
      </c>
      <c r="M16" s="46">
        <f>IF(AND('当年度'!M16=0,'前年度'!M16=0),"",IF('前年度'!M16=0,"皆増 ",IF('当年度'!M16=0,"皆減 ",ROUND('増減額'!M16/'前年度'!M16*100,1))))</f>
      </c>
      <c r="N16" s="46">
        <f>IF(AND('当年度'!N16=0,'前年度'!N16=0),"",IF('前年度'!N16=0,"皆増 ",IF('当年度'!N16=0,"皆減 ",ROUND('増減額'!N16/'前年度'!N16*100,1))))</f>
        <v>-4.5</v>
      </c>
      <c r="O16" s="46">
        <f>IF(AND('当年度'!O16=0,'前年度'!O16=0),"",IF('前年度'!O16=0,"皆増 ",IF('当年度'!O16=0,"皆減 ",ROUND('増減額'!O16/'前年度'!O16*100,1))))</f>
        <v>-0.2</v>
      </c>
      <c r="P16" s="47">
        <f>IF(AND('当年度'!P16=0,'前年度'!P16=0),"",IF('前年度'!P16=0,"皆増 ",IF('当年度'!P16=0,"皆減 ",ROUND('増減額'!P16/'前年度'!P16*100,1))))</f>
        <v>0.8</v>
      </c>
    </row>
    <row r="17" spans="1:16" ht="22.5" customHeight="1">
      <c r="A17" s="27"/>
      <c r="B17" s="25" t="s">
        <v>46</v>
      </c>
      <c r="C17" s="46">
        <f>IF(AND('当年度'!C17=0,'前年度'!C17=0),"",IF('前年度'!C17=0,"皆増 ",IF('当年度'!C17=0,"皆減 ",ROUND('増減額'!C17/'前年度'!C17*100,1))))</f>
        <v>0.2</v>
      </c>
      <c r="D17" s="46">
        <f>IF(AND('当年度'!D17=0,'前年度'!D17=0),"",IF('前年度'!D17=0,"皆増 ",IF('当年度'!D17=0,"皆減 ",ROUND('増減額'!D17/'前年度'!D17*100,1))))</f>
        <v>18.7</v>
      </c>
      <c r="E17" s="46">
        <f>IF(AND('当年度'!E17=0,'前年度'!E17=0),"",IF('前年度'!E17=0,"皆増 ",IF('当年度'!E17=0,"皆減 ",ROUND('増減額'!E17/'前年度'!E17*100,1))))</f>
        <v>41.4</v>
      </c>
      <c r="F17" s="46">
        <f>IF(AND('当年度'!F17=0,'前年度'!F17=0),"",IF('前年度'!F17=0,"皆増 ",IF('当年度'!F17=0,"皆減 ",ROUND('増減額'!F17/'前年度'!F17*100,1))))</f>
        <v>0.5</v>
      </c>
      <c r="G17" s="46">
        <f>IF(AND('当年度'!G17=0,'前年度'!G17=0),"",IF('前年度'!G17=0,"皆増 ",IF('当年度'!G17=0,"皆減 ",ROUND('増減額'!G17/'前年度'!G17*100,1))))</f>
        <v>56</v>
      </c>
      <c r="H17" s="46">
        <f>IF(AND('当年度'!H17=0,'前年度'!H17=0),"",IF('前年度'!H17=0,"皆増 ",IF('当年度'!H17=0,"皆減 ",ROUND('増減額'!H17/'前年度'!H17*100,1))))</f>
        <v>10</v>
      </c>
      <c r="I17" s="46">
        <f>IF(AND('当年度'!I17=0,'前年度'!I17=0),"",IF('前年度'!I17=0,"皆増 ",IF('当年度'!I17=0,"皆減 ",ROUND('増減額'!I17/'前年度'!I17*100,1))))</f>
        <v>-13.9</v>
      </c>
      <c r="J17" s="46">
        <f>IF(AND('当年度'!J17=0,'前年度'!J17=0),"",IF('前年度'!J17=0,"皆増 ",IF('当年度'!J17=0,"皆減 ",ROUND('増減額'!J17/'前年度'!J17*100,1))))</f>
        <v>1328</v>
      </c>
      <c r="K17" s="46">
        <f>IF(AND('当年度'!K17=0,'前年度'!K17=0),"",IF('前年度'!K17=0,"皆増 ",IF('当年度'!K17=0,"皆減 ",ROUND('増減額'!K17/'前年度'!K17*100,1))))</f>
        <v>0</v>
      </c>
      <c r="L17" s="46">
        <f>IF(AND('当年度'!L17=0,'前年度'!L17=0),"",IF('前年度'!L17=0,"皆増 ",IF('当年度'!L17=0,"皆減 ",ROUND('増減額'!L17/'前年度'!L17*100,1))))</f>
        <v>-43.2</v>
      </c>
      <c r="M17" s="46">
        <f>IF(AND('当年度'!M17=0,'前年度'!M17=0),"",IF('前年度'!M17=0,"皆増 ",IF('当年度'!M17=0,"皆減 ",ROUND('増減額'!M17/'前年度'!M17*100,1))))</f>
      </c>
      <c r="N17" s="46">
        <f>IF(AND('当年度'!N17=0,'前年度'!N17=0),"",IF('前年度'!N17=0,"皆増 ",IF('当年度'!N17=0,"皆減 ",ROUND('増減額'!N17/'前年度'!N17*100,1))))</f>
        <v>-83.3</v>
      </c>
      <c r="O17" s="46">
        <f>IF(AND('当年度'!O17=0,'前年度'!O17=0),"",IF('前年度'!O17=0,"皆増 ",IF('当年度'!O17=0,"皆減 ",ROUND('増減額'!O17/'前年度'!O17*100,1))))</f>
        <v>-25.7</v>
      </c>
      <c r="P17" s="47">
        <f>IF(AND('当年度'!P17=0,'前年度'!P17=0),"",IF('前年度'!P17=0,"皆増 ",IF('当年度'!P17=0,"皆減 ",ROUND('増減額'!P17/'前年度'!P17*100,1))))</f>
        <v>3</v>
      </c>
    </row>
    <row r="18" spans="1:16" ht="22.5" customHeight="1">
      <c r="A18" s="27"/>
      <c r="B18" s="22" t="s">
        <v>48</v>
      </c>
      <c r="C18" s="46">
        <f>IF(AND('当年度'!C18=0,'前年度'!C18=0),"",IF('前年度'!C18=0,"皆増 ",IF('当年度'!C18=0,"皆減 ",ROUND('増減額'!C18/'前年度'!C18*100,1))))</f>
        <v>0</v>
      </c>
      <c r="D18" s="46">
        <f>IF(AND('当年度'!D18=0,'前年度'!D18=0),"",IF('前年度'!D18=0,"皆増 ",IF('当年度'!D18=0,"皆減 ",ROUND('増減額'!D18/'前年度'!D18*100,1))))</f>
        <v>0.7</v>
      </c>
      <c r="E18" s="46">
        <f>IF(AND('当年度'!E18=0,'前年度'!E18=0),"",IF('前年度'!E18=0,"皆増 ",IF('当年度'!E18=0,"皆減 ",ROUND('増減額'!E18/'前年度'!E18*100,1))))</f>
        <v>1.4</v>
      </c>
      <c r="F18" s="46">
        <f>IF(AND('当年度'!F18=0,'前年度'!F18=0),"",IF('前年度'!F18=0,"皆増 ",IF('当年度'!F18=0,"皆減 ",ROUND('増減額'!F18/'前年度'!F18*100,1))))</f>
        <v>4.1</v>
      </c>
      <c r="G18" s="46">
        <f>IF(AND('当年度'!G18=0,'前年度'!G18=0),"",IF('前年度'!G18=0,"皆増 ",IF('当年度'!G18=0,"皆減 ",ROUND('増減額'!G18/'前年度'!G18*100,1))))</f>
        <v>4.6</v>
      </c>
      <c r="H18" s="46">
        <f>IF(AND('当年度'!H18=0,'前年度'!H18=0),"",IF('前年度'!H18=0,"皆増 ",IF('当年度'!H18=0,"皆減 ",ROUND('増減額'!H18/'前年度'!H18*100,1))))</f>
        <v>0.9</v>
      </c>
      <c r="I18" s="46">
        <f>IF(AND('当年度'!I18=0,'前年度'!I18=0),"",IF('前年度'!I18=0,"皆増 ",IF('当年度'!I18=0,"皆減 ",ROUND('増減額'!I18/'前年度'!I18*100,1))))</f>
        <v>-5</v>
      </c>
      <c r="J18" s="46">
        <f>IF(AND('当年度'!J18=0,'前年度'!J18=0),"",IF('前年度'!J18=0,"皆増 ",IF('当年度'!J18=0,"皆減 ",ROUND('増減額'!J18/'前年度'!J18*100,1))))</f>
      </c>
      <c r="K18" s="46">
        <f>IF(AND('当年度'!K18=0,'前年度'!K18=0),"",IF('前年度'!K18=0,"皆増 ",IF('当年度'!K18=0,"皆減 ",ROUND('増減額'!K18/'前年度'!K18*100,1))))</f>
      </c>
      <c r="L18" s="46">
        <f>IF(AND('当年度'!L18=0,'前年度'!L18=0),"",IF('前年度'!L18=0,"皆増 ",IF('当年度'!L18=0,"皆減 ",ROUND('増減額'!L18/'前年度'!L18*100,1))))</f>
        <v>1.9</v>
      </c>
      <c r="M18" s="46">
        <f>IF(AND('当年度'!M18=0,'前年度'!M18=0),"",IF('前年度'!M18=0,"皆増 ",IF('当年度'!M18=0,"皆減 ",ROUND('増減額'!M18/'前年度'!M18*100,1))))</f>
      </c>
      <c r="N18" s="46">
        <f>IF(AND('当年度'!N18=0,'前年度'!N18=0),"",IF('前年度'!N18=0,"皆増 ",IF('当年度'!N18=0,"皆減 ",ROUND('増減額'!N18/'前年度'!N18*100,1))))</f>
        <v>20</v>
      </c>
      <c r="O18" s="46">
        <f>IF(AND('当年度'!O18=0,'前年度'!O18=0),"",IF('前年度'!O18=0,"皆増 ",IF('当年度'!O18=0,"皆減 ",ROUND('増減額'!O18/'前年度'!O18*100,1))))</f>
        <v>2.8</v>
      </c>
      <c r="P18" s="47">
        <f>IF(AND('当年度'!P18=0,'前年度'!P18=0),"",IF('前年度'!P18=0,"皆増 ",IF('当年度'!P18=0,"皆減 ",ROUND('増減額'!P18/'前年度'!P18*100,1))))</f>
        <v>1.5</v>
      </c>
    </row>
    <row r="19" spans="1:16" ht="22.5" customHeight="1">
      <c r="A19" s="29"/>
      <c r="B19" s="24" t="s">
        <v>49</v>
      </c>
      <c r="C19" s="48">
        <f>IF(AND('当年度'!C19=0,'前年度'!C19=0),"",IF('前年度'!C19=0,"皆増 ",IF('当年度'!C19=0,"皆減 ",ROUND('増減額'!C19/'前年度'!C19*100,1))))</f>
        <v>1.2</v>
      </c>
      <c r="D19" s="48">
        <f>IF(AND('当年度'!D19=0,'前年度'!D19=0),"",IF('前年度'!D19=0,"皆増 ",IF('当年度'!D19=0,"皆減 ",ROUND('増減額'!D19/'前年度'!D19*100,1))))</f>
        <v>2.7</v>
      </c>
      <c r="E19" s="48">
        <f>IF(AND('当年度'!E19=0,'前年度'!E19=0),"",IF('前年度'!E19=0,"皆増 ",IF('当年度'!E19=0,"皆減 ",ROUND('増減額'!E19/'前年度'!E19*100,1))))</f>
        <v>-20.4</v>
      </c>
      <c r="F19" s="48">
        <f>IF(AND('当年度'!F19=0,'前年度'!F19=0),"",IF('前年度'!F19=0,"皆増 ",IF('当年度'!F19=0,"皆減 ",ROUND('増減額'!F19/'前年度'!F19*100,1))))</f>
        <v>1</v>
      </c>
      <c r="G19" s="48">
        <f>IF(AND('当年度'!G19=0,'前年度'!G19=0),"",IF('前年度'!G19=0,"皆増 ",IF('当年度'!G19=0,"皆減 ",ROUND('増減額'!G19/'前年度'!G19*100,1))))</f>
        <v>4.6</v>
      </c>
      <c r="H19" s="48">
        <f>IF(AND('当年度'!H19=0,'前年度'!H19=0),"",IF('前年度'!H19=0,"皆増 ",IF('当年度'!H19=0,"皆減 ",ROUND('増減額'!H19/'前年度'!H19*100,1))))</f>
        <v>-0.6</v>
      </c>
      <c r="I19" s="48">
        <f>IF(AND('当年度'!I19=0,'前年度'!I19=0),"",IF('前年度'!I19=0,"皆増 ",IF('当年度'!I19=0,"皆減 ",ROUND('増減額'!I19/'前年度'!I19*100,1))))</f>
        <v>-21.5</v>
      </c>
      <c r="J19" s="48">
        <f>IF(AND('当年度'!J19=0,'前年度'!J19=0),"",IF('前年度'!J19=0,"皆増 ",IF('当年度'!J19=0,"皆減 ",ROUND('増減額'!J19/'前年度'!J19*100,1))))</f>
        <v>-45.9</v>
      </c>
      <c r="K19" s="48">
        <f>IF(AND('当年度'!K19=0,'前年度'!K19=0),"",IF('前年度'!K19=0,"皆増 ",IF('当年度'!K19=0,"皆減 ",ROUND('増減額'!K19/'前年度'!K19*100,1))))</f>
        <v>0</v>
      </c>
      <c r="L19" s="48">
        <f>IF(AND('当年度'!L19=0,'前年度'!L19=0),"",IF('前年度'!L19=0,"皆増 ",IF('当年度'!L19=0,"皆減 ",ROUND('増減額'!L19/'前年度'!L19*100,1))))</f>
        <v>0.2</v>
      </c>
      <c r="M19" s="48">
        <f>IF(AND('当年度'!M19=0,'前年度'!M19=0),"",IF('前年度'!M19=0,"皆増 ",IF('当年度'!M19=0,"皆減 ",ROUND('増減額'!M19/'前年度'!M19*100,1))))</f>
      </c>
      <c r="N19" s="48">
        <f>IF(AND('当年度'!N19=0,'前年度'!N19=0),"",IF('前年度'!N19=0,"皆増 ",IF('当年度'!N19=0,"皆減 ",ROUND('増減額'!N19/'前年度'!N19*100,1))))</f>
        <v>-22.2</v>
      </c>
      <c r="O19" s="48">
        <f>IF(AND('当年度'!O19=0,'前年度'!O19=0),"",IF('前年度'!O19=0,"皆増 ",IF('当年度'!O19=0,"皆減 ",ROUND('増減額'!O19/'前年度'!O19*100,1))))</f>
        <v>-3.8</v>
      </c>
      <c r="P19" s="49">
        <f>IF(AND('当年度'!P19=0,'前年度'!P19=0),"",IF('前年度'!P19=0,"皆増 ",IF('当年度'!P19=0,"皆減 ",ROUND('増減額'!P19/'前年度'!P19*100,1))))</f>
        <v>0.6</v>
      </c>
    </row>
    <row r="20" spans="1:16" ht="22.5" customHeight="1">
      <c r="A20" s="27"/>
      <c r="B20" s="21" t="s">
        <v>23</v>
      </c>
      <c r="C20" s="46">
        <f>IF(AND('当年度'!C20=0,'前年度'!C20=0),"",IF('前年度'!C20=0,"皆増 ",IF('当年度'!C20=0,"皆減 ",ROUND('増減額'!C20/'前年度'!C20*100,1))))</f>
        <v>1.6</v>
      </c>
      <c r="D20" s="46">
        <f>IF(AND('当年度'!D20=0,'前年度'!D20=0),"",IF('前年度'!D20=0,"皆増 ",IF('当年度'!D20=0,"皆減 ",ROUND('増減額'!D20/'前年度'!D20*100,1))))</f>
        <v>29</v>
      </c>
      <c r="E20" s="46">
        <f>IF(AND('当年度'!E20=0,'前年度'!E20=0),"",IF('前年度'!E20=0,"皆増 ",IF('当年度'!E20=0,"皆減 ",ROUND('増減額'!E20/'前年度'!E20*100,1))))</f>
        <v>-46</v>
      </c>
      <c r="F20" s="46">
        <f>IF(AND('当年度'!F20=0,'前年度'!F20=0),"",IF('前年度'!F20=0,"皆増 ",IF('当年度'!F20=0,"皆減 ",ROUND('増減額'!F20/'前年度'!F20*100,1))))</f>
        <v>2.9</v>
      </c>
      <c r="G20" s="46">
        <f>IF(AND('当年度'!G20=0,'前年度'!G20=0),"",IF('前年度'!G20=0,"皆増 ",IF('当年度'!G20=0,"皆減 ",ROUND('増減額'!G20/'前年度'!G20*100,1))))</f>
        <v>7.7</v>
      </c>
      <c r="H20" s="46">
        <f>IF(AND('当年度'!H20=0,'前年度'!H20=0),"",IF('前年度'!H20=0,"皆増 ",IF('当年度'!H20=0,"皆減 ",ROUND('増減額'!H20/'前年度'!H20*100,1))))</f>
        <v>67.4</v>
      </c>
      <c r="I20" s="46">
        <f>IF(AND('当年度'!I20=0,'前年度'!I20=0),"",IF('前年度'!I20=0,"皆増 ",IF('当年度'!I20=0,"皆減 ",ROUND('増減額'!I20/'前年度'!I20*100,1))))</f>
        <v>370.9</v>
      </c>
      <c r="J20" s="46">
        <f>IF(AND('当年度'!J20=0,'前年度'!J20=0),"",IF('前年度'!J20=0,"皆増 ",IF('当年度'!J20=0,"皆減 ",ROUND('増減額'!J20/'前年度'!J20*100,1))))</f>
      </c>
      <c r="K20" s="46">
        <f>IF(AND('当年度'!K20=0,'前年度'!K20=0),"",IF('前年度'!K20=0,"皆増 ",IF('当年度'!K20=0,"皆減 ",ROUND('増減額'!K20/'前年度'!K20*100,1))))</f>
        <v>40</v>
      </c>
      <c r="L20" s="46">
        <f>IF(AND('当年度'!L20=0,'前年度'!L20=0),"",IF('前年度'!L20=0,"皆増 ",IF('当年度'!L20=0,"皆減 ",ROUND('増減額'!L20/'前年度'!L20*100,1))))</f>
        <v>5.3</v>
      </c>
      <c r="M20" s="46">
        <f>IF(AND('当年度'!M20=0,'前年度'!M20=0),"",IF('前年度'!M20=0,"皆増 ",IF('当年度'!M20=0,"皆減 ",ROUND('増減額'!M20/'前年度'!M20*100,1))))</f>
      </c>
      <c r="N20" s="46">
        <f>IF(AND('当年度'!N20=0,'前年度'!N20=0),"",IF('前年度'!N20=0,"皆増 ",IF('当年度'!N20=0,"皆減 ",ROUND('増減額'!N20/'前年度'!N20*100,1))))</f>
        <v>-26.6</v>
      </c>
      <c r="O20" s="46">
        <f>IF(AND('当年度'!O20=0,'前年度'!O20=0),"",IF('前年度'!O20=0,"皆増 ",IF('当年度'!O20=0,"皆減 ",ROUND('増減額'!O20/'前年度'!O20*100,1))))</f>
        <v>18.9</v>
      </c>
      <c r="P20" s="47">
        <f>IF(AND('当年度'!P20=0,'前年度'!P20=0),"",IF('前年度'!P20=0,"皆増 ",IF('当年度'!P20=0,"皆減 ",ROUND('増減額'!P20/'前年度'!P20*100,1))))</f>
        <v>12.3</v>
      </c>
    </row>
    <row r="21" spans="1:16" ht="22.5" customHeight="1">
      <c r="A21" s="27"/>
      <c r="B21" s="21" t="s">
        <v>24</v>
      </c>
      <c r="C21" s="46">
        <f>IF(AND('当年度'!C21=0,'前年度'!C21=0),"",IF('前年度'!C21=0,"皆増 ",IF('当年度'!C21=0,"皆減 ",ROUND('増減額'!C21/'前年度'!C21*100,1))))</f>
        <v>1.8</v>
      </c>
      <c r="D21" s="46">
        <f>IF(AND('当年度'!D21=0,'前年度'!D21=0),"",IF('前年度'!D21=0,"皆増 ",IF('当年度'!D21=0,"皆減 ",ROUND('増減額'!D21/'前年度'!D21*100,1))))</f>
        <v>2.6</v>
      </c>
      <c r="E21" s="46">
        <f>IF(AND('当年度'!E21=0,'前年度'!E21=0),"",IF('前年度'!E21=0,"皆増 ",IF('当年度'!E21=0,"皆減 ",ROUND('増減額'!E21/'前年度'!E21*100,1))))</f>
        <v>9.2</v>
      </c>
      <c r="F21" s="46">
        <f>IF(AND('当年度'!F21=0,'前年度'!F21=0),"",IF('前年度'!F21=0,"皆増 ",IF('当年度'!F21=0,"皆減 ",ROUND('増減額'!F21/'前年度'!F21*100,1))))</f>
        <v>4.6</v>
      </c>
      <c r="G21" s="46">
        <f>IF(AND('当年度'!G21=0,'前年度'!G21=0),"",IF('前年度'!G21=0,"皆増 ",IF('当年度'!G21=0,"皆減 ",ROUND('増減額'!G21/'前年度'!G21*100,1))))</f>
        <v>3.1</v>
      </c>
      <c r="H21" s="46">
        <f>IF(AND('当年度'!H21=0,'前年度'!H21=0),"",IF('前年度'!H21=0,"皆増 ",IF('当年度'!H21=0,"皆減 ",ROUND('増減額'!H21/'前年度'!H21*100,1))))</f>
        <v>-1.8</v>
      </c>
      <c r="I21" s="46">
        <f>IF(AND('当年度'!I21=0,'前年度'!I21=0),"",IF('前年度'!I21=0,"皆増 ",IF('当年度'!I21=0,"皆減 ",ROUND('増減額'!I21/'前年度'!I21*100,1))))</f>
        <v>-96.5</v>
      </c>
      <c r="J21" s="46">
        <f>IF(AND('当年度'!J21=0,'前年度'!J21=0),"",IF('前年度'!J21=0,"皆増 ",IF('当年度'!J21=0,"皆減 ",ROUND('増減額'!J21/'前年度'!J21*100,1))))</f>
        <v>625.2</v>
      </c>
      <c r="K21" s="46">
        <f>IF(AND('当年度'!K21=0,'前年度'!K21=0),"",IF('前年度'!K21=0,"皆増 ",IF('当年度'!K21=0,"皆減 ",ROUND('増減額'!K21/'前年度'!K21*100,1))))</f>
      </c>
      <c r="L21" s="46">
        <f>IF(AND('当年度'!L21=0,'前年度'!L21=0),"",IF('前年度'!L21=0,"皆増 ",IF('当年度'!L21=0,"皆減 ",ROUND('増減額'!L21/'前年度'!L21*100,1))))</f>
        <v>6.4</v>
      </c>
      <c r="M21" s="46">
        <f>IF(AND('当年度'!M21=0,'前年度'!M21=0),"",IF('前年度'!M21=0,"皆増 ",IF('当年度'!M21=0,"皆減 ",ROUND('増減額'!M21/'前年度'!M21*100,1))))</f>
      </c>
      <c r="N21" s="46">
        <f>IF(AND('当年度'!N21=0,'前年度'!N21=0),"",IF('前年度'!N21=0,"皆増 ",IF('当年度'!N21=0,"皆減 ",ROUND('増減額'!N21/'前年度'!N21*100,1))))</f>
        <v>83.6</v>
      </c>
      <c r="O21" s="46">
        <f>IF(AND('当年度'!O21=0,'前年度'!O21=0),"",IF('前年度'!O21=0,"皆増 ",IF('当年度'!O21=0,"皆減 ",ROUND('増減額'!O21/'前年度'!O21*100,1))))</f>
        <v>3.9</v>
      </c>
      <c r="P21" s="47">
        <f>IF(AND('当年度'!P21=0,'前年度'!P21=0),"",IF('前年度'!P21=0,"皆増 ",IF('当年度'!P21=0,"皆減 ",ROUND('増減額'!P21/'前年度'!P21*100,1))))</f>
        <v>2.2</v>
      </c>
    </row>
    <row r="22" spans="1:16" ht="22.5" customHeight="1">
      <c r="A22" s="27"/>
      <c r="B22" s="21" t="s">
        <v>25</v>
      </c>
      <c r="C22" s="46">
        <f>IF(AND('当年度'!C22=0,'前年度'!C22=0),"",IF('前年度'!C22=0,"皆増 ",IF('当年度'!C22=0,"皆減 ",ROUND('増減額'!C22/'前年度'!C22*100,1))))</f>
        <v>2.3</v>
      </c>
      <c r="D22" s="46">
        <f>IF(AND('当年度'!D22=0,'前年度'!D22=0),"",IF('前年度'!D22=0,"皆増 ",IF('当年度'!D22=0,"皆減 ",ROUND('増減額'!D22/'前年度'!D22*100,1))))</f>
        <v>2.5</v>
      </c>
      <c r="E22" s="46">
        <f>IF(AND('当年度'!E22=0,'前年度'!E22=0),"",IF('前年度'!E22=0,"皆増 ",IF('当年度'!E22=0,"皆減 ",ROUND('増減額'!E22/'前年度'!E22*100,1))))</f>
        <v>17.9</v>
      </c>
      <c r="F22" s="46">
        <f>IF(AND('当年度'!F22=0,'前年度'!F22=0),"",IF('前年度'!F22=0,"皆増 ",IF('当年度'!F22=0,"皆減 ",ROUND('増減額'!F22/'前年度'!F22*100,1))))</f>
        <v>3.1</v>
      </c>
      <c r="G22" s="46">
        <f>IF(AND('当年度'!G22=0,'前年度'!G22=0),"",IF('前年度'!G22=0,"皆増 ",IF('当年度'!G22=0,"皆減 ",ROUND('増減額'!G22/'前年度'!G22*100,1))))</f>
        <v>-2.8</v>
      </c>
      <c r="H22" s="46">
        <f>IF(AND('当年度'!H22=0,'前年度'!H22=0),"",IF('前年度'!H22=0,"皆増 ",IF('当年度'!H22=0,"皆減 ",ROUND('増減額'!H22/'前年度'!H22*100,1))))</f>
        <v>1.5</v>
      </c>
      <c r="I22" s="46">
        <f>IF(AND('当年度'!I22=0,'前年度'!I22=0),"",IF('前年度'!I22=0,"皆増 ",IF('当年度'!I22=0,"皆減 ",ROUND('増減額'!I22/'前年度'!I22*100,1))))</f>
        <v>-75.7</v>
      </c>
      <c r="J22" s="46">
        <f>IF(AND('当年度'!J22=0,'前年度'!J22=0),"",IF('前年度'!J22=0,"皆増 ",IF('当年度'!J22=0,"皆減 ",ROUND('増減額'!J22/'前年度'!J22*100,1))))</f>
        <v>261.6</v>
      </c>
      <c r="K22" s="46">
        <f>IF(AND('当年度'!K22=0,'前年度'!K22=0),"",IF('前年度'!K22=0,"皆増 ",IF('当年度'!K22=0,"皆減 ",ROUND('増減額'!K22/'前年度'!K22*100,1))))</f>
        <v>6.1</v>
      </c>
      <c r="L22" s="46">
        <f>IF(AND('当年度'!L22=0,'前年度'!L22=0),"",IF('前年度'!L22=0,"皆増 ",IF('当年度'!L22=0,"皆減 ",ROUND('増減額'!L22/'前年度'!L22*100,1))))</f>
        <v>2.8</v>
      </c>
      <c r="M22" s="46">
        <f>IF(AND('当年度'!M22=0,'前年度'!M22=0),"",IF('前年度'!M22=0,"皆増 ",IF('当年度'!M22=0,"皆減 ",ROUND('増減額'!M22/'前年度'!M22*100,1))))</f>
      </c>
      <c r="N22" s="46">
        <f>IF(AND('当年度'!N22=0,'前年度'!N22=0),"",IF('前年度'!N22=0,"皆増 ",IF('当年度'!N22=0,"皆減 ",ROUND('増減額'!N22/'前年度'!N22*100,1))))</f>
        <v>-4.7</v>
      </c>
      <c r="O22" s="46">
        <f>IF(AND('当年度'!O22=0,'前年度'!O22=0),"",IF('前年度'!O22=0,"皆増 ",IF('当年度'!O22=0,"皆減 ",ROUND('増減額'!O22/'前年度'!O22*100,1))))</f>
        <v>0</v>
      </c>
      <c r="P22" s="47">
        <f>IF(AND('当年度'!P22=0,'前年度'!P22=0),"",IF('前年度'!P22=0,"皆増 ",IF('当年度'!P22=0,"皆減 ",ROUND('増減額'!P22/'前年度'!P22*100,1))))</f>
        <v>2.5</v>
      </c>
    </row>
    <row r="23" spans="1:16" ht="22.5" customHeight="1">
      <c r="A23" s="27"/>
      <c r="B23" s="21" t="s">
        <v>26</v>
      </c>
      <c r="C23" s="46">
        <f>IF(AND('当年度'!C23=0,'前年度'!C23=0),"",IF('前年度'!C23=0,"皆増 ",IF('当年度'!C23=0,"皆減 ",ROUND('増減額'!C23/'前年度'!C23*100,1))))</f>
        <v>6.7</v>
      </c>
      <c r="D23" s="46">
        <f>IF(AND('当年度'!D23=0,'前年度'!D23=0),"",IF('前年度'!D23=0,"皆増 ",IF('当年度'!D23=0,"皆減 ",ROUND('増減額'!D23/'前年度'!D23*100,1))))</f>
        <v>5.9</v>
      </c>
      <c r="E23" s="46">
        <f>IF(AND('当年度'!E23=0,'前年度'!E23=0),"",IF('前年度'!E23=0,"皆増 ",IF('当年度'!E23=0,"皆減 ",ROUND('増減額'!E23/'前年度'!E23*100,1))))</f>
        <v>-6.2</v>
      </c>
      <c r="F23" s="46">
        <f>IF(AND('当年度'!F23=0,'前年度'!F23=0),"",IF('前年度'!F23=0,"皆増 ",IF('当年度'!F23=0,"皆減 ",ROUND('増減額'!F23/'前年度'!F23*100,1))))</f>
        <v>5</v>
      </c>
      <c r="G23" s="46">
        <f>IF(AND('当年度'!G23=0,'前年度'!G23=0),"",IF('前年度'!G23=0,"皆増 ",IF('当年度'!G23=0,"皆減 ",ROUND('増減額'!G23/'前年度'!G23*100,1))))</f>
        <v>21.8</v>
      </c>
      <c r="H23" s="46">
        <f>IF(AND('当年度'!H23=0,'前年度'!H23=0),"",IF('前年度'!H23=0,"皆増 ",IF('当年度'!H23=0,"皆減 ",ROUND('増減額'!H23/'前年度'!H23*100,1))))</f>
        <v>1.4</v>
      </c>
      <c r="I23" s="46">
        <f>IF(AND('当年度'!I23=0,'前年度'!I23=0),"",IF('前年度'!I23=0,"皆増 ",IF('当年度'!I23=0,"皆減 ",ROUND('増減額'!I23/'前年度'!I23*100,1))))</f>
        <v>-81.7</v>
      </c>
      <c r="J23" s="46">
        <f>IF(AND('当年度'!J23=0,'前年度'!J23=0),"",IF('前年度'!J23=0,"皆増 ",IF('当年度'!J23=0,"皆減 ",ROUND('増減額'!J23/'前年度'!J23*100,1))))</f>
      </c>
      <c r="K23" s="46">
        <f>IF(AND('当年度'!K23=0,'前年度'!K23=0),"",IF('前年度'!K23=0,"皆増 ",IF('当年度'!K23=0,"皆減 ",ROUND('増減額'!K23/'前年度'!K23*100,1))))</f>
      </c>
      <c r="L23" s="46">
        <f>IF(AND('当年度'!L23=0,'前年度'!L23=0),"",IF('前年度'!L23=0,"皆増 ",IF('当年度'!L23=0,"皆減 ",ROUND('増減額'!L23/'前年度'!L23*100,1))))</f>
        <v>0.7</v>
      </c>
      <c r="M23" s="46">
        <f>IF(AND('当年度'!M23=0,'前年度'!M23=0),"",IF('前年度'!M23=0,"皆増 ",IF('当年度'!M23=0,"皆減 ",ROUND('増減額'!M23/'前年度'!M23*100,1))))</f>
      </c>
      <c r="N23" s="46">
        <f>IF(AND('当年度'!N23=0,'前年度'!N23=0),"",IF('前年度'!N23=0,"皆増 ",IF('当年度'!N23=0,"皆減 ",ROUND('増減額'!N23/'前年度'!N23*100,1))))</f>
        <v>-19.8</v>
      </c>
      <c r="O23" s="46">
        <f>IF(AND('当年度'!O23=0,'前年度'!O23=0),"",IF('前年度'!O23=0,"皆増 ",IF('当年度'!O23=0,"皆減 ",ROUND('増減額'!O23/'前年度'!O23*100,1))))</f>
        <v>-6.3</v>
      </c>
      <c r="P23" s="47">
        <f>IF(AND('当年度'!P23=0,'前年度'!P23=0),"",IF('前年度'!P23=0,"皆増 ",IF('当年度'!P23=0,"皆減 ",ROUND('増減額'!P23/'前年度'!P23*100,1))))</f>
        <v>5.2</v>
      </c>
    </row>
    <row r="24" spans="1:16" ht="22.5" customHeight="1">
      <c r="A24" s="27"/>
      <c r="B24" s="21" t="s">
        <v>27</v>
      </c>
      <c r="C24" s="46">
        <f>IF(AND('当年度'!C24=0,'前年度'!C24=0),"",IF('前年度'!C24=0,"皆増 ",IF('当年度'!C24=0,"皆減 ",ROUND('増減額'!C24/'前年度'!C24*100,1))))</f>
        <v>5.5</v>
      </c>
      <c r="D24" s="46">
        <f>IF(AND('当年度'!D24=0,'前年度'!D24=0),"",IF('前年度'!D24=0,"皆増 ",IF('当年度'!D24=0,"皆減 ",ROUND('増減額'!D24/'前年度'!D24*100,1))))</f>
        <v>5.6</v>
      </c>
      <c r="E24" s="46">
        <f>IF(AND('当年度'!E24=0,'前年度'!E24=0),"",IF('前年度'!E24=0,"皆増 ",IF('当年度'!E24=0,"皆減 ",ROUND('増減額'!E24/'前年度'!E24*100,1))))</f>
        <v>-11</v>
      </c>
      <c r="F24" s="46">
        <f>IF(AND('当年度'!F24=0,'前年度'!F24=0),"",IF('前年度'!F24=0,"皆増 ",IF('当年度'!F24=0,"皆減 ",ROUND('増減額'!F24/'前年度'!F24*100,1))))</f>
        <v>5.4</v>
      </c>
      <c r="G24" s="46">
        <f>IF(AND('当年度'!G24=0,'前年度'!G24=0),"",IF('前年度'!G24=0,"皆増 ",IF('当年度'!G24=0,"皆減 ",ROUND('増減額'!G24/'前年度'!G24*100,1))))</f>
        <v>27</v>
      </c>
      <c r="H24" s="46">
        <f>IF(AND('当年度'!H24=0,'前年度'!H24=0),"",IF('前年度'!H24=0,"皆増 ",IF('当年度'!H24=0,"皆減 ",ROUND('増減額'!H24/'前年度'!H24*100,1))))</f>
        <v>59</v>
      </c>
      <c r="I24" s="46">
        <f>IF(AND('当年度'!I24=0,'前年度'!I24=0),"",IF('前年度'!I24=0,"皆増 ",IF('当年度'!I24=0,"皆減 ",ROUND('増減額'!I24/'前年度'!I24*100,1))))</f>
        <v>-23</v>
      </c>
      <c r="J24" s="46">
        <f>IF(AND('当年度'!J24=0,'前年度'!J24=0),"",IF('前年度'!J24=0,"皆増 ",IF('当年度'!J24=0,"皆減 ",ROUND('増減額'!J24/'前年度'!J24*100,1))))</f>
      </c>
      <c r="K24" s="46">
        <f>IF(AND('当年度'!K24=0,'前年度'!K24=0),"",IF('前年度'!K24=0,"皆増 ",IF('当年度'!K24=0,"皆減 ",ROUND('増減額'!K24/'前年度'!K24*100,1))))</f>
        <v>-14.6</v>
      </c>
      <c r="L24" s="46">
        <f>IF(AND('当年度'!L24=0,'前年度'!L24=0),"",IF('前年度'!L24=0,"皆増 ",IF('当年度'!L24=0,"皆減 ",ROUND('増減額'!L24/'前年度'!L24*100,1))))</f>
        <v>6.1</v>
      </c>
      <c r="M24" s="46">
        <f>IF(AND('当年度'!M24=0,'前年度'!M24=0),"",IF('前年度'!M24=0,"皆増 ",IF('当年度'!M24=0,"皆減 ",ROUND('増減額'!M24/'前年度'!M24*100,1))))</f>
      </c>
      <c r="N24" s="46">
        <f>IF(AND('当年度'!N24=0,'前年度'!N24=0),"",IF('前年度'!N24=0,"皆増 ",IF('当年度'!N24=0,"皆減 ",ROUND('増減額'!N24/'前年度'!N24*100,1))))</f>
        <v>-15.3</v>
      </c>
      <c r="O24" s="46">
        <f>IF(AND('当年度'!O24=0,'前年度'!O24=0),"",IF('前年度'!O24=0,"皆増 ",IF('当年度'!O24=0,"皆減 ",ROUND('増減額'!O24/'前年度'!O24*100,1))))</f>
        <v>0.6</v>
      </c>
      <c r="P24" s="47">
        <f>IF(AND('当年度'!P24=0,'前年度'!P24=0),"",IF('前年度'!P24=0,"皆増 ",IF('当年度'!P24=0,"皆減 ",ROUND('増減額'!P24/'前年度'!P24*100,1))))</f>
        <v>6.4</v>
      </c>
    </row>
    <row r="25" spans="1:16" ht="22.5" customHeight="1">
      <c r="A25" s="27"/>
      <c r="B25" s="21" t="s">
        <v>28</v>
      </c>
      <c r="C25" s="46">
        <f>IF(AND('当年度'!C25=0,'前年度'!C25=0),"",IF('前年度'!C25=0,"皆増 ",IF('当年度'!C25=0,"皆減 ",ROUND('増減額'!C25/'前年度'!C25*100,1))))</f>
        <v>-0.4</v>
      </c>
      <c r="D25" s="46">
        <f>IF(AND('当年度'!D25=0,'前年度'!D25=0),"",IF('前年度'!D25=0,"皆増 ",IF('当年度'!D25=0,"皆減 ",ROUND('増減額'!D25/'前年度'!D25*100,1))))</f>
        <v>7</v>
      </c>
      <c r="E25" s="46">
        <f>IF(AND('当年度'!E25=0,'前年度'!E25=0),"",IF('前年度'!E25=0,"皆増 ",IF('当年度'!E25=0,"皆減 ",ROUND('増減額'!E25/'前年度'!E25*100,1))))</f>
        <v>-15.2</v>
      </c>
      <c r="F25" s="46">
        <f>IF(AND('当年度'!F25=0,'前年度'!F25=0),"",IF('前年度'!F25=0,"皆増 ",IF('当年度'!F25=0,"皆減 ",ROUND('増減額'!F25/'前年度'!F25*100,1))))</f>
        <v>7.2</v>
      </c>
      <c r="G25" s="46">
        <f>IF(AND('当年度'!G25=0,'前年度'!G25=0),"",IF('前年度'!G25=0,"皆増 ",IF('当年度'!G25=0,"皆減 ",ROUND('増減額'!G25/'前年度'!G25*100,1))))</f>
        <v>-28.7</v>
      </c>
      <c r="H25" s="46">
        <f>IF(AND('当年度'!H25=0,'前年度'!H25=0),"",IF('前年度'!H25=0,"皆増 ",IF('当年度'!H25=0,"皆減 ",ROUND('増減額'!H25/'前年度'!H25*100,1))))</f>
        <v>-3.3</v>
      </c>
      <c r="I25" s="46">
        <f>IF(AND('当年度'!I25=0,'前年度'!I25=0),"",IF('前年度'!I25=0,"皆増 ",IF('当年度'!I25=0,"皆減 ",ROUND('増減額'!I25/'前年度'!I25*100,1))))</f>
        <v>16.1</v>
      </c>
      <c r="J25" s="46" t="str">
        <f>IF(AND('当年度'!J25=0,'前年度'!J25=0),"",IF('前年度'!J25=0,"皆増 ",IF('当年度'!J25=0,"皆減 ",ROUND('増減額'!J25/'前年度'!J25*100,1))))</f>
        <v>皆増 </v>
      </c>
      <c r="K25" s="46">
        <f>IF(AND('当年度'!K25=0,'前年度'!K25=0),"",IF('前年度'!K25=0,"皆増 ",IF('当年度'!K25=0,"皆減 ",ROUND('増減額'!K25/'前年度'!K25*100,1))))</f>
        <v>333.3</v>
      </c>
      <c r="L25" s="46">
        <f>IF(AND('当年度'!L25=0,'前年度'!L25=0),"",IF('前年度'!L25=0,"皆増 ",IF('当年度'!L25=0,"皆減 ",ROUND('増減額'!L25/'前年度'!L25*100,1))))</f>
        <v>0.2</v>
      </c>
      <c r="M25" s="46">
        <f>IF(AND('当年度'!M25=0,'前年度'!M25=0),"",IF('前年度'!M25=0,"皆増 ",IF('当年度'!M25=0,"皆減 ",ROUND('増減額'!M25/'前年度'!M25*100,1))))</f>
      </c>
      <c r="N25" s="46">
        <f>IF(AND('当年度'!N25=0,'前年度'!N25=0),"",IF('前年度'!N25=0,"皆増 ",IF('当年度'!N25=0,"皆減 ",ROUND('増減額'!N25/'前年度'!N25*100,1))))</f>
        <v>-30.4</v>
      </c>
      <c r="O25" s="46">
        <f>IF(AND('当年度'!O25=0,'前年度'!O25=0),"",IF('前年度'!O25=0,"皆増 ",IF('当年度'!O25=0,"皆減 ",ROUND('増減額'!O25/'前年度'!O25*100,1))))</f>
        <v>-5.5</v>
      </c>
      <c r="P25" s="47">
        <f>IF(AND('当年度'!P25=0,'前年度'!P25=0),"",IF('前年度'!P25=0,"皆増 ",IF('当年度'!P25=0,"皆減 ",ROUND('増減額'!P25/'前年度'!P25*100,1))))</f>
        <v>1.5</v>
      </c>
    </row>
    <row r="26" spans="1:16" ht="22.5" customHeight="1">
      <c r="A26" s="27"/>
      <c r="B26" s="21" t="s">
        <v>29</v>
      </c>
      <c r="C26" s="46">
        <f>IF(AND('当年度'!C26=0,'前年度'!C26=0),"",IF('前年度'!C26=0,"皆増 ",IF('当年度'!C26=0,"皆減 ",ROUND('増減額'!C26/'前年度'!C26*100,1))))</f>
        <v>-2.5</v>
      </c>
      <c r="D26" s="46">
        <f>IF(AND('当年度'!D26=0,'前年度'!D26=0),"",IF('前年度'!D26=0,"皆増 ",IF('当年度'!D26=0,"皆減 ",ROUND('増減額'!D26/'前年度'!D26*100,1))))</f>
        <v>15.2</v>
      </c>
      <c r="E26" s="46">
        <f>IF(AND('当年度'!E26=0,'前年度'!E26=0),"",IF('前年度'!E26=0,"皆増 ",IF('当年度'!E26=0,"皆減 ",ROUND('増減額'!E26/'前年度'!E26*100,1))))</f>
        <v>-9.7</v>
      </c>
      <c r="F26" s="46">
        <f>IF(AND('当年度'!F26=0,'前年度'!F26=0),"",IF('前年度'!F26=0,"皆増 ",IF('当年度'!F26=0,"皆減 ",ROUND('増減額'!F26/'前年度'!F26*100,1))))</f>
        <v>13.1</v>
      </c>
      <c r="G26" s="46">
        <f>IF(AND('当年度'!G26=0,'前年度'!G26=0),"",IF('前年度'!G26=0,"皆増 ",IF('当年度'!G26=0,"皆減 ",ROUND('増減額'!G26/'前年度'!G26*100,1))))</f>
        <v>24.7</v>
      </c>
      <c r="H26" s="46">
        <f>IF(AND('当年度'!H26=0,'前年度'!H26=0),"",IF('前年度'!H26=0,"皆増 ",IF('当年度'!H26=0,"皆減 ",ROUND('増減額'!H26/'前年度'!H26*100,1))))</f>
        <v>4</v>
      </c>
      <c r="I26" s="46">
        <f>IF(AND('当年度'!I26=0,'前年度'!I26=0),"",IF('前年度'!I26=0,"皆増 ",IF('当年度'!I26=0,"皆減 ",ROUND('増減額'!I26/'前年度'!I26*100,1))))</f>
        <v>251.6</v>
      </c>
      <c r="J26" s="46">
        <f>IF(AND('当年度'!J26=0,'前年度'!J26=0),"",IF('前年度'!J26=0,"皆増 ",IF('当年度'!J26=0,"皆減 ",ROUND('増減額'!J26/'前年度'!J26*100,1))))</f>
        <v>6.5</v>
      </c>
      <c r="K26" s="46">
        <f>IF(AND('当年度'!K26=0,'前年度'!K26=0),"",IF('前年度'!K26=0,"皆増 ",IF('当年度'!K26=0,"皆減 ",ROUND('増減額'!K26/'前年度'!K26*100,1))))</f>
      </c>
      <c r="L26" s="46">
        <f>IF(AND('当年度'!L26=0,'前年度'!L26=0),"",IF('前年度'!L26=0,"皆増 ",IF('当年度'!L26=0,"皆減 ",ROUND('増減額'!L26/'前年度'!L26*100,1))))</f>
        <v>1.3</v>
      </c>
      <c r="M26" s="46">
        <f>IF(AND('当年度'!M26=0,'前年度'!M26=0),"",IF('前年度'!M26=0,"皆増 ",IF('当年度'!M26=0,"皆減 ",ROUND('増減額'!M26/'前年度'!M26*100,1))))</f>
      </c>
      <c r="N26" s="46">
        <f>IF(AND('当年度'!N26=0,'前年度'!N26=0),"",IF('前年度'!N26=0,"皆増 ",IF('当年度'!N26=0,"皆減 ",ROUND('増減額'!N26/'前年度'!N26*100,1))))</f>
        <v>4.4</v>
      </c>
      <c r="O26" s="46">
        <f>IF(AND('当年度'!O26=0,'前年度'!O26=0),"",IF('前年度'!O26=0,"皆増 ",IF('当年度'!O26=0,"皆減 ",ROUND('増減額'!O26/'前年度'!O26*100,1))))</f>
        <v>12.4</v>
      </c>
      <c r="P26" s="47">
        <f>IF(AND('当年度'!P26=0,'前年度'!P26=0),"",IF('前年度'!P26=0,"皆増 ",IF('当年度'!P26=0,"皆減 ",ROUND('増減額'!P26/'前年度'!P26*100,1))))</f>
        <v>4.5</v>
      </c>
    </row>
    <row r="27" spans="1:16" ht="22.5" customHeight="1">
      <c r="A27" s="27"/>
      <c r="B27" s="21" t="s">
        <v>30</v>
      </c>
      <c r="C27" s="46">
        <f>IF(AND('当年度'!C27=0,'前年度'!C27=0),"",IF('前年度'!C27=0,"皆増 ",IF('当年度'!C27=0,"皆減 ",ROUND('増減額'!C27/'前年度'!C27*100,1))))</f>
        <v>-6.7</v>
      </c>
      <c r="D27" s="46">
        <f>IF(AND('当年度'!D27=0,'前年度'!D27=0),"",IF('前年度'!D27=0,"皆増 ",IF('当年度'!D27=0,"皆減 ",ROUND('増減額'!D27/'前年度'!D27*100,1))))</f>
        <v>9</v>
      </c>
      <c r="E27" s="46">
        <f>IF(AND('当年度'!E27=0,'前年度'!E27=0),"",IF('前年度'!E27=0,"皆増 ",IF('当年度'!E27=0,"皆減 ",ROUND('増減額'!E27/'前年度'!E27*100,1))))</f>
        <v>-3.1</v>
      </c>
      <c r="F27" s="46">
        <f>IF(AND('当年度'!F27=0,'前年度'!F27=0),"",IF('前年度'!F27=0,"皆増 ",IF('当年度'!F27=0,"皆減 ",ROUND('増減額'!F27/'前年度'!F27*100,1))))</f>
        <v>5.2</v>
      </c>
      <c r="G27" s="46">
        <f>IF(AND('当年度'!G27=0,'前年度'!G27=0),"",IF('前年度'!G27=0,"皆増 ",IF('当年度'!G27=0,"皆減 ",ROUND('増減額'!G27/'前年度'!G27*100,1))))</f>
        <v>-2.6</v>
      </c>
      <c r="H27" s="46">
        <f>IF(AND('当年度'!H27=0,'前年度'!H27=0),"",IF('前年度'!H27=0,"皆増 ",IF('当年度'!H27=0,"皆減 ",ROUND('増減額'!H27/'前年度'!H27*100,1))))</f>
        <v>1</v>
      </c>
      <c r="I27" s="46">
        <f>IF(AND('当年度'!I27=0,'前年度'!I27=0),"",IF('前年度'!I27=0,"皆増 ",IF('当年度'!I27=0,"皆減 ",ROUND('増減額'!I27/'前年度'!I27*100,1))))</f>
        <v>131.1</v>
      </c>
      <c r="J27" s="46">
        <f>IF(AND('当年度'!J27=0,'前年度'!J27=0),"",IF('前年度'!J27=0,"皆増 ",IF('当年度'!J27=0,"皆減 ",ROUND('増減額'!J27/'前年度'!J27*100,1))))</f>
        <v>-7.9</v>
      </c>
      <c r="K27" s="46">
        <f>IF(AND('当年度'!K27=0,'前年度'!K27=0),"",IF('前年度'!K27=0,"皆増 ",IF('当年度'!K27=0,"皆減 ",ROUND('増減額'!K27/'前年度'!K27*100,1))))</f>
        <v>0</v>
      </c>
      <c r="L27" s="46">
        <f>IF(AND('当年度'!L27=0,'前年度'!L27=0),"",IF('前年度'!L27=0,"皆増 ",IF('当年度'!L27=0,"皆減 ",ROUND('増減額'!L27/'前年度'!L27*100,1))))</f>
        <v>0.4</v>
      </c>
      <c r="M27" s="46">
        <f>IF(AND('当年度'!M27=0,'前年度'!M27=0),"",IF('前年度'!M27=0,"皆増 ",IF('当年度'!M27=0,"皆減 ",ROUND('増減額'!M27/'前年度'!M27*100,1))))</f>
      </c>
      <c r="N27" s="46">
        <f>IF(AND('当年度'!N27=0,'前年度'!N27=0),"",IF('前年度'!N27=0,"皆増 ",IF('当年度'!N27=0,"皆減 ",ROUND('増減額'!N27/'前年度'!N27*100,1))))</f>
        <v>-38.4</v>
      </c>
      <c r="O27" s="46">
        <f>IF(AND('当年度'!O27=0,'前年度'!O27=0),"",IF('前年度'!O27=0,"皆増 ",IF('当年度'!O27=0,"皆減 ",ROUND('増減額'!O27/'前年度'!O27*100,1))))</f>
        <v>-6.7</v>
      </c>
      <c r="P27" s="47">
        <f>IF(AND('当年度'!P27=0,'前年度'!P27=0),"",IF('前年度'!P27=0,"皆増 ",IF('当年度'!P27=0,"皆減 ",ROUND('増減額'!P27/'前年度'!P27*100,1))))</f>
        <v>-1.7</v>
      </c>
    </row>
    <row r="28" spans="1:16" ht="22.5" customHeight="1">
      <c r="A28" s="27"/>
      <c r="B28" s="21" t="s">
        <v>31</v>
      </c>
      <c r="C28" s="46">
        <f>IF(AND('当年度'!C28=0,'前年度'!C28=0),"",IF('前年度'!C28=0,"皆増 ",IF('当年度'!C28=0,"皆減 ",ROUND('増減額'!C28/'前年度'!C28*100,1))))</f>
        <v>1</v>
      </c>
      <c r="D28" s="46">
        <f>IF(AND('当年度'!D28=0,'前年度'!D28=0),"",IF('前年度'!D28=0,"皆増 ",IF('当年度'!D28=0,"皆減 ",ROUND('増減額'!D28/'前年度'!D28*100,1))))</f>
        <v>8.1</v>
      </c>
      <c r="E28" s="46">
        <f>IF(AND('当年度'!E28=0,'前年度'!E28=0),"",IF('前年度'!E28=0,"皆増 ",IF('当年度'!E28=0,"皆減 ",ROUND('増減額'!E28/'前年度'!E28*100,1))))</f>
        <v>-8.8</v>
      </c>
      <c r="F28" s="46">
        <f>IF(AND('当年度'!F28=0,'前年度'!F28=0),"",IF('前年度'!F28=0,"皆増 ",IF('当年度'!F28=0,"皆減 ",ROUND('増減額'!F28/'前年度'!F28*100,1))))</f>
        <v>7.2</v>
      </c>
      <c r="G28" s="46">
        <f>IF(AND('当年度'!G28=0,'前年度'!G28=0),"",IF('前年度'!G28=0,"皆増 ",IF('当年度'!G28=0,"皆減 ",ROUND('増減額'!G28/'前年度'!G28*100,1))))</f>
        <v>-10.4</v>
      </c>
      <c r="H28" s="46">
        <f>IF(AND('当年度'!H28=0,'前年度'!H28=0),"",IF('前年度'!H28=0,"皆増 ",IF('当年度'!H28=0,"皆減 ",ROUND('増減額'!H28/'前年度'!H28*100,1))))</f>
        <v>-1.3</v>
      </c>
      <c r="I28" s="46">
        <f>IF(AND('当年度'!I28=0,'前年度'!I28=0),"",IF('前年度'!I28=0,"皆増 ",IF('当年度'!I28=0,"皆減 ",ROUND('増減額'!I28/'前年度'!I28*100,1))))</f>
        <v>19.6</v>
      </c>
      <c r="J28" s="46">
        <f>IF(AND('当年度'!J28=0,'前年度'!J28=0),"",IF('前年度'!J28=0,"皆増 ",IF('当年度'!J28=0,"皆減 ",ROUND('増減額'!J28/'前年度'!J28*100,1))))</f>
      </c>
      <c r="K28" s="46">
        <f>IF(AND('当年度'!K28=0,'前年度'!K28=0),"",IF('前年度'!K28=0,"皆増 ",IF('当年度'!K28=0,"皆減 ",ROUND('増減額'!K28/'前年度'!K28*100,1))))</f>
        <v>-2.6</v>
      </c>
      <c r="L28" s="46">
        <f>IF(AND('当年度'!L28=0,'前年度'!L28=0),"",IF('前年度'!L28=0,"皆増 ",IF('当年度'!L28=0,"皆減 ",ROUND('増減額'!L28/'前年度'!L28*100,1))))</f>
        <v>1.2</v>
      </c>
      <c r="M28" s="46">
        <f>IF(AND('当年度'!M28=0,'前年度'!M28=0),"",IF('前年度'!M28=0,"皆増 ",IF('当年度'!M28=0,"皆減 ",ROUND('増減額'!M28/'前年度'!M28*100,1))))</f>
      </c>
      <c r="N28" s="46">
        <f>IF(AND('当年度'!N28=0,'前年度'!N28=0),"",IF('前年度'!N28=0,"皆増 ",IF('当年度'!N28=0,"皆減 ",ROUND('増減額'!N28/'前年度'!N28*100,1))))</f>
        <v>-30.4</v>
      </c>
      <c r="O28" s="46">
        <f>IF(AND('当年度'!O28=0,'前年度'!O28=0),"",IF('前年度'!O28=0,"皆増 ",IF('当年度'!O28=0,"皆減 ",ROUND('増減額'!O28/'前年度'!O28*100,1))))</f>
        <v>-2.9</v>
      </c>
      <c r="P28" s="47">
        <f>IF(AND('当年度'!P28=0,'前年度'!P28=0),"",IF('前年度'!P28=0,"皆増 ",IF('当年度'!P28=0,"皆減 ",ROUND('増減額'!P28/'前年度'!P28*100,1))))</f>
        <v>2.9</v>
      </c>
    </row>
    <row r="29" spans="1:16" ht="22.5" customHeight="1">
      <c r="A29" s="27"/>
      <c r="B29" s="21" t="s">
        <v>32</v>
      </c>
      <c r="C29" s="46">
        <f>IF(AND('当年度'!C29=0,'前年度'!C29=0),"",IF('前年度'!C29=0,"皆増 ",IF('当年度'!C29=0,"皆減 ",ROUND('増減額'!C29/'前年度'!C29*100,1))))</f>
        <v>4.4</v>
      </c>
      <c r="D29" s="46">
        <f>IF(AND('当年度'!D29=0,'前年度'!D29=0),"",IF('前年度'!D29=0,"皆増 ",IF('当年度'!D29=0,"皆減 ",ROUND('増減額'!D29/'前年度'!D29*100,1))))</f>
        <v>2.4</v>
      </c>
      <c r="E29" s="46">
        <f>IF(AND('当年度'!E29=0,'前年度'!E29=0),"",IF('前年度'!E29=0,"皆増 ",IF('当年度'!E29=0,"皆減 ",ROUND('増減額'!E29/'前年度'!E29*100,1))))</f>
        <v>92.3</v>
      </c>
      <c r="F29" s="46">
        <f>IF(AND('当年度'!F29=0,'前年度'!F29=0),"",IF('前年度'!F29=0,"皆増 ",IF('当年度'!F29=0,"皆減 ",ROUND('増減額'!F29/'前年度'!F29*100,1))))</f>
        <v>5.6</v>
      </c>
      <c r="G29" s="46">
        <f>IF(AND('当年度'!G29=0,'前年度'!G29=0),"",IF('前年度'!G29=0,"皆増 ",IF('当年度'!G29=0,"皆減 ",ROUND('増減額'!G29/'前年度'!G29*100,1))))</f>
        <v>-22.4</v>
      </c>
      <c r="H29" s="46">
        <f>IF(AND('当年度'!H29=0,'前年度'!H29=0),"",IF('前年度'!H29=0,"皆増 ",IF('当年度'!H29=0,"皆減 ",ROUND('増減額'!H29/'前年度'!H29*100,1))))</f>
        <v>0.9</v>
      </c>
      <c r="I29" s="46">
        <f>IF(AND('当年度'!I29=0,'前年度'!I29=0),"",IF('前年度'!I29=0,"皆増 ",IF('当年度'!I29=0,"皆減 ",ROUND('増減額'!I29/'前年度'!I29*100,1))))</f>
        <v>16.5</v>
      </c>
      <c r="J29" s="46">
        <f>IF(AND('当年度'!J29=0,'前年度'!J29=0),"",IF('前年度'!J29=0,"皆増 ",IF('当年度'!J29=0,"皆減 ",ROUND('増減額'!J29/'前年度'!J29*100,1))))</f>
        <v>18.3</v>
      </c>
      <c r="K29" s="46">
        <f>IF(AND('当年度'!K29=0,'前年度'!K29=0),"",IF('前年度'!K29=0,"皆増 ",IF('当年度'!K29=0,"皆減 ",ROUND('増減額'!K29/'前年度'!K29*100,1))))</f>
      </c>
      <c r="L29" s="46">
        <f>IF(AND('当年度'!L29=0,'前年度'!L29=0),"",IF('前年度'!L29=0,"皆増 ",IF('当年度'!L29=0,"皆減 ",ROUND('増減額'!L29/'前年度'!L29*100,1))))</f>
        <v>-2.1</v>
      </c>
      <c r="M29" s="46">
        <f>IF(AND('当年度'!M29=0,'前年度'!M29=0),"",IF('前年度'!M29=0,"皆増 ",IF('当年度'!M29=0,"皆減 ",ROUND('増減額'!M29/'前年度'!M29*100,1))))</f>
      </c>
      <c r="N29" s="46">
        <f>IF(AND('当年度'!N29=0,'前年度'!N29=0),"",IF('前年度'!N29=0,"皆増 ",IF('当年度'!N29=0,"皆減 ",ROUND('増減額'!N29/'前年度'!N29*100,1))))</f>
        <v>15.6</v>
      </c>
      <c r="O29" s="46">
        <f>IF(AND('当年度'!O29=0,'前年度'!O29=0),"",IF('前年度'!O29=0,"皆増 ",IF('当年度'!O29=0,"皆減 ",ROUND('増減額'!O29/'前年度'!O29*100,1))))</f>
        <v>1.4</v>
      </c>
      <c r="P29" s="47">
        <f>IF(AND('当年度'!P29=0,'前年度'!P29=0),"",IF('前年度'!P29=0,"皆増 ",IF('当年度'!P29=0,"皆減 ",ROUND('増減額'!P29/'前年度'!P29*100,1))))</f>
        <v>3.9</v>
      </c>
    </row>
    <row r="30" spans="1:16" ht="22.5" customHeight="1">
      <c r="A30" s="27"/>
      <c r="B30" s="21" t="s">
        <v>47</v>
      </c>
      <c r="C30" s="46">
        <f>IF(AND('当年度'!C30=0,'前年度'!C30=0),"",IF('前年度'!C30=0,"皆増 ",IF('当年度'!C30=0,"皆減 ",ROUND('増減額'!C30/'前年度'!C30*100,1))))</f>
        <v>-3.1</v>
      </c>
      <c r="D30" s="46">
        <f>IF(AND('当年度'!D30=0,'前年度'!D30=0),"",IF('前年度'!D30=0,"皆増 ",IF('当年度'!D30=0,"皆減 ",ROUND('増減額'!D30/'前年度'!D30*100,1))))</f>
        <v>-3.6</v>
      </c>
      <c r="E30" s="46">
        <f>IF(AND('当年度'!E30=0,'前年度'!E30=0),"",IF('前年度'!E30=0,"皆増 ",IF('当年度'!E30=0,"皆減 ",ROUND('増減額'!E30/'前年度'!E30*100,1))))</f>
        <v>-9.5</v>
      </c>
      <c r="F30" s="46">
        <f>IF(AND('当年度'!F30=0,'前年度'!F30=0),"",IF('前年度'!F30=0,"皆増 ",IF('当年度'!F30=0,"皆減 ",ROUND('増減額'!F30/'前年度'!F30*100,1))))</f>
        <v>2.9</v>
      </c>
      <c r="G30" s="46">
        <f>IF(AND('当年度'!G30=0,'前年度'!G30=0),"",IF('前年度'!G30=0,"皆増 ",IF('当年度'!G30=0,"皆減 ",ROUND('増減額'!G30/'前年度'!G30*100,1))))</f>
        <v>5.1</v>
      </c>
      <c r="H30" s="46">
        <f>IF(AND('当年度'!H30=0,'前年度'!H30=0),"",IF('前年度'!H30=0,"皆増 ",IF('当年度'!H30=0,"皆減 ",ROUND('増減額'!H30/'前年度'!H30*100,1))))</f>
        <v>5.7</v>
      </c>
      <c r="I30" s="46">
        <f>IF(AND('当年度'!I30=0,'前年度'!I30=0),"",IF('前年度'!I30=0,"皆増 ",IF('当年度'!I30=0,"皆減 ",ROUND('増減額'!I30/'前年度'!I30*100,1))))</f>
        <v>-46.4</v>
      </c>
      <c r="J30" s="46">
        <f>IF(AND('当年度'!J30=0,'前年度'!J30=0),"",IF('前年度'!J30=0,"皆増 ",IF('当年度'!J30=0,"皆減 ",ROUND('増減額'!J30/'前年度'!J30*100,1))))</f>
      </c>
      <c r="K30" s="46">
        <f>IF(AND('当年度'!K30=0,'前年度'!K30=0),"",IF('前年度'!K30=0,"皆増 ",IF('当年度'!K30=0,"皆減 ",ROUND('増減額'!K30/'前年度'!K30*100,1))))</f>
      </c>
      <c r="L30" s="46">
        <f>IF(AND('当年度'!L30=0,'前年度'!L30=0),"",IF('前年度'!L30=0,"皆増 ",IF('当年度'!L30=0,"皆減 ",ROUND('増減額'!L30/'前年度'!L30*100,1))))</f>
        <v>7</v>
      </c>
      <c r="M30" s="46">
        <f>IF(AND('当年度'!M30=0,'前年度'!M30=0),"",IF('前年度'!M30=0,"皆増 ",IF('当年度'!M30=0,"皆減 ",ROUND('増減額'!M30/'前年度'!M30*100,1))))</f>
      </c>
      <c r="N30" s="46">
        <f>IF(AND('当年度'!N30=0,'前年度'!N30=0),"",IF('前年度'!N30=0,"皆増 ",IF('当年度'!N30=0,"皆減 ",ROUND('増減額'!N30/'前年度'!N30*100,1))))</f>
        <v>22.8</v>
      </c>
      <c r="O30" s="46">
        <f>IF(AND('当年度'!O30=0,'前年度'!O30=0),"",IF('前年度'!O30=0,"皆増 ",IF('当年度'!O30=0,"皆減 ",ROUND('増減額'!O30/'前年度'!O30*100,1))))</f>
        <v>3.8</v>
      </c>
      <c r="P30" s="47">
        <f>IF(AND('当年度'!P30=0,'前年度'!P30=0),"",IF('前年度'!P30=0,"皆増 ",IF('当年度'!P30=0,"皆減 ",ROUND('増減額'!P30/'前年度'!P30*100,1))))</f>
        <v>1.8</v>
      </c>
    </row>
    <row r="31" spans="1:16" ht="22.5" customHeight="1">
      <c r="A31" s="27"/>
      <c r="B31" s="21" t="s">
        <v>50</v>
      </c>
      <c r="C31" s="46">
        <f>IF(AND('当年度'!C31=0,'前年度'!C31=0),"",IF('前年度'!C31=0,"皆増 ",IF('当年度'!C31=0,"皆減 ",ROUND('増減額'!C31/'前年度'!C31*100,1))))</f>
        <v>-4.5</v>
      </c>
      <c r="D31" s="46">
        <f>IF(AND('当年度'!D31=0,'前年度'!D31=0),"",IF('前年度'!D31=0,"皆増 ",IF('当年度'!D31=0,"皆減 ",ROUND('増減額'!D31/'前年度'!D31*100,1))))</f>
        <v>-0.8</v>
      </c>
      <c r="E31" s="46">
        <f>IF(AND('当年度'!E31=0,'前年度'!E31=0),"",IF('前年度'!E31=0,"皆増 ",IF('当年度'!E31=0,"皆減 ",ROUND('増減額'!E31/'前年度'!E31*100,1))))</f>
        <v>-21.8</v>
      </c>
      <c r="F31" s="46">
        <f>IF(AND('当年度'!F31=0,'前年度'!F31=0),"",IF('前年度'!F31=0,"皆増 ",IF('当年度'!F31=0,"皆減 ",ROUND('増減額'!F31/'前年度'!F31*100,1))))</f>
        <v>2.6</v>
      </c>
      <c r="G31" s="46">
        <f>IF(AND('当年度'!G31=0,'前年度'!G31=0),"",IF('前年度'!G31=0,"皆増 ",IF('当年度'!G31=0,"皆減 ",ROUND('増減額'!G31/'前年度'!G31*100,1))))</f>
        <v>3.6</v>
      </c>
      <c r="H31" s="46">
        <f>IF(AND('当年度'!H31=0,'前年度'!H31=0),"",IF('前年度'!H31=0,"皆増 ",IF('当年度'!H31=0,"皆減 ",ROUND('増減額'!H31/'前年度'!H31*100,1))))</f>
        <v>6.3</v>
      </c>
      <c r="I31" s="46">
        <f>IF(AND('当年度'!I31=0,'前年度'!I31=0),"",IF('前年度'!I31=0,"皆増 ",IF('当年度'!I31=0,"皆減 ",ROUND('増減額'!I31/'前年度'!I31*100,1))))</f>
        <v>26</v>
      </c>
      <c r="J31" s="46" t="str">
        <f>IF(AND('当年度'!J31=0,'前年度'!J31=0),"",IF('前年度'!J31=0,"皆増 ",IF('当年度'!J31=0,"皆減 ",ROUND('増減額'!J31/'前年度'!J31*100,1))))</f>
        <v>皆増 </v>
      </c>
      <c r="K31" s="46">
        <f>IF(AND('当年度'!K31=0,'前年度'!K31=0),"",IF('前年度'!K31=0,"皆増 ",IF('当年度'!K31=0,"皆減 ",ROUND('増減額'!K31/'前年度'!K31*100,1))))</f>
        <v>-29.4</v>
      </c>
      <c r="L31" s="46">
        <f>IF(AND('当年度'!L31=0,'前年度'!L31=0),"",IF('前年度'!L31=0,"皆増 ",IF('当年度'!L31=0,"皆減 ",ROUND('増減額'!L31/'前年度'!L31*100,1))))</f>
        <v>-1.4</v>
      </c>
      <c r="M31" s="46">
        <f>IF(AND('当年度'!M31=0,'前年度'!M31=0),"",IF('前年度'!M31=0,"皆増 ",IF('当年度'!M31=0,"皆減 ",ROUND('増減額'!M31/'前年度'!M31*100,1))))</f>
      </c>
      <c r="N31" s="46">
        <f>IF(AND('当年度'!N31=0,'前年度'!N31=0),"",IF('前年度'!N31=0,"皆増 ",IF('当年度'!N31=0,"皆減 ",ROUND('増減額'!N31/'前年度'!N31*100,1))))</f>
        <v>6.5</v>
      </c>
      <c r="O31" s="46">
        <f>IF(AND('当年度'!O31=0,'前年度'!O31=0),"",IF('前年度'!O31=0,"皆増 ",IF('当年度'!O31=0,"皆減 ",ROUND('増減額'!O31/'前年度'!O31*100,1))))</f>
        <v>1.8</v>
      </c>
      <c r="P31" s="47">
        <f>IF(AND('当年度'!P31=0,'前年度'!P31=0),"",IF('前年度'!P31=0,"皆増 ",IF('当年度'!P31=0,"皆減 ",ROUND('増減額'!P31/'前年度'!P31*100,1))))</f>
        <v>0.4</v>
      </c>
    </row>
    <row r="32" spans="1:16" ht="22.5" customHeight="1">
      <c r="A32" s="27"/>
      <c r="B32" s="21" t="s">
        <v>51</v>
      </c>
      <c r="C32" s="46">
        <f>IF(AND('当年度'!C32=0,'前年度'!C32=0),"",IF('前年度'!C32=0,"皆増 ",IF('当年度'!C32=0,"皆減 ",ROUND('増減額'!C32/'前年度'!C32*100,1))))</f>
        <v>1.5</v>
      </c>
      <c r="D32" s="46">
        <f>IF(AND('当年度'!D32=0,'前年度'!D32=0),"",IF('前年度'!D32=0,"皆増 ",IF('当年度'!D32=0,"皆減 ",ROUND('増減額'!D32/'前年度'!D32*100,1))))</f>
        <v>-2.3</v>
      </c>
      <c r="E32" s="46">
        <f>IF(AND('当年度'!E32=0,'前年度'!E32=0),"",IF('前年度'!E32=0,"皆増 ",IF('当年度'!E32=0,"皆減 ",ROUND('増減額'!E32/'前年度'!E32*100,1))))</f>
        <v>2.1</v>
      </c>
      <c r="F32" s="46">
        <f>IF(AND('当年度'!F32=0,'前年度'!F32=0),"",IF('前年度'!F32=0,"皆増 ",IF('当年度'!F32=0,"皆減 ",ROUND('増減額'!F32/'前年度'!F32*100,1))))</f>
        <v>-2.2</v>
      </c>
      <c r="G32" s="46">
        <f>IF(AND('当年度'!G32=0,'前年度'!G32=0),"",IF('前年度'!G32=0,"皆増 ",IF('当年度'!G32=0,"皆減 ",ROUND('増減額'!G32/'前年度'!G32*100,1))))</f>
        <v>-3.8</v>
      </c>
      <c r="H32" s="46">
        <f>IF(AND('当年度'!H32=0,'前年度'!H32=0),"",IF('前年度'!H32=0,"皆増 ",IF('当年度'!H32=0,"皆減 ",ROUND('増減額'!H32/'前年度'!H32*100,1))))</f>
        <v>2.4</v>
      </c>
      <c r="I32" s="46">
        <f>IF(AND('当年度'!I32=0,'前年度'!I32=0),"",IF('前年度'!I32=0,"皆増 ",IF('当年度'!I32=0,"皆減 ",ROUND('増減額'!I32/'前年度'!I32*100,1))))</f>
        <v>-31.7</v>
      </c>
      <c r="J32" s="46">
        <f>IF(AND('当年度'!J32=0,'前年度'!J32=0),"",IF('前年度'!J32=0,"皆増 ",IF('当年度'!J32=0,"皆減 ",ROUND('増減額'!J32/'前年度'!J32*100,1))))</f>
      </c>
      <c r="K32" s="46">
        <f>IF(AND('当年度'!K32=0,'前年度'!K32=0),"",IF('前年度'!K32=0,"皆増 ",IF('当年度'!K32=0,"皆減 ",ROUND('増減額'!K32/'前年度'!K32*100,1))))</f>
        <v>-17.2</v>
      </c>
      <c r="L32" s="46">
        <f>IF(AND('当年度'!L32=0,'前年度'!L32=0),"",IF('前年度'!L32=0,"皆増 ",IF('当年度'!L32=0,"皆減 ",ROUND('増減額'!L32/'前年度'!L32*100,1))))</f>
        <v>-0.5</v>
      </c>
      <c r="M32" s="46">
        <f>IF(AND('当年度'!M32=0,'前年度'!M32=0),"",IF('前年度'!M32=0,"皆増 ",IF('当年度'!M32=0,"皆減 ",ROUND('増減額'!M32/'前年度'!M32*100,1))))</f>
      </c>
      <c r="N32" s="46">
        <f>IF(AND('当年度'!N32=0,'前年度'!N32=0),"",IF('前年度'!N32=0,"皆増 ",IF('当年度'!N32=0,"皆減 ",ROUND('増減額'!N32/'前年度'!N32*100,1))))</f>
        <v>34.5</v>
      </c>
      <c r="O32" s="46">
        <f>IF(AND('当年度'!O32=0,'前年度'!O32=0),"",IF('前年度'!O32=0,"皆増 ",IF('当年度'!O32=0,"皆減 ",ROUND('増減額'!O32/'前年度'!O32*100,1))))</f>
        <v>5.4</v>
      </c>
      <c r="P32" s="47">
        <f>IF(AND('当年度'!P32=0,'前年度'!P32=0),"",IF('前年度'!P32=0,"皆増 ",IF('当年度'!P32=0,"皆減 ",ROUND('増減額'!P32/'前年度'!P32*100,1))))</f>
        <v>0.7</v>
      </c>
    </row>
    <row r="33" spans="1:16" ht="22.5" customHeight="1">
      <c r="A33" s="27"/>
      <c r="B33" s="21" t="s">
        <v>33</v>
      </c>
      <c r="C33" s="46">
        <f>IF(AND('当年度'!C33=0,'前年度'!C33=0),"",IF('前年度'!C33=0,"皆増 ",IF('当年度'!C33=0,"皆減 ",ROUND('増減額'!C33/'前年度'!C33*100,1))))</f>
        <v>4.2</v>
      </c>
      <c r="D33" s="46">
        <f>IF(AND('当年度'!D33=0,'前年度'!D33=0),"",IF('前年度'!D33=0,"皆増 ",IF('当年度'!D33=0,"皆減 ",ROUND('増減額'!D33/'前年度'!D33*100,1))))</f>
        <v>-2.3</v>
      </c>
      <c r="E33" s="46">
        <f>IF(AND('当年度'!E33=0,'前年度'!E33=0),"",IF('前年度'!E33=0,"皆増 ",IF('当年度'!E33=0,"皆減 ",ROUND('増減額'!E33/'前年度'!E33*100,1))))</f>
        <v>45.4</v>
      </c>
      <c r="F33" s="46">
        <f>IF(AND('当年度'!F33=0,'前年度'!F33=0),"",IF('前年度'!F33=0,"皆増 ",IF('当年度'!F33=0,"皆減 ",ROUND('増減額'!F33/'前年度'!F33*100,1))))</f>
        <v>3</v>
      </c>
      <c r="G33" s="46">
        <f>IF(AND('当年度'!G33=0,'前年度'!G33=0),"",IF('前年度'!G33=0,"皆増 ",IF('当年度'!G33=0,"皆減 ",ROUND('増減額'!G33/'前年度'!G33*100,1))))</f>
        <v>5.4</v>
      </c>
      <c r="H33" s="46">
        <f>IF(AND('当年度'!H33=0,'前年度'!H33=0),"",IF('前年度'!H33=0,"皆増 ",IF('当年度'!H33=0,"皆減 ",ROUND('増減額'!H33/'前年度'!H33*100,1))))</f>
        <v>10.5</v>
      </c>
      <c r="I33" s="46">
        <f>IF(AND('当年度'!I33=0,'前年度'!I33=0),"",IF('前年度'!I33=0,"皆増 ",IF('当年度'!I33=0,"皆減 ",ROUND('増減額'!I33/'前年度'!I33*100,1))))</f>
        <v>26.5</v>
      </c>
      <c r="J33" s="46">
        <f>IF(AND('当年度'!J33=0,'前年度'!J33=0),"",IF('前年度'!J33=0,"皆増 ",IF('当年度'!J33=0,"皆減 ",ROUND('増減額'!J33/'前年度'!J33*100,1))))</f>
        <v>2.9</v>
      </c>
      <c r="K33" s="46">
        <f>IF(AND('当年度'!K33=0,'前年度'!K33=0),"",IF('前年度'!K33=0,"皆増 ",IF('当年度'!K33=0,"皆減 ",ROUND('増減額'!K33/'前年度'!K33*100,1))))</f>
      </c>
      <c r="L33" s="46">
        <f>IF(AND('当年度'!L33=0,'前年度'!L33=0),"",IF('前年度'!L33=0,"皆増 ",IF('当年度'!L33=0,"皆減 ",ROUND('増減額'!L33/'前年度'!L33*100,1))))</f>
        <v>-0.7</v>
      </c>
      <c r="M33" s="46">
        <f>IF(AND('当年度'!M33=0,'前年度'!M33=0),"",IF('前年度'!M33=0,"皆増 ",IF('当年度'!M33=0,"皆減 ",ROUND('増減額'!M33/'前年度'!M33*100,1))))</f>
      </c>
      <c r="N33" s="46">
        <f>IF(AND('当年度'!N33=0,'前年度'!N33=0),"",IF('前年度'!N33=0,"皆増 ",IF('当年度'!N33=0,"皆減 ",ROUND('増減額'!N33/'前年度'!N33*100,1))))</f>
        <v>28.4</v>
      </c>
      <c r="O33" s="46">
        <f>IF(AND('当年度'!O33=0,'前年度'!O33=0),"",IF('前年度'!O33=0,"皆増 ",IF('当年度'!O33=0,"皆減 ",ROUND('増減額'!O33/'前年度'!O33*100,1))))</f>
        <v>7</v>
      </c>
      <c r="P33" s="47">
        <f>IF(AND('当年度'!P33=0,'前年度'!P33=0),"",IF('前年度'!P33=0,"皆増 ",IF('当年度'!P33=0,"皆減 ",ROUND('増減額'!P33/'前年度'!P33*100,1))))</f>
        <v>5.5</v>
      </c>
    </row>
    <row r="34" spans="1:16" ht="22.5" customHeight="1">
      <c r="A34" s="27"/>
      <c r="B34" s="21" t="s">
        <v>34</v>
      </c>
      <c r="C34" s="46">
        <f>IF(AND('当年度'!C34=0,'前年度'!C34=0),"",IF('前年度'!C34=0,"皆増 ",IF('当年度'!C34=0,"皆減 ",ROUND('増減額'!C34/'前年度'!C34*100,1))))</f>
        <v>-0.8</v>
      </c>
      <c r="D34" s="46">
        <f>IF(AND('当年度'!D34=0,'前年度'!D34=0),"",IF('前年度'!D34=0,"皆増 ",IF('当年度'!D34=0,"皆減 ",ROUND('増減額'!D34/'前年度'!D34*100,1))))</f>
        <v>5.2</v>
      </c>
      <c r="E34" s="46">
        <f>IF(AND('当年度'!E34=0,'前年度'!E34=0),"",IF('前年度'!E34=0,"皆増 ",IF('当年度'!E34=0,"皆減 ",ROUND('増減額'!E34/'前年度'!E34*100,1))))</f>
        <v>6.9</v>
      </c>
      <c r="F34" s="46">
        <f>IF(AND('当年度'!F34=0,'前年度'!F34=0),"",IF('前年度'!F34=0,"皆増 ",IF('当年度'!F34=0,"皆減 ",ROUND('増減額'!F34/'前年度'!F34*100,1))))</f>
        <v>1.6</v>
      </c>
      <c r="G34" s="46">
        <f>IF(AND('当年度'!G34=0,'前年度'!G34=0),"",IF('前年度'!G34=0,"皆増 ",IF('当年度'!G34=0,"皆減 ",ROUND('増減額'!G34/'前年度'!G34*100,1))))</f>
        <v>0.9</v>
      </c>
      <c r="H34" s="46">
        <f>IF(AND('当年度'!H34=0,'前年度'!H34=0),"",IF('前年度'!H34=0,"皆増 ",IF('当年度'!H34=0,"皆減 ",ROUND('増減額'!H34/'前年度'!H34*100,1))))</f>
        <v>4.6</v>
      </c>
      <c r="I34" s="46">
        <f>IF(AND('当年度'!I34=0,'前年度'!I34=0),"",IF('前年度'!I34=0,"皆増 ",IF('当年度'!I34=0,"皆減 ",ROUND('増減額'!I34/'前年度'!I34*100,1))))</f>
        <v>-59.5</v>
      </c>
      <c r="J34" s="46">
        <f>IF(AND('当年度'!J34=0,'前年度'!J34=0),"",IF('前年度'!J34=0,"皆増 ",IF('当年度'!J34=0,"皆減 ",ROUND('増減額'!J34/'前年度'!J34*100,1))))</f>
      </c>
      <c r="K34" s="46">
        <f>IF(AND('当年度'!K34=0,'前年度'!K34=0),"",IF('前年度'!K34=0,"皆増 ",IF('当年度'!K34=0,"皆減 ",ROUND('増減額'!K34/'前年度'!K34*100,1))))</f>
        <v>0</v>
      </c>
      <c r="L34" s="46">
        <f>IF(AND('当年度'!L34=0,'前年度'!L34=0),"",IF('前年度'!L34=0,"皆増 ",IF('当年度'!L34=0,"皆減 ",ROUND('増減額'!L34/'前年度'!L34*100,1))))</f>
        <v>-3.3</v>
      </c>
      <c r="M34" s="46">
        <f>IF(AND('当年度'!M34=0,'前年度'!M34=0),"",IF('前年度'!M34=0,"皆増 ",IF('当年度'!M34=0,"皆減 ",ROUND('増減額'!M34/'前年度'!M34*100,1))))</f>
      </c>
      <c r="N34" s="46">
        <f>IF(AND('当年度'!N34=0,'前年度'!N34=0),"",IF('前年度'!N34=0,"皆増 ",IF('当年度'!N34=0,"皆減 ",ROUND('増減額'!N34/'前年度'!N34*100,1))))</f>
        <v>-35.7</v>
      </c>
      <c r="O34" s="46">
        <f>IF(AND('当年度'!O34=0,'前年度'!O34=0),"",IF('前年度'!O34=0,"皆増 ",IF('当年度'!O34=0,"皆減 ",ROUND('増減額'!O34/'前年度'!O34*100,1))))</f>
        <v>-8.9</v>
      </c>
      <c r="P34" s="47">
        <f>IF(AND('当年度'!P34=0,'前年度'!P34=0),"",IF('前年度'!P34=0,"皆増 ",IF('当年度'!P34=0,"皆減 ",ROUND('増減額'!P34/'前年度'!P34*100,1))))</f>
        <v>1.6</v>
      </c>
    </row>
    <row r="35" spans="1:16" ht="22.5" customHeight="1">
      <c r="A35" s="27"/>
      <c r="B35" s="30" t="s">
        <v>35</v>
      </c>
      <c r="C35" s="50">
        <f>IF(AND('当年度'!C35=0,'前年度'!C35=0),"",IF('前年度'!C35=0,"皆増 ",IF('当年度'!C35=0,"皆減 ",ROUND('増減額'!C35/'前年度'!C35*100,1))))</f>
        <v>0</v>
      </c>
      <c r="D35" s="50">
        <f>IF(AND('当年度'!D35=0,'前年度'!D35=0),"",IF('前年度'!D35=0,"皆増 ",IF('当年度'!D35=0,"皆減 ",ROUND('増減額'!D35/'前年度'!D35*100,1))))</f>
        <v>5.2</v>
      </c>
      <c r="E35" s="50">
        <f>IF(AND('当年度'!E35=0,'前年度'!E35=0),"",IF('前年度'!E35=0,"皆増 ",IF('当年度'!E35=0,"皆減 ",ROUND('増減額'!E35/'前年度'!E35*100,1))))</f>
        <v>3.4</v>
      </c>
      <c r="F35" s="50">
        <f>IF(AND('当年度'!F35=0,'前年度'!F35=0),"",IF('前年度'!F35=0,"皆増 ",IF('当年度'!F35=0,"皆減 ",ROUND('増減額'!F35/'前年度'!F35*100,1))))</f>
        <v>4</v>
      </c>
      <c r="G35" s="50">
        <f>IF(AND('当年度'!G35=0,'前年度'!G35=0),"",IF('前年度'!G35=0,"皆増 ",IF('当年度'!G35=0,"皆減 ",ROUND('増減額'!G35/'前年度'!G35*100,1))))</f>
        <v>1.7</v>
      </c>
      <c r="H35" s="50">
        <f>IF(AND('当年度'!H35=0,'前年度'!H35=0),"",IF('前年度'!H35=0,"皆増 ",IF('当年度'!H35=0,"皆減 ",ROUND('増減額'!H35/'前年度'!H35*100,1))))</f>
        <v>3.9</v>
      </c>
      <c r="I35" s="50">
        <f>IF(AND('当年度'!I35=0,'前年度'!I35=0),"",IF('前年度'!I35=0,"皆増 ",IF('当年度'!I35=0,"皆減 ",ROUND('増減額'!I35/'前年度'!I35*100,1))))</f>
        <v>-31.9</v>
      </c>
      <c r="J35" s="50">
        <f>IF(AND('当年度'!J35=0,'前年度'!J35=0),"",IF('前年度'!J35=0,"皆増 ",IF('当年度'!J35=0,"皆減 ",ROUND('増減額'!J35/'前年度'!J35*100,1))))</f>
        <v>-31.1</v>
      </c>
      <c r="K35" s="50">
        <f>IF(AND('当年度'!K35=0,'前年度'!K35=0),"",IF('前年度'!K35=0,"皆増 ",IF('当年度'!K35=0,"皆減 ",ROUND('増減額'!K35/'前年度'!K35*100,1))))</f>
        <v>-19.6</v>
      </c>
      <c r="L35" s="50">
        <f>IF(AND('当年度'!L35=0,'前年度'!L35=0),"",IF('前年度'!L35=0,"皆増 ",IF('当年度'!L35=0,"皆減 ",ROUND('増減額'!L35/'前年度'!L35*100,1))))</f>
        <v>0.2</v>
      </c>
      <c r="M35" s="50">
        <f>IF(AND('当年度'!M35=0,'前年度'!M35=0),"",IF('前年度'!M35=0,"皆増 ",IF('当年度'!M35=0,"皆減 ",ROUND('増減額'!M35/'前年度'!M35*100,1))))</f>
      </c>
      <c r="N35" s="50">
        <f>IF(AND('当年度'!N35=0,'前年度'!N35=0),"",IF('前年度'!N35=0,"皆増 ",IF('当年度'!N35=0,"皆減 ",ROUND('増減額'!N35/'前年度'!N35*100,1))))</f>
        <v>-0.4</v>
      </c>
      <c r="O35" s="50">
        <f>IF(AND('当年度'!O35=0,'前年度'!O35=0),"",IF('前年度'!O35=0,"皆増 ",IF('当年度'!O35=0,"皆減 ",ROUND('増減額'!O35/'前年度'!O35*100,1))))</f>
        <v>0.7</v>
      </c>
      <c r="P35" s="51">
        <f>IF(AND('当年度'!P35=0,'前年度'!P35=0),"",IF('前年度'!P35=0,"皆増 ",IF('当年度'!P35=0,"皆減 ",ROUND('増減額'!P35/'前年度'!P35*100,1))))</f>
        <v>2.5</v>
      </c>
    </row>
    <row r="36" spans="1:16" ht="22.5" customHeight="1">
      <c r="A36" s="27"/>
      <c r="B36" s="30" t="s">
        <v>53</v>
      </c>
      <c r="C36" s="50">
        <f>IF(AND('当年度'!C36=0,'前年度'!C36=0),"",IF('前年度'!C36=0,"皆増 ",IF('当年度'!C36=0,"皆減 ",ROUND('増減額'!C36/'前年度'!C36*100,1))))</f>
        <v>0.3</v>
      </c>
      <c r="D36" s="50">
        <f>IF(AND('当年度'!D36=0,'前年度'!D36=0),"",IF('前年度'!D36=0,"皆増 ",IF('当年度'!D36=0,"皆減 ",ROUND('増減額'!D36/'前年度'!D36*100,1))))</f>
        <v>4.7</v>
      </c>
      <c r="E36" s="50">
        <f>IF(AND('当年度'!E36=0,'前年度'!E36=0),"",IF('前年度'!E36=0,"皆増 ",IF('当年度'!E36=0,"皆減 ",ROUND('増減額'!E36/'前年度'!E36*100,1))))</f>
        <v>-0.9</v>
      </c>
      <c r="F36" s="50">
        <f>IF(AND('当年度'!F36=0,'前年度'!F36=0),"",IF('前年度'!F36=0,"皆増 ",IF('当年度'!F36=0,"皆減 ",ROUND('増減額'!F36/'前年度'!F36*100,1))))</f>
        <v>4.7</v>
      </c>
      <c r="G36" s="50">
        <f>IF(AND('当年度'!G36=0,'前年度'!G36=0),"",IF('前年度'!G36=0,"皆増 ",IF('当年度'!G36=0,"皆減 ",ROUND('増減額'!G36/'前年度'!G36*100,1))))</f>
        <v>-1.1</v>
      </c>
      <c r="H36" s="50">
        <f>IF(AND('当年度'!H36=0,'前年度'!H36=0),"",IF('前年度'!H36=0,"皆増 ",IF('当年度'!H36=0,"皆減 ",ROUND('増減額'!H36/'前年度'!H36*100,1))))</f>
        <v>4</v>
      </c>
      <c r="I36" s="50">
        <f>IF(AND('当年度'!I36=0,'前年度'!I36=0),"",IF('前年度'!I36=0,"皆増 ",IF('当年度'!I36=0,"皆減 ",ROUND('増減額'!I36/'前年度'!I36*100,1))))</f>
        <v>-9.9</v>
      </c>
      <c r="J36" s="50">
        <f>IF(AND('当年度'!J36=0,'前年度'!J36=0),"",IF('前年度'!J36=0,"皆増 ",IF('当年度'!J36=0,"皆減 ",ROUND('増減額'!J36/'前年度'!J36*100,1))))</f>
        <v>49.2</v>
      </c>
      <c r="K36" s="50">
        <f>IF(AND('当年度'!K36=0,'前年度'!K36=0),"",IF('前年度'!K36=0,"皆増 ",IF('当年度'!K36=0,"皆減 ",ROUND('増減額'!K36/'前年度'!K36*100,1))))</f>
        <v>10.7</v>
      </c>
      <c r="L36" s="50">
        <f>IF(AND('当年度'!L36=0,'前年度'!L36=0),"",IF('前年度'!L36=0,"皆増 ",IF('当年度'!L36=0,"皆減 ",ROUND('増減額'!L36/'前年度'!L36*100,1))))</f>
        <v>1.6</v>
      </c>
      <c r="M36" s="50">
        <f>IF(AND('当年度'!M36=0,'前年度'!M36=0),"",IF('前年度'!M36=0,"皆増 ",IF('当年度'!M36=0,"皆減 ",ROUND('増減額'!M36/'前年度'!M36*100,1))))</f>
      </c>
      <c r="N36" s="50">
        <f>IF(AND('当年度'!N36=0,'前年度'!N36=0),"",IF('前年度'!N36=0,"皆増 ",IF('当年度'!N36=0,"皆減 ",ROUND('増減額'!N36/'前年度'!N36*100,1))))</f>
        <v>-0.7</v>
      </c>
      <c r="O36" s="50">
        <f>IF(AND('当年度'!O36=0,'前年度'!O36=0),"",IF('前年度'!O36=0,"皆増 ",IF('当年度'!O36=0,"皆減 ",ROUND('増減額'!O36/'前年度'!O36*100,1))))</f>
        <v>1.4</v>
      </c>
      <c r="P36" s="51">
        <f>IF(AND('当年度'!P36=0,'前年度'!P36=0),"",IF('前年度'!P36=0,"皆増 ",IF('当年度'!P36=0,"皆減 ",ROUND('増減額'!P36/'前年度'!P36*100,1))))</f>
        <v>2.5</v>
      </c>
    </row>
    <row r="37" spans="1:16" ht="22.5" customHeight="1">
      <c r="A37" s="27"/>
      <c r="B37" s="30" t="s">
        <v>36</v>
      </c>
      <c r="C37" s="50">
        <f>IF(AND('当年度'!C37=0,'前年度'!C37=0),"",IF('前年度'!C37=0,"皆増 ",IF('当年度'!C37=0,"皆減 ",ROUND('増減額'!C37/'前年度'!C37*100,1))))</f>
        <v>0</v>
      </c>
      <c r="D37" s="50">
        <f>IF(AND('当年度'!D37=0,'前年度'!D37=0),"",IF('前年度'!D37=0,"皆増 ",IF('当年度'!D37=0,"皆減 ",ROUND('増減額'!D37/'前年度'!D37*100,1))))</f>
        <v>5.1</v>
      </c>
      <c r="E37" s="50">
        <f>IF(AND('当年度'!E37=0,'前年度'!E37=0),"",IF('前年度'!E37=0,"皆増 ",IF('当年度'!E37=0,"皆減 ",ROUND('増減額'!E37/'前年度'!E37*100,1))))</f>
        <v>2.9</v>
      </c>
      <c r="F37" s="50">
        <f>IF(AND('当年度'!F37=0,'前年度'!F37=0),"",IF('前年度'!F37=0,"皆増 ",IF('当年度'!F37=0,"皆減 ",ROUND('増減額'!F37/'前年度'!F37*100,1))))</f>
        <v>4</v>
      </c>
      <c r="G37" s="50">
        <f>IF(AND('当年度'!G37=0,'前年度'!G37=0),"",IF('前年度'!G37=0,"皆増 ",IF('当年度'!G37=0,"皆減 ",ROUND('増減額'!G37/'前年度'!G37*100,1))))</f>
        <v>1.2</v>
      </c>
      <c r="H37" s="50">
        <f>IF(AND('当年度'!H37=0,'前年度'!H37=0),"",IF('前年度'!H37=0,"皆増 ",IF('当年度'!H37=0,"皆減 ",ROUND('増減額'!H37/'前年度'!H37*100,1))))</f>
        <v>3.9</v>
      </c>
      <c r="I37" s="50">
        <f>IF(AND('当年度'!I37=0,'前年度'!I37=0),"",IF('前年度'!I37=0,"皆増 ",IF('当年度'!I37=0,"皆減 ",ROUND('増減額'!I37/'前年度'!I37*100,1))))</f>
        <v>-28.4</v>
      </c>
      <c r="J37" s="50">
        <f>IF(AND('当年度'!J37=0,'前年度'!J37=0),"",IF('前年度'!J37=0,"皆増 ",IF('当年度'!J37=0,"皆減 ",ROUND('増減額'!J37/'前年度'!J37*100,1))))</f>
        <v>-25</v>
      </c>
      <c r="K37" s="50">
        <f>IF(AND('当年度'!K37=0,'前年度'!K37=0),"",IF('前年度'!K37=0,"皆増 ",IF('当年度'!K37=0,"皆減 ",ROUND('増減額'!K37/'前年度'!K37*100,1))))</f>
        <v>-19.3</v>
      </c>
      <c r="L37" s="50">
        <f>IF(AND('当年度'!L37=0,'前年度'!L37=0),"",IF('前年度'!L37=0,"皆増 ",IF('当年度'!L37=0,"皆減 ",ROUND('増減額'!L37/'前年度'!L37*100,1))))</f>
        <v>0.4</v>
      </c>
      <c r="M37" s="50">
        <f>IF(AND('当年度'!M37=0,'前年度'!M37=0),"",IF('前年度'!M37=0,"皆増 ",IF('当年度'!M37=0,"皆減 ",ROUND('増減額'!M37/'前年度'!M37*100,1))))</f>
      </c>
      <c r="N37" s="50">
        <f>IF(AND('当年度'!N37=0,'前年度'!N37=0),"",IF('前年度'!N37=0,"皆増 ",IF('当年度'!N37=0,"皆減 ",ROUND('増減額'!N37/'前年度'!N37*100,1))))</f>
        <v>-0.4</v>
      </c>
      <c r="O37" s="50">
        <f>IF(AND('当年度'!O37=0,'前年度'!O37=0),"",IF('前年度'!O37=0,"皆増 ",IF('当年度'!O37=0,"皆減 ",ROUND('増減額'!O37/'前年度'!O37*100,1))))</f>
        <v>0.8</v>
      </c>
      <c r="P37" s="51">
        <f>IF(AND('当年度'!P37=0,'前年度'!P37=0),"",IF('前年度'!P37=0,"皆増 ",IF('当年度'!P37=0,"皆減 ",ROUND('増減額'!P37/'前年度'!P37*100,1))))</f>
        <v>2.5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 性質別歳出の状況（対前年度増減率）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view="pageBreakPreview" zoomScale="60" zoomScaleNormal="75" workbookViewId="0" topLeftCell="A1">
      <selection activeCell="S17" sqref="S17"/>
    </sheetView>
  </sheetViews>
  <sheetFormatPr defaultColWidth="8.66015625" defaultRowHeight="18"/>
  <cols>
    <col min="1" max="1" width="8.832031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58</v>
      </c>
    </row>
    <row r="2" spans="2:16" ht="17.25"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2:17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  <c r="Q3" s="2"/>
    </row>
    <row r="4" spans="2:17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  <c r="Q4" s="2"/>
    </row>
    <row r="5" spans="2:17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  <c r="Q5" s="2"/>
    </row>
    <row r="6" spans="2:17" ht="22.5" customHeight="1">
      <c r="B6" s="28" t="s">
        <v>12</v>
      </c>
      <c r="C6" s="52">
        <f>ROUND('当年度'!C6/'当年度'!$O6*100,1)</f>
        <v>17.5</v>
      </c>
      <c r="D6" s="52">
        <f>ROUND('当年度'!D6/'当年度'!$O6*100,1)</f>
        <v>16.5</v>
      </c>
      <c r="E6" s="52">
        <f>ROUND('当年度'!E6/'当年度'!$O6*100,1)</f>
        <v>0.8</v>
      </c>
      <c r="F6" s="52">
        <f>ROUND('当年度'!F6/'当年度'!$O6*100,1)</f>
        <v>21.6</v>
      </c>
      <c r="G6" s="52">
        <f>ROUND('当年度'!G6/'当年度'!$O6*100,1)</f>
        <v>9.4</v>
      </c>
      <c r="H6" s="52">
        <f>ROUND('当年度'!H6/'当年度'!$O6*100,1)</f>
        <v>9.5</v>
      </c>
      <c r="I6" s="52">
        <f>ROUND('当年度'!I6/'当年度'!$O6*100,1)</f>
        <v>0.2</v>
      </c>
      <c r="J6" s="52">
        <f>ROUND('当年度'!J6/'当年度'!$O6*100,1)</f>
        <v>0</v>
      </c>
      <c r="K6" s="52">
        <f>ROUND('当年度'!K6/'当年度'!$O6*100,1)</f>
        <v>0</v>
      </c>
      <c r="L6" s="52">
        <f>ROUND('当年度'!L6/'当年度'!$O6*100,1)</f>
        <v>9.2</v>
      </c>
      <c r="M6" s="52">
        <f>ROUND('当年度'!M6/'当年度'!$O6*100,1)</f>
        <v>0</v>
      </c>
      <c r="N6" s="52">
        <f>ROUND('当年度'!N6/'当年度'!$O6*100,1)</f>
        <v>15.2</v>
      </c>
      <c r="O6" s="52">
        <f>ROUND('当年度'!O6/'当年度'!$O6*100,1)</f>
        <v>100</v>
      </c>
      <c r="P6" s="53">
        <f>ROUND('当年度'!P6/'当年度'!$O6*100,1)</f>
        <v>48.7</v>
      </c>
      <c r="Q6" s="2"/>
    </row>
    <row r="7" spans="2:17" ht="22.5" customHeight="1">
      <c r="B7" s="21" t="s">
        <v>13</v>
      </c>
      <c r="C7" s="54">
        <f>ROUND('当年度'!C7/'当年度'!$O7*100,1)</f>
        <v>13.7</v>
      </c>
      <c r="D7" s="54">
        <f>ROUND('当年度'!D7/'当年度'!$O7*100,1)</f>
        <v>14.4</v>
      </c>
      <c r="E7" s="54">
        <f>ROUND('当年度'!E7/'当年度'!$O7*100,1)</f>
        <v>2.3</v>
      </c>
      <c r="F7" s="54">
        <f>ROUND('当年度'!F7/'当年度'!$O7*100,1)</f>
        <v>21.6</v>
      </c>
      <c r="G7" s="54">
        <f>ROUND('当年度'!G7/'当年度'!$O7*100,1)</f>
        <v>11.3</v>
      </c>
      <c r="H7" s="54">
        <f>ROUND('当年度'!H7/'当年度'!$O7*100,1)</f>
        <v>6</v>
      </c>
      <c r="I7" s="54">
        <f>ROUND('当年度'!I7/'当年度'!$O7*100,1)</f>
        <v>3.6</v>
      </c>
      <c r="J7" s="54">
        <f>ROUND('当年度'!J7/'当年度'!$O7*100,1)</f>
        <v>0</v>
      </c>
      <c r="K7" s="54">
        <f>ROUND('当年度'!K7/'当年度'!$O7*100,1)</f>
        <v>1.4</v>
      </c>
      <c r="L7" s="54">
        <f>ROUND('当年度'!L7/'当年度'!$O7*100,1)</f>
        <v>7.2</v>
      </c>
      <c r="M7" s="54">
        <f>ROUND('当年度'!M7/'当年度'!$O7*100,1)</f>
        <v>0</v>
      </c>
      <c r="N7" s="54">
        <f>ROUND('当年度'!N7/'当年度'!$O7*100,1)</f>
        <v>18.5</v>
      </c>
      <c r="O7" s="54">
        <f>ROUND('当年度'!O7/'当年度'!$O7*100,1)</f>
        <v>100</v>
      </c>
      <c r="P7" s="55">
        <f>ROUND('当年度'!P7/'当年度'!$O7*100,1)</f>
        <v>41.3</v>
      </c>
      <c r="Q7" s="2"/>
    </row>
    <row r="8" spans="2:17" ht="22.5" customHeight="1">
      <c r="B8" s="21" t="s">
        <v>14</v>
      </c>
      <c r="C8" s="52">
        <f>ROUND('当年度'!C8/'当年度'!$O8*100,1)</f>
        <v>16</v>
      </c>
      <c r="D8" s="52">
        <f>ROUND('当年度'!D8/'当年度'!$O8*100,1)</f>
        <v>15.3</v>
      </c>
      <c r="E8" s="52">
        <f>ROUND('当年度'!E8/'当年度'!$O8*100,1)</f>
        <v>0.7</v>
      </c>
      <c r="F8" s="52">
        <f>ROUND('当年度'!F8/'当年度'!$O8*100,1)</f>
        <v>22.7</v>
      </c>
      <c r="G8" s="52">
        <f>ROUND('当年度'!G8/'当年度'!$O8*100,1)</f>
        <v>13</v>
      </c>
      <c r="H8" s="52">
        <f>ROUND('当年度'!H8/'当年度'!$O8*100,1)</f>
        <v>11.3</v>
      </c>
      <c r="I8" s="52">
        <f>ROUND('当年度'!I8/'当年度'!$O8*100,1)</f>
        <v>0.4</v>
      </c>
      <c r="J8" s="52">
        <f>ROUND('当年度'!J8/'当年度'!$O8*100,1)</f>
        <v>0.4</v>
      </c>
      <c r="K8" s="52">
        <f>ROUND('当年度'!K8/'当年度'!$O8*100,1)</f>
        <v>0</v>
      </c>
      <c r="L8" s="52">
        <f>ROUND('当年度'!L8/'当年度'!$O8*100,1)</f>
        <v>9.5</v>
      </c>
      <c r="M8" s="52">
        <f>ROUND('当年度'!M8/'当年度'!$O8*100,1)</f>
        <v>0</v>
      </c>
      <c r="N8" s="52">
        <f>ROUND('当年度'!N8/'当年度'!$O8*100,1)</f>
        <v>10.7</v>
      </c>
      <c r="O8" s="52">
        <f>ROUND('当年度'!O8/'当年度'!$O8*100,1)</f>
        <v>100</v>
      </c>
      <c r="P8" s="53">
        <f>ROUND('当年度'!P8/'当年度'!$O8*100,1)</f>
        <v>50</v>
      </c>
      <c r="Q8" s="2"/>
    </row>
    <row r="9" spans="2:17" ht="22.5" customHeight="1">
      <c r="B9" s="21" t="s">
        <v>15</v>
      </c>
      <c r="C9" s="54">
        <f>ROUND('当年度'!C9/'当年度'!$O9*100,1)</f>
        <v>14.1</v>
      </c>
      <c r="D9" s="54">
        <f>ROUND('当年度'!D9/'当年度'!$O9*100,1)</f>
        <v>12.8</v>
      </c>
      <c r="E9" s="54">
        <f>ROUND('当年度'!E9/'当年度'!$O9*100,1)</f>
        <v>1.1</v>
      </c>
      <c r="F9" s="54">
        <f>ROUND('当年度'!F9/'当年度'!$O9*100,1)</f>
        <v>22</v>
      </c>
      <c r="G9" s="54">
        <f>ROUND('当年度'!G9/'当年度'!$O9*100,1)</f>
        <v>13.3</v>
      </c>
      <c r="H9" s="54">
        <f>ROUND('当年度'!H9/'当年度'!$O9*100,1)</f>
        <v>12.1</v>
      </c>
      <c r="I9" s="54">
        <f>ROUND('当年度'!I9/'当年度'!$O9*100,1)</f>
        <v>3</v>
      </c>
      <c r="J9" s="54">
        <f>ROUND('当年度'!J9/'当年度'!$O9*100,1)</f>
        <v>0.1</v>
      </c>
      <c r="K9" s="54">
        <f>ROUND('当年度'!K9/'当年度'!$O9*100,1)</f>
        <v>0</v>
      </c>
      <c r="L9" s="54">
        <f>ROUND('当年度'!L9/'当年度'!$O9*100,1)</f>
        <v>9.1</v>
      </c>
      <c r="M9" s="54">
        <f>ROUND('当年度'!M9/'当年度'!$O9*100,1)</f>
        <v>0</v>
      </c>
      <c r="N9" s="54">
        <f>ROUND('当年度'!N9/'当年度'!$O9*100,1)</f>
        <v>12.5</v>
      </c>
      <c r="O9" s="54">
        <f>ROUND('当年度'!O9/'当年度'!$O9*100,1)</f>
        <v>100</v>
      </c>
      <c r="P9" s="55">
        <f>ROUND('当年度'!P9/'当年度'!$O9*100,1)</f>
        <v>48.1</v>
      </c>
      <c r="Q9" s="2"/>
    </row>
    <row r="10" spans="2:17" ht="22.5" customHeight="1">
      <c r="B10" s="21" t="s">
        <v>16</v>
      </c>
      <c r="C10" s="54">
        <f>ROUND('当年度'!C10/'当年度'!$O10*100,1)</f>
        <v>16.5</v>
      </c>
      <c r="D10" s="54">
        <f>ROUND('当年度'!D10/'当年度'!$O10*100,1)</f>
        <v>14.2</v>
      </c>
      <c r="E10" s="54">
        <f>ROUND('当年度'!E10/'当年度'!$O10*100,1)</f>
        <v>0.9</v>
      </c>
      <c r="F10" s="54">
        <f>ROUND('当年度'!F10/'当年度'!$O10*100,1)</f>
        <v>18.8</v>
      </c>
      <c r="G10" s="54">
        <f>ROUND('当年度'!G10/'当年度'!$O10*100,1)</f>
        <v>13.3</v>
      </c>
      <c r="H10" s="54">
        <f>ROUND('当年度'!H10/'当年度'!$O10*100,1)</f>
        <v>12.8</v>
      </c>
      <c r="I10" s="54">
        <f>ROUND('当年度'!I10/'当年度'!$O10*100,1)</f>
        <v>2.9</v>
      </c>
      <c r="J10" s="54">
        <f>ROUND('当年度'!J10/'当年度'!$O10*100,1)</f>
        <v>0</v>
      </c>
      <c r="K10" s="54">
        <f>ROUND('当年度'!K10/'当年度'!$O10*100,1)</f>
        <v>0.9</v>
      </c>
      <c r="L10" s="54">
        <f>ROUND('当年度'!L10/'当年度'!$O10*100,1)</f>
        <v>7.3</v>
      </c>
      <c r="M10" s="54">
        <f>ROUND('当年度'!M10/'当年度'!$O10*100,1)</f>
        <v>0</v>
      </c>
      <c r="N10" s="54">
        <f>ROUND('当年度'!N10/'当年度'!$O10*100,1)</f>
        <v>12.4</v>
      </c>
      <c r="O10" s="54">
        <f>ROUND('当年度'!O10/'当年度'!$O10*100,1)</f>
        <v>100</v>
      </c>
      <c r="P10" s="55">
        <f>ROUND('当年度'!P10/'当年度'!$O10*100,1)</f>
        <v>48.1</v>
      </c>
      <c r="Q10" s="2"/>
    </row>
    <row r="11" spans="2:17" ht="22.5" customHeight="1">
      <c r="B11" s="21" t="s">
        <v>17</v>
      </c>
      <c r="C11" s="54">
        <f>ROUND('当年度'!C11/'当年度'!$O11*100,1)</f>
        <v>19</v>
      </c>
      <c r="D11" s="54">
        <f>ROUND('当年度'!D11/'当年度'!$O11*100,1)</f>
        <v>15.2</v>
      </c>
      <c r="E11" s="54">
        <f>ROUND('当年度'!E11/'当年度'!$O11*100,1)</f>
        <v>1.7</v>
      </c>
      <c r="F11" s="54">
        <f>ROUND('当年度'!F11/'当年度'!$O11*100,1)</f>
        <v>26.2</v>
      </c>
      <c r="G11" s="54">
        <f>ROUND('当年度'!G11/'当年度'!$O11*100,1)</f>
        <v>6.9</v>
      </c>
      <c r="H11" s="54">
        <f>ROUND('当年度'!H11/'当年度'!$O11*100,1)</f>
        <v>6.2</v>
      </c>
      <c r="I11" s="54">
        <f>ROUND('当年度'!I11/'当年度'!$O11*100,1)</f>
        <v>0.3</v>
      </c>
      <c r="J11" s="54">
        <f>ROUND('当年度'!J11/'当年度'!$O11*100,1)</f>
        <v>1.6</v>
      </c>
      <c r="K11" s="54">
        <f>ROUND('当年度'!K11/'当年度'!$O11*100,1)</f>
        <v>2.8</v>
      </c>
      <c r="L11" s="54">
        <f>ROUND('当年度'!L11/'当年度'!$O11*100,1)</f>
        <v>8.2</v>
      </c>
      <c r="M11" s="54">
        <f>ROUND('当年度'!M11/'当年度'!$O11*100,1)</f>
        <v>0</v>
      </c>
      <c r="N11" s="54">
        <f>ROUND('当年度'!N11/'当年度'!$O11*100,1)</f>
        <v>12</v>
      </c>
      <c r="O11" s="54">
        <f>ROUND('当年度'!O11/'当年度'!$O11*100,1)</f>
        <v>100</v>
      </c>
      <c r="P11" s="55">
        <f>ROUND('当年度'!P11/'当年度'!$O11*100,1)</f>
        <v>51.4</v>
      </c>
      <c r="Q11" s="2"/>
    </row>
    <row r="12" spans="2:17" ht="22.5" customHeight="1">
      <c r="B12" s="21" t="s">
        <v>18</v>
      </c>
      <c r="C12" s="54">
        <f>ROUND('当年度'!C12/'当年度'!$O12*100,1)</f>
        <v>16.2</v>
      </c>
      <c r="D12" s="54">
        <f>ROUND('当年度'!D12/'当年度'!$O12*100,1)</f>
        <v>10</v>
      </c>
      <c r="E12" s="54">
        <f>ROUND('当年度'!E12/'当年度'!$O12*100,1)</f>
        <v>0.9</v>
      </c>
      <c r="F12" s="54">
        <f>ROUND('当年度'!F12/'当年度'!$O12*100,1)</f>
        <v>23.7</v>
      </c>
      <c r="G12" s="54">
        <f>ROUND('当年度'!G12/'当年度'!$O12*100,1)</f>
        <v>12.5</v>
      </c>
      <c r="H12" s="54">
        <f>ROUND('当年度'!H12/'当年度'!$O12*100,1)</f>
        <v>10.5</v>
      </c>
      <c r="I12" s="54">
        <f>ROUND('当年度'!I12/'当年度'!$O12*100,1)</f>
        <v>1.9</v>
      </c>
      <c r="J12" s="54">
        <f>ROUND('当年度'!J12/'当年度'!$O12*100,1)</f>
        <v>1.4</v>
      </c>
      <c r="K12" s="54">
        <f>ROUND('当年度'!K12/'当年度'!$O12*100,1)</f>
        <v>0.2</v>
      </c>
      <c r="L12" s="54">
        <f>ROUND('当年度'!L12/'当年度'!$O12*100,1)</f>
        <v>10.5</v>
      </c>
      <c r="M12" s="54">
        <f>ROUND('当年度'!M12/'当年度'!$O12*100,1)</f>
        <v>0</v>
      </c>
      <c r="N12" s="54">
        <f>ROUND('当年度'!N12/'当年度'!$O12*100,1)</f>
        <v>12.1</v>
      </c>
      <c r="O12" s="54">
        <f>ROUND('当年度'!O12/'当年度'!$O12*100,1)</f>
        <v>100</v>
      </c>
      <c r="P12" s="55">
        <f>ROUND('当年度'!P12/'当年度'!$O12*100,1)</f>
        <v>50.4</v>
      </c>
      <c r="Q12" s="2"/>
    </row>
    <row r="13" spans="2:17" ht="22.5" customHeight="1">
      <c r="B13" s="21" t="s">
        <v>19</v>
      </c>
      <c r="C13" s="54">
        <f>ROUND('当年度'!C13/'当年度'!$O13*100,1)</f>
        <v>13.9</v>
      </c>
      <c r="D13" s="54">
        <f>ROUND('当年度'!D13/'当年度'!$O13*100,1)</f>
        <v>15.5</v>
      </c>
      <c r="E13" s="54">
        <f>ROUND('当年度'!E13/'当年度'!$O13*100,1)</f>
        <v>0.7</v>
      </c>
      <c r="F13" s="54">
        <f>ROUND('当年度'!F13/'当年度'!$O13*100,1)</f>
        <v>16.9</v>
      </c>
      <c r="G13" s="54">
        <f>ROUND('当年度'!G13/'当年度'!$O13*100,1)</f>
        <v>13.2</v>
      </c>
      <c r="H13" s="54">
        <f>ROUND('当年度'!H13/'当年度'!$O13*100,1)</f>
        <v>12.2</v>
      </c>
      <c r="I13" s="54">
        <f>ROUND('当年度'!I13/'当年度'!$O13*100,1)</f>
        <v>7.7</v>
      </c>
      <c r="J13" s="54">
        <f>ROUND('当年度'!J13/'当年度'!$O13*100,1)</f>
        <v>0</v>
      </c>
      <c r="K13" s="54">
        <f>ROUND('当年度'!K13/'当年度'!$O13*100,1)</f>
        <v>0</v>
      </c>
      <c r="L13" s="54">
        <f>ROUND('当年度'!L13/'当年度'!$O13*100,1)</f>
        <v>10.2</v>
      </c>
      <c r="M13" s="54">
        <f>ROUND('当年度'!M13/'当年度'!$O13*100,1)</f>
        <v>0</v>
      </c>
      <c r="N13" s="54">
        <f>ROUND('当年度'!N13/'当年度'!$O13*100,1)</f>
        <v>9.6</v>
      </c>
      <c r="O13" s="54">
        <f>ROUND('当年度'!O13/'当年度'!$O13*100,1)</f>
        <v>100</v>
      </c>
      <c r="P13" s="55">
        <f>ROUND('当年度'!P13/'当年度'!$O13*100,1)</f>
        <v>43.1</v>
      </c>
      <c r="Q13" s="2"/>
    </row>
    <row r="14" spans="2:17" ht="22.5" customHeight="1">
      <c r="B14" s="21" t="s">
        <v>20</v>
      </c>
      <c r="C14" s="54">
        <f>ROUND('当年度'!C14/'当年度'!$O14*100,1)</f>
        <v>18.2</v>
      </c>
      <c r="D14" s="54">
        <f>ROUND('当年度'!D14/'当年度'!$O14*100,1)</f>
        <v>20.2</v>
      </c>
      <c r="E14" s="54">
        <f>ROUND('当年度'!E14/'当年度'!$O14*100,1)</f>
        <v>3</v>
      </c>
      <c r="F14" s="54">
        <f>ROUND('当年度'!F14/'当年度'!$O14*100,1)</f>
        <v>17.9</v>
      </c>
      <c r="G14" s="54">
        <f>ROUND('当年度'!G14/'当年度'!$O14*100,1)</f>
        <v>8.6</v>
      </c>
      <c r="H14" s="54">
        <f>ROUND('当年度'!H14/'当年度'!$O14*100,1)</f>
        <v>8.9</v>
      </c>
      <c r="I14" s="54">
        <f>ROUND('当年度'!I14/'当年度'!$O14*100,1)</f>
        <v>0.5</v>
      </c>
      <c r="J14" s="54">
        <f>ROUND('当年度'!J14/'当年度'!$O14*100,1)</f>
        <v>0.2</v>
      </c>
      <c r="K14" s="54">
        <f>ROUND('当年度'!K14/'当年度'!$O14*100,1)</f>
        <v>0.3</v>
      </c>
      <c r="L14" s="54">
        <f>ROUND('当年度'!L14/'当年度'!$O14*100,1)</f>
        <v>8.8</v>
      </c>
      <c r="M14" s="54">
        <f>ROUND('当年度'!M14/'当年度'!$O14*100,1)</f>
        <v>0</v>
      </c>
      <c r="N14" s="54">
        <f>ROUND('当年度'!N14/'当年度'!$O14*100,1)</f>
        <v>13.4</v>
      </c>
      <c r="O14" s="54">
        <f>ROUND('当年度'!O14/'当年度'!$O14*100,1)</f>
        <v>100</v>
      </c>
      <c r="P14" s="55">
        <f>ROUND('当年度'!P14/'当年度'!$O14*100,1)</f>
        <v>44.9</v>
      </c>
      <c r="Q14" s="2"/>
    </row>
    <row r="15" spans="2:17" ht="22.5" customHeight="1">
      <c r="B15" s="21" t="s">
        <v>21</v>
      </c>
      <c r="C15" s="54">
        <f>ROUND('当年度'!C15/'当年度'!$O15*100,1)</f>
        <v>19.6</v>
      </c>
      <c r="D15" s="54">
        <f>ROUND('当年度'!D15/'当年度'!$O15*100,1)</f>
        <v>14.4</v>
      </c>
      <c r="E15" s="54">
        <f>ROUND('当年度'!E15/'当年度'!$O15*100,1)</f>
        <v>0.6</v>
      </c>
      <c r="F15" s="54">
        <f>ROUND('当年度'!F15/'当年度'!$O15*100,1)</f>
        <v>12.1</v>
      </c>
      <c r="G15" s="54">
        <f>ROUND('当年度'!G15/'当年度'!$O15*100,1)</f>
        <v>10.4</v>
      </c>
      <c r="H15" s="54">
        <f>ROUND('当年度'!H15/'当年度'!$O15*100,1)</f>
        <v>11.7</v>
      </c>
      <c r="I15" s="54">
        <f>ROUND('当年度'!I15/'当年度'!$O15*100,1)</f>
        <v>6.6</v>
      </c>
      <c r="J15" s="54">
        <f>ROUND('当年度'!J15/'当年度'!$O15*100,1)</f>
        <v>0</v>
      </c>
      <c r="K15" s="54">
        <f>ROUND('当年度'!K15/'当年度'!$O15*100,1)</f>
        <v>0.3</v>
      </c>
      <c r="L15" s="54">
        <f>ROUND('当年度'!L15/'当年度'!$O15*100,1)</f>
        <v>10.1</v>
      </c>
      <c r="M15" s="54">
        <f>ROUND('当年度'!M15/'当年度'!$O15*100,1)</f>
        <v>0</v>
      </c>
      <c r="N15" s="54">
        <f>ROUND('当年度'!N15/'当年度'!$O15*100,1)</f>
        <v>14.5</v>
      </c>
      <c r="O15" s="54">
        <f>ROUND('当年度'!O15/'当年度'!$O15*100,1)</f>
        <v>100</v>
      </c>
      <c r="P15" s="55">
        <f>ROUND('当年度'!P15/'当年度'!$O15*100,1)</f>
        <v>43.3</v>
      </c>
      <c r="Q15" s="2"/>
    </row>
    <row r="16" spans="2:17" ht="22.5" customHeight="1">
      <c r="B16" s="21" t="s">
        <v>22</v>
      </c>
      <c r="C16" s="52">
        <f>ROUND('当年度'!C16/'当年度'!$O16*100,1)</f>
        <v>20.5</v>
      </c>
      <c r="D16" s="52">
        <f>ROUND('当年度'!D16/'当年度'!$O16*100,1)</f>
        <v>16</v>
      </c>
      <c r="E16" s="52">
        <f>ROUND('当年度'!E16/'当年度'!$O16*100,1)</f>
        <v>1.1</v>
      </c>
      <c r="F16" s="52">
        <f>ROUND('当年度'!F16/'当年度'!$O16*100,1)</f>
        <v>13</v>
      </c>
      <c r="G16" s="52">
        <f>ROUND('当年度'!G16/'当年度'!$O16*100,1)</f>
        <v>7.5</v>
      </c>
      <c r="H16" s="52">
        <f>ROUND('当年度'!H16/'当年度'!$O16*100,1)</f>
        <v>12.4</v>
      </c>
      <c r="I16" s="52">
        <f>ROUND('当年度'!I16/'当年度'!$O16*100,1)</f>
        <v>2.3</v>
      </c>
      <c r="J16" s="52">
        <f>ROUND('当年度'!J16/'当年度'!$O16*100,1)</f>
        <v>0</v>
      </c>
      <c r="K16" s="52">
        <f>ROUND('当年度'!K16/'当年度'!$O16*100,1)</f>
        <v>1.2</v>
      </c>
      <c r="L16" s="52">
        <f>ROUND('当年度'!L16/'当年度'!$O16*100,1)</f>
        <v>8.8</v>
      </c>
      <c r="M16" s="52">
        <f>ROUND('当年度'!M16/'当年度'!$O16*100,1)</f>
        <v>0</v>
      </c>
      <c r="N16" s="52">
        <f>ROUND('当年度'!N16/'当年度'!$O16*100,1)</f>
        <v>17.2</v>
      </c>
      <c r="O16" s="52">
        <f>ROUND('当年度'!O16/'当年度'!$O16*100,1)</f>
        <v>100</v>
      </c>
      <c r="P16" s="53">
        <f>ROUND('当年度'!P16/'当年度'!$O16*100,1)</f>
        <v>45.9</v>
      </c>
      <c r="Q16" s="2"/>
    </row>
    <row r="17" spans="2:17" ht="22.5" customHeight="1">
      <c r="B17" s="25" t="s">
        <v>46</v>
      </c>
      <c r="C17" s="54">
        <f>ROUND('当年度'!C17/'当年度'!$O17*100,1)</f>
        <v>13.7</v>
      </c>
      <c r="D17" s="54">
        <f>ROUND('当年度'!D17/'当年度'!$O17*100,1)</f>
        <v>20.3</v>
      </c>
      <c r="E17" s="54">
        <f>ROUND('当年度'!E17/'当年度'!$O17*100,1)</f>
        <v>0.1</v>
      </c>
      <c r="F17" s="54">
        <f>ROUND('当年度'!F17/'当年度'!$O17*100,1)</f>
        <v>14.4</v>
      </c>
      <c r="G17" s="54">
        <f>ROUND('当年度'!G17/'当年度'!$O17*100,1)</f>
        <v>16</v>
      </c>
      <c r="H17" s="54">
        <f>ROUND('当年度'!H17/'当年度'!$O17*100,1)</f>
        <v>11.2</v>
      </c>
      <c r="I17" s="54">
        <f>ROUND('当年度'!I17/'当年度'!$O17*100,1)</f>
        <v>5.9</v>
      </c>
      <c r="J17" s="54">
        <f>ROUND('当年度'!J17/'当年度'!$O17*100,1)</f>
        <v>3.2</v>
      </c>
      <c r="K17" s="54">
        <f>ROUND('当年度'!K17/'当年度'!$O17*100,1)</f>
        <v>0</v>
      </c>
      <c r="L17" s="54">
        <f>ROUND('当年度'!L17/'当年度'!$O17*100,1)</f>
        <v>6.9</v>
      </c>
      <c r="M17" s="54">
        <f>ROUND('当年度'!M17/'当年度'!$O17*100,1)</f>
        <v>0</v>
      </c>
      <c r="N17" s="54">
        <f>ROUND('当年度'!N17/'当年度'!$O17*100,1)</f>
        <v>8.3</v>
      </c>
      <c r="O17" s="54">
        <f>ROUND('当年度'!O17/'当年度'!$O17*100,1)</f>
        <v>100</v>
      </c>
      <c r="P17" s="55">
        <f>ROUND('当年度'!P17/'当年度'!$O17*100,1)</f>
        <v>39.3</v>
      </c>
      <c r="Q17" s="2"/>
    </row>
    <row r="18" spans="2:17" ht="22.5" customHeight="1">
      <c r="B18" s="22" t="s">
        <v>48</v>
      </c>
      <c r="C18" s="54">
        <f>ROUND('当年度'!C18/'当年度'!$O18*100,1)</f>
        <v>16.1</v>
      </c>
      <c r="D18" s="54">
        <f>ROUND('当年度'!D18/'当年度'!$O18*100,1)</f>
        <v>13.9</v>
      </c>
      <c r="E18" s="54">
        <f>ROUND('当年度'!E18/'当年度'!$O18*100,1)</f>
        <v>0.9</v>
      </c>
      <c r="F18" s="54">
        <f>ROUND('当年度'!F18/'当年度'!$O18*100,1)</f>
        <v>14.3</v>
      </c>
      <c r="G18" s="54">
        <f>ROUND('当年度'!G18/'当年度'!$O18*100,1)</f>
        <v>13.7</v>
      </c>
      <c r="H18" s="54">
        <f>ROUND('当年度'!H18/'当年度'!$O18*100,1)</f>
        <v>18</v>
      </c>
      <c r="I18" s="54">
        <f>ROUND('当年度'!I18/'当年度'!$O18*100,1)</f>
        <v>4.2</v>
      </c>
      <c r="J18" s="54">
        <f>ROUND('当年度'!J18/'当年度'!$O18*100,1)</f>
        <v>0</v>
      </c>
      <c r="K18" s="54">
        <f>ROUND('当年度'!K18/'当年度'!$O18*100,1)</f>
        <v>0</v>
      </c>
      <c r="L18" s="54">
        <f>ROUND('当年度'!L18/'当年度'!$O18*100,1)</f>
        <v>11.2</v>
      </c>
      <c r="M18" s="54">
        <f>ROUND('当年度'!M18/'当年度'!$O18*100,1)</f>
        <v>0</v>
      </c>
      <c r="N18" s="54">
        <f>ROUND('当年度'!N18/'当年度'!$O18*100,1)</f>
        <v>7.8</v>
      </c>
      <c r="O18" s="54">
        <f>ROUND('当年度'!O18/'当年度'!$O18*100,1)</f>
        <v>100</v>
      </c>
      <c r="P18" s="55">
        <f>ROUND('当年度'!P18/'当年度'!$O18*100,1)</f>
        <v>48.4</v>
      </c>
      <c r="Q18" s="2"/>
    </row>
    <row r="19" spans="1:17" ht="22.5" customHeight="1">
      <c r="A19" s="23"/>
      <c r="B19" s="24" t="s">
        <v>49</v>
      </c>
      <c r="C19" s="56">
        <f>ROUND('当年度'!C19/'当年度'!$O19*100,1)</f>
        <v>19.5</v>
      </c>
      <c r="D19" s="56">
        <f>ROUND('当年度'!D19/'当年度'!$O19*100,1)</f>
        <v>15</v>
      </c>
      <c r="E19" s="56">
        <f>ROUND('当年度'!E19/'当年度'!$O19*100,1)</f>
        <v>0.7</v>
      </c>
      <c r="F19" s="56">
        <f>ROUND('当年度'!F19/'当年度'!$O19*100,1)</f>
        <v>16.7</v>
      </c>
      <c r="G19" s="56">
        <f>ROUND('当年度'!G19/'当年度'!$O19*100,1)</f>
        <v>9.4</v>
      </c>
      <c r="H19" s="56">
        <f>ROUND('当年度'!H19/'当年度'!$O19*100,1)</f>
        <v>14</v>
      </c>
      <c r="I19" s="56">
        <f>ROUND('当年度'!I19/'当年度'!$O19*100,1)</f>
        <v>2.5</v>
      </c>
      <c r="J19" s="56">
        <f>ROUND('当年度'!J19/'当年度'!$O19*100,1)</f>
        <v>0.2</v>
      </c>
      <c r="K19" s="56">
        <f>ROUND('当年度'!K19/'当年度'!$O19*100,1)</f>
        <v>0.1</v>
      </c>
      <c r="L19" s="56">
        <f>ROUND('当年度'!L19/'当年度'!$O19*100,1)</f>
        <v>7.8</v>
      </c>
      <c r="M19" s="56">
        <f>ROUND('当年度'!M19/'当年度'!$O19*100,1)</f>
        <v>0</v>
      </c>
      <c r="N19" s="56">
        <f>ROUND('当年度'!N19/'当年度'!$O19*100,1)</f>
        <v>14.2</v>
      </c>
      <c r="O19" s="56">
        <f>ROUND('当年度'!O19/'当年度'!$O19*100,1)</f>
        <v>100</v>
      </c>
      <c r="P19" s="57">
        <f>ROUND('当年度'!P19/'当年度'!$O19*100,1)</f>
        <v>50.1</v>
      </c>
      <c r="Q19" s="2"/>
    </row>
    <row r="20" spans="2:17" ht="22.5" customHeight="1">
      <c r="B20" s="21" t="s">
        <v>23</v>
      </c>
      <c r="C20" s="54">
        <f>ROUND('当年度'!C20/'当年度'!$O20*100,1)</f>
        <v>17</v>
      </c>
      <c r="D20" s="54">
        <f>ROUND('当年度'!D20/'当年度'!$O20*100,1)</f>
        <v>22.2</v>
      </c>
      <c r="E20" s="54">
        <f>ROUND('当年度'!E20/'当年度'!$O20*100,1)</f>
        <v>1.4</v>
      </c>
      <c r="F20" s="54">
        <f>ROUND('当年度'!F20/'当年度'!$O20*100,1)</f>
        <v>6.2</v>
      </c>
      <c r="G20" s="54">
        <f>ROUND('当年度'!G20/'当年度'!$O20*100,1)</f>
        <v>11</v>
      </c>
      <c r="H20" s="54">
        <f>ROUND('当年度'!H20/'当年度'!$O20*100,1)</f>
        <v>7.2</v>
      </c>
      <c r="I20" s="54">
        <f>ROUND('当年度'!I20/'当年度'!$O20*100,1)</f>
        <v>12.5</v>
      </c>
      <c r="J20" s="54">
        <f>ROUND('当年度'!J20/'当年度'!$O20*100,1)</f>
        <v>0</v>
      </c>
      <c r="K20" s="54">
        <f>ROUND('当年度'!K20/'当年度'!$O20*100,1)</f>
        <v>0.1</v>
      </c>
      <c r="L20" s="54">
        <f>ROUND('当年度'!L20/'当年度'!$O20*100,1)</f>
        <v>15.3</v>
      </c>
      <c r="M20" s="54">
        <f>ROUND('当年度'!M20/'当年度'!$O20*100,1)</f>
        <v>0</v>
      </c>
      <c r="N20" s="54">
        <f>ROUND('当年度'!N20/'当年度'!$O20*100,1)</f>
        <v>7.2</v>
      </c>
      <c r="O20" s="54">
        <f>ROUND('当年度'!O20/'当年度'!$O20*100,1)</f>
        <v>100</v>
      </c>
      <c r="P20" s="55">
        <f>ROUND('当年度'!P20/'当年度'!$O20*100,1)</f>
        <v>30.3</v>
      </c>
      <c r="Q20" s="2"/>
    </row>
    <row r="21" spans="2:17" ht="22.5" customHeight="1">
      <c r="B21" s="21" t="s">
        <v>24</v>
      </c>
      <c r="C21" s="54">
        <f>ROUND('当年度'!C21/'当年度'!$O21*100,1)</f>
        <v>22.3</v>
      </c>
      <c r="D21" s="54">
        <f>ROUND('当年度'!D21/'当年度'!$O21*100,1)</f>
        <v>20.8</v>
      </c>
      <c r="E21" s="54">
        <f>ROUND('当年度'!E21/'当年度'!$O21*100,1)</f>
        <v>0.8</v>
      </c>
      <c r="F21" s="54">
        <f>ROUND('当年度'!F21/'当年度'!$O21*100,1)</f>
        <v>15.7</v>
      </c>
      <c r="G21" s="54">
        <f>ROUND('当年度'!G21/'当年度'!$O21*100,1)</f>
        <v>12.6</v>
      </c>
      <c r="H21" s="54">
        <f>ROUND('当年度'!H21/'当年度'!$O21*100,1)</f>
        <v>6.8</v>
      </c>
      <c r="I21" s="54">
        <f>ROUND('当年度'!I21/'当年度'!$O21*100,1)</f>
        <v>0.1</v>
      </c>
      <c r="J21" s="54">
        <f>ROUND('当年度'!J21/'当年度'!$O21*100,1)</f>
        <v>1.2</v>
      </c>
      <c r="K21" s="54">
        <f>ROUND('当年度'!K21/'当年度'!$O21*100,1)</f>
        <v>0</v>
      </c>
      <c r="L21" s="54">
        <f>ROUND('当年度'!L21/'当年度'!$O21*100,1)</f>
        <v>11.2</v>
      </c>
      <c r="M21" s="54">
        <f>ROUND('当年度'!M21/'当年度'!$O21*100,1)</f>
        <v>0</v>
      </c>
      <c r="N21" s="54">
        <f>ROUND('当年度'!N21/'当年度'!$O21*100,1)</f>
        <v>8.3</v>
      </c>
      <c r="O21" s="54">
        <f>ROUND('当年度'!O21/'当年度'!$O21*100,1)</f>
        <v>100</v>
      </c>
      <c r="P21" s="55">
        <f>ROUND('当年度'!P21/'当年度'!$O21*100,1)</f>
        <v>44.8</v>
      </c>
      <c r="Q21" s="2"/>
    </row>
    <row r="22" spans="2:17" ht="22.5" customHeight="1">
      <c r="B22" s="21" t="s">
        <v>25</v>
      </c>
      <c r="C22" s="54">
        <f>ROUND('当年度'!C22/'当年度'!$O22*100,1)</f>
        <v>21.3</v>
      </c>
      <c r="D22" s="54">
        <f>ROUND('当年度'!D22/'当年度'!$O22*100,1)</f>
        <v>19.7</v>
      </c>
      <c r="E22" s="54">
        <f>ROUND('当年度'!E22/'当年度'!$O22*100,1)</f>
        <v>2.2</v>
      </c>
      <c r="F22" s="54">
        <f>ROUND('当年度'!F22/'当年度'!$O22*100,1)</f>
        <v>15.4</v>
      </c>
      <c r="G22" s="54">
        <f>ROUND('当年度'!G22/'当年度'!$O22*100,1)</f>
        <v>11.3</v>
      </c>
      <c r="H22" s="54">
        <f>ROUND('当年度'!H22/'当年度'!$O22*100,1)</f>
        <v>5.2</v>
      </c>
      <c r="I22" s="54">
        <f>ROUND('当年度'!I22/'当年度'!$O22*100,1)</f>
        <v>0.5</v>
      </c>
      <c r="J22" s="54">
        <f>ROUND('当年度'!J22/'当年度'!$O22*100,1)</f>
        <v>0.5</v>
      </c>
      <c r="K22" s="54">
        <f>ROUND('当年度'!K22/'当年度'!$O22*100,1)</f>
        <v>0.1</v>
      </c>
      <c r="L22" s="54">
        <f>ROUND('当年度'!L22/'当年度'!$O22*100,1)</f>
        <v>10</v>
      </c>
      <c r="M22" s="54">
        <f>ROUND('当年度'!M22/'当年度'!$O22*100,1)</f>
        <v>0</v>
      </c>
      <c r="N22" s="54">
        <f>ROUND('当年度'!N22/'当年度'!$O22*100,1)</f>
        <v>13.8</v>
      </c>
      <c r="O22" s="54">
        <f>ROUND('当年度'!O22/'当年度'!$O22*100,1)</f>
        <v>100</v>
      </c>
      <c r="P22" s="55">
        <f>ROUND('当年度'!P22/'当年度'!$O22*100,1)</f>
        <v>41.9</v>
      </c>
      <c r="Q22" s="2"/>
    </row>
    <row r="23" spans="2:17" ht="22.5" customHeight="1">
      <c r="B23" s="21" t="s">
        <v>26</v>
      </c>
      <c r="C23" s="54">
        <f>ROUND('当年度'!C23/'当年度'!$O23*100,1)</f>
        <v>22.4</v>
      </c>
      <c r="D23" s="54">
        <f>ROUND('当年度'!D23/'当年度'!$O23*100,1)</f>
        <v>21.6</v>
      </c>
      <c r="E23" s="54">
        <f>ROUND('当年度'!E23/'当年度'!$O23*100,1)</f>
        <v>0.6</v>
      </c>
      <c r="F23" s="54">
        <f>ROUND('当年度'!F23/'当年度'!$O23*100,1)</f>
        <v>13.3</v>
      </c>
      <c r="G23" s="54">
        <f>ROUND('当年度'!G23/'当年度'!$O23*100,1)</f>
        <v>10.1</v>
      </c>
      <c r="H23" s="54">
        <f>ROUND('当年度'!H23/'当年度'!$O23*100,1)</f>
        <v>7.9</v>
      </c>
      <c r="I23" s="54">
        <f>ROUND('当年度'!I23/'当年度'!$O23*100,1)</f>
        <v>2.3</v>
      </c>
      <c r="J23" s="54">
        <f>ROUND('当年度'!J23/'当年度'!$O23*100,1)</f>
        <v>0</v>
      </c>
      <c r="K23" s="54">
        <f>ROUND('当年度'!K23/'当年度'!$O23*100,1)</f>
        <v>0</v>
      </c>
      <c r="L23" s="54">
        <f>ROUND('当年度'!L23/'当年度'!$O23*100,1)</f>
        <v>14.5</v>
      </c>
      <c r="M23" s="54">
        <f>ROUND('当年度'!M23/'当年度'!$O23*100,1)</f>
        <v>0</v>
      </c>
      <c r="N23" s="54">
        <f>ROUND('当年度'!N23/'当年度'!$O23*100,1)</f>
        <v>7.3</v>
      </c>
      <c r="O23" s="54">
        <f>ROUND('当年度'!O23/'当年度'!$O23*100,1)</f>
        <v>100</v>
      </c>
      <c r="P23" s="55">
        <f>ROUND('当年度'!P23/'当年度'!$O23*100,1)</f>
        <v>43.6</v>
      </c>
      <c r="Q23" s="2"/>
    </row>
    <row r="24" spans="2:17" ht="22.5" customHeight="1">
      <c r="B24" s="21" t="s">
        <v>27</v>
      </c>
      <c r="C24" s="54">
        <f>ROUND('当年度'!C24/'当年度'!$O24*100,1)</f>
        <v>14</v>
      </c>
      <c r="D24" s="54">
        <f>ROUND('当年度'!D24/'当年度'!$O24*100,1)</f>
        <v>20.3</v>
      </c>
      <c r="E24" s="54">
        <f>ROUND('当年度'!E24/'当年度'!$O24*100,1)</f>
        <v>0.3</v>
      </c>
      <c r="F24" s="54">
        <f>ROUND('当年度'!F24/'当年度'!$O24*100,1)</f>
        <v>13.3</v>
      </c>
      <c r="G24" s="54">
        <f>ROUND('当年度'!G24/'当年度'!$O24*100,1)</f>
        <v>12</v>
      </c>
      <c r="H24" s="54">
        <f>ROUND('当年度'!H24/'当年度'!$O24*100,1)</f>
        <v>0.8</v>
      </c>
      <c r="I24" s="54">
        <f>ROUND('当年度'!I24/'当年度'!$O24*100,1)</f>
        <v>12.4</v>
      </c>
      <c r="J24" s="54">
        <f>ROUND('当年度'!J24/'当年度'!$O24*100,1)</f>
        <v>0</v>
      </c>
      <c r="K24" s="54">
        <f>ROUND('当年度'!K24/'当年度'!$O24*100,1)</f>
        <v>0.1</v>
      </c>
      <c r="L24" s="54">
        <f>ROUND('当年度'!L24/'当年度'!$O24*100,1)</f>
        <v>16.4</v>
      </c>
      <c r="M24" s="54">
        <f>ROUND('当年度'!M24/'当年度'!$O24*100,1)</f>
        <v>0</v>
      </c>
      <c r="N24" s="54">
        <f>ROUND('当年度'!N24/'当年度'!$O24*100,1)</f>
        <v>10.3</v>
      </c>
      <c r="O24" s="54">
        <f>ROUND('当年度'!O24/'当年度'!$O24*100,1)</f>
        <v>100</v>
      </c>
      <c r="P24" s="55">
        <f>ROUND('当年度'!P24/'当年度'!$O24*100,1)</f>
        <v>28.1</v>
      </c>
      <c r="Q24" s="2"/>
    </row>
    <row r="25" spans="2:17" ht="22.5" customHeight="1">
      <c r="B25" s="21" t="s">
        <v>28</v>
      </c>
      <c r="C25" s="52">
        <f>ROUND('当年度'!C25/'当年度'!$O25*100,1)</f>
        <v>15.5</v>
      </c>
      <c r="D25" s="52">
        <f>ROUND('当年度'!D25/'当年度'!$O25*100,1)</f>
        <v>19</v>
      </c>
      <c r="E25" s="52">
        <f>ROUND('当年度'!E25/'当年度'!$O25*100,1)</f>
        <v>1.8</v>
      </c>
      <c r="F25" s="52">
        <f>ROUND('当年度'!F25/'当年度'!$O25*100,1)</f>
        <v>14.1</v>
      </c>
      <c r="G25" s="52">
        <f>ROUND('当年度'!G25/'当年度'!$O25*100,1)</f>
        <v>16.6</v>
      </c>
      <c r="H25" s="52">
        <f>ROUND('当年度'!H25/'当年度'!$O25*100,1)</f>
        <v>8.8</v>
      </c>
      <c r="I25" s="52">
        <f>ROUND('当年度'!I25/'当年度'!$O25*100,1)</f>
        <v>7.8</v>
      </c>
      <c r="J25" s="52">
        <f>ROUND('当年度'!J25/'当年度'!$O25*100,1)</f>
        <v>0.1</v>
      </c>
      <c r="K25" s="52">
        <f>ROUND('当年度'!K25/'当年度'!$O25*100,1)</f>
        <v>0.2</v>
      </c>
      <c r="L25" s="52">
        <f>ROUND('当年度'!L25/'当年度'!$O25*100,1)</f>
        <v>11.7</v>
      </c>
      <c r="M25" s="52">
        <f>ROUND('当年度'!M25/'当年度'!$O25*100,1)</f>
        <v>0</v>
      </c>
      <c r="N25" s="52">
        <f>ROUND('当年度'!N25/'当年度'!$O25*100,1)</f>
        <v>4.5</v>
      </c>
      <c r="O25" s="52">
        <f>ROUND('当年度'!O25/'当年度'!$O25*100,1)</f>
        <v>100</v>
      </c>
      <c r="P25" s="53">
        <f>ROUND('当年度'!P25/'当年度'!$O25*100,1)</f>
        <v>38.3</v>
      </c>
      <c r="Q25" s="2"/>
    </row>
    <row r="26" spans="2:17" ht="22.5" customHeight="1">
      <c r="B26" s="21" t="s">
        <v>29</v>
      </c>
      <c r="C26" s="54">
        <f>ROUND('当年度'!C26/'当年度'!$O26*100,1)</f>
        <v>12.9</v>
      </c>
      <c r="D26" s="54">
        <f>ROUND('当年度'!D26/'当年度'!$O26*100,1)</f>
        <v>14.8</v>
      </c>
      <c r="E26" s="54">
        <f>ROUND('当年度'!E26/'当年度'!$O26*100,1)</f>
        <v>0.3</v>
      </c>
      <c r="F26" s="54">
        <f>ROUND('当年度'!F26/'当年度'!$O26*100,1)</f>
        <v>12.5</v>
      </c>
      <c r="G26" s="54">
        <f>ROUND('当年度'!G26/'当年度'!$O26*100,1)</f>
        <v>10.9</v>
      </c>
      <c r="H26" s="54">
        <f>ROUND('当年度'!H26/'当年度'!$O26*100,1)</f>
        <v>7.7</v>
      </c>
      <c r="I26" s="54">
        <f>ROUND('当年度'!I26/'当年度'!$O26*100,1)</f>
        <v>6.1</v>
      </c>
      <c r="J26" s="54">
        <f>ROUND('当年度'!J26/'当年度'!$O26*100,1)</f>
        <v>0.4</v>
      </c>
      <c r="K26" s="54">
        <f>ROUND('当年度'!K26/'当年度'!$O26*100,1)</f>
        <v>0</v>
      </c>
      <c r="L26" s="54">
        <f>ROUND('当年度'!L26/'当年度'!$O26*100,1)</f>
        <v>9.9</v>
      </c>
      <c r="M26" s="54">
        <f>ROUND('当年度'!M26/'当年度'!$O26*100,1)</f>
        <v>0</v>
      </c>
      <c r="N26" s="54">
        <f>ROUND('当年度'!N26/'当年度'!$O26*100,1)</f>
        <v>24.5</v>
      </c>
      <c r="O26" s="54">
        <f>ROUND('当年度'!O26/'当年度'!$O26*100,1)</f>
        <v>100</v>
      </c>
      <c r="P26" s="55">
        <f>ROUND('当年度'!P26/'当年度'!$O26*100,1)</f>
        <v>33.1</v>
      </c>
      <c r="Q26" s="2"/>
    </row>
    <row r="27" spans="2:17" ht="22.5" customHeight="1">
      <c r="B27" s="21" t="s">
        <v>30</v>
      </c>
      <c r="C27" s="52">
        <f>ROUND('当年度'!C27/'当年度'!$O27*100,1)</f>
        <v>17.8</v>
      </c>
      <c r="D27" s="52">
        <f>ROUND('当年度'!D27/'当年度'!$O27*100,1)</f>
        <v>13.3</v>
      </c>
      <c r="E27" s="52">
        <f>ROUND('当年度'!E27/'当年度'!$O27*100,1)</f>
        <v>0.6</v>
      </c>
      <c r="F27" s="52">
        <f>ROUND('当年度'!F27/'当年度'!$O27*100,1)</f>
        <v>8.2</v>
      </c>
      <c r="G27" s="52">
        <f>ROUND('当年度'!G27/'当年度'!$O27*100,1)</f>
        <v>14.1</v>
      </c>
      <c r="H27" s="52">
        <f>ROUND('当年度'!H27/'当年度'!$O27*100,1)</f>
        <v>15.8</v>
      </c>
      <c r="I27" s="52">
        <f>ROUND('当年度'!I27/'当年度'!$O27*100,1)</f>
        <v>2.1</v>
      </c>
      <c r="J27" s="52">
        <f>ROUND('当年度'!J27/'当年度'!$O27*100,1)</f>
        <v>2.7</v>
      </c>
      <c r="K27" s="52">
        <f>ROUND('当年度'!K27/'当年度'!$O27*100,1)</f>
        <v>0.1</v>
      </c>
      <c r="L27" s="52">
        <f>ROUND('当年度'!L27/'当年度'!$O27*100,1)</f>
        <v>12.4</v>
      </c>
      <c r="M27" s="52">
        <f>ROUND('当年度'!M27/'当年度'!$O27*100,1)</f>
        <v>0</v>
      </c>
      <c r="N27" s="52">
        <f>ROUND('当年度'!N27/'当年度'!$O27*100,1)</f>
        <v>13.1</v>
      </c>
      <c r="O27" s="52">
        <f>ROUND('当年度'!O27/'当年度'!$O27*100,1)</f>
        <v>100</v>
      </c>
      <c r="P27" s="53">
        <f>ROUND('当年度'!P27/'当年度'!$O27*100,1)</f>
        <v>41.8</v>
      </c>
      <c r="Q27" s="2"/>
    </row>
    <row r="28" spans="2:17" ht="22.5" customHeight="1">
      <c r="B28" s="21" t="s">
        <v>31</v>
      </c>
      <c r="C28" s="54">
        <f>ROUND('当年度'!C28/'当年度'!$O28*100,1)</f>
        <v>14.8</v>
      </c>
      <c r="D28" s="54">
        <f>ROUND('当年度'!D28/'当年度'!$O28*100,1)</f>
        <v>21.9</v>
      </c>
      <c r="E28" s="54">
        <f>ROUND('当年度'!E28/'当年度'!$O28*100,1)</f>
        <v>0.6</v>
      </c>
      <c r="F28" s="54">
        <f>ROUND('当年度'!F28/'当年度'!$O28*100,1)</f>
        <v>14.6</v>
      </c>
      <c r="G28" s="54">
        <f>ROUND('当年度'!G28/'当年度'!$O28*100,1)</f>
        <v>19.9</v>
      </c>
      <c r="H28" s="54">
        <f>ROUND('当年度'!H28/'当年度'!$O28*100,1)</f>
        <v>6.9</v>
      </c>
      <c r="I28" s="54">
        <f>ROUND('当年度'!I28/'当年度'!$O28*100,1)</f>
        <v>3</v>
      </c>
      <c r="J28" s="54">
        <f>ROUND('当年度'!J28/'当年度'!$O28*100,1)</f>
        <v>0</v>
      </c>
      <c r="K28" s="54">
        <f>ROUND('当年度'!K28/'当年度'!$O28*100,1)</f>
        <v>0.3</v>
      </c>
      <c r="L28" s="54">
        <f>ROUND('当年度'!L28/'当年度'!$O28*100,1)</f>
        <v>9.1</v>
      </c>
      <c r="M28" s="54">
        <f>ROUND('当年度'!M28/'当年度'!$O28*100,1)</f>
        <v>0</v>
      </c>
      <c r="N28" s="54">
        <f>ROUND('当年度'!N28/'当年度'!$O28*100,1)</f>
        <v>8.8</v>
      </c>
      <c r="O28" s="54">
        <f>ROUND('当年度'!O28/'当年度'!$O28*100,1)</f>
        <v>100</v>
      </c>
      <c r="P28" s="55">
        <f>ROUND('当年度'!P28/'当年度'!$O28*100,1)</f>
        <v>36.4</v>
      </c>
      <c r="Q28" s="2"/>
    </row>
    <row r="29" spans="2:17" ht="22.5" customHeight="1">
      <c r="B29" s="21" t="s">
        <v>32</v>
      </c>
      <c r="C29" s="54">
        <f>ROUND('当年度'!C29/'当年度'!$O29*100,1)</f>
        <v>18.7</v>
      </c>
      <c r="D29" s="54">
        <f>ROUND('当年度'!D29/'当年度'!$O29*100,1)</f>
        <v>22</v>
      </c>
      <c r="E29" s="54">
        <f>ROUND('当年度'!E29/'当年度'!$O29*100,1)</f>
        <v>1.2</v>
      </c>
      <c r="F29" s="54">
        <f>ROUND('当年度'!F29/'当年度'!$O29*100,1)</f>
        <v>9.3</v>
      </c>
      <c r="G29" s="54">
        <f>ROUND('当年度'!G29/'当年度'!$O29*100,1)</f>
        <v>12.2</v>
      </c>
      <c r="H29" s="54">
        <f>ROUND('当年度'!H29/'当年度'!$O29*100,1)</f>
        <v>8.5</v>
      </c>
      <c r="I29" s="54">
        <f>ROUND('当年度'!I29/'当年度'!$O29*100,1)</f>
        <v>3.2</v>
      </c>
      <c r="J29" s="54">
        <f>ROUND('当年度'!J29/'当年度'!$O29*100,1)</f>
        <v>0.4</v>
      </c>
      <c r="K29" s="54">
        <f>ROUND('当年度'!K29/'当年度'!$O29*100,1)</f>
        <v>0</v>
      </c>
      <c r="L29" s="54">
        <f>ROUND('当年度'!L29/'当年度'!$O29*100,1)</f>
        <v>9.1</v>
      </c>
      <c r="M29" s="54">
        <f>ROUND('当年度'!M29/'当年度'!$O29*100,1)</f>
        <v>0</v>
      </c>
      <c r="N29" s="54">
        <f>ROUND('当年度'!N29/'当年度'!$O29*100,1)</f>
        <v>15.6</v>
      </c>
      <c r="O29" s="54">
        <f>ROUND('当年度'!O29/'当年度'!$O29*100,1)</f>
        <v>100</v>
      </c>
      <c r="P29" s="55">
        <f>ROUND('当年度'!P29/'当年度'!$O29*100,1)</f>
        <v>36.5</v>
      </c>
      <c r="Q29" s="2"/>
    </row>
    <row r="30" spans="2:17" ht="22.5" customHeight="1">
      <c r="B30" s="21" t="s">
        <v>47</v>
      </c>
      <c r="C30" s="54">
        <f>ROUND('当年度'!C30/'当年度'!$O30*100,1)</f>
        <v>14.2</v>
      </c>
      <c r="D30" s="54">
        <f>ROUND('当年度'!D30/'当年度'!$O30*100,1)</f>
        <v>9.9</v>
      </c>
      <c r="E30" s="54">
        <f>ROUND('当年度'!E30/'当年度'!$O30*100,1)</f>
        <v>1.3</v>
      </c>
      <c r="F30" s="54">
        <f>ROUND('当年度'!F30/'当年度'!$O30*100,1)</f>
        <v>6.7</v>
      </c>
      <c r="G30" s="54">
        <f>ROUND('当年度'!G30/'当年度'!$O30*100,1)</f>
        <v>17</v>
      </c>
      <c r="H30" s="54">
        <f>ROUND('当年度'!H30/'当年度'!$O30*100,1)</f>
        <v>18</v>
      </c>
      <c r="I30" s="54">
        <f>ROUND('当年度'!I30/'当年度'!$O30*100,1)</f>
        <v>2.2</v>
      </c>
      <c r="J30" s="54">
        <f>ROUND('当年度'!J30/'当年度'!$O30*100,1)</f>
        <v>0</v>
      </c>
      <c r="K30" s="54">
        <f>ROUND('当年度'!K30/'当年度'!$O30*100,1)</f>
        <v>0</v>
      </c>
      <c r="L30" s="54">
        <f>ROUND('当年度'!L30/'当年度'!$O30*100,1)</f>
        <v>9.6</v>
      </c>
      <c r="M30" s="54">
        <f>ROUND('当年度'!M30/'当年度'!$O30*100,1)</f>
        <v>0</v>
      </c>
      <c r="N30" s="54">
        <f>ROUND('当年度'!N30/'当年度'!$O30*100,1)</f>
        <v>21.1</v>
      </c>
      <c r="O30" s="54">
        <f>ROUND('当年度'!O30/'当年度'!$O30*100,1)</f>
        <v>100</v>
      </c>
      <c r="P30" s="55">
        <f>ROUND('当年度'!P30/'当年度'!$O30*100,1)</f>
        <v>38.9</v>
      </c>
      <c r="Q30" s="2"/>
    </row>
    <row r="31" spans="2:17" ht="22.5" customHeight="1">
      <c r="B31" s="21" t="s">
        <v>50</v>
      </c>
      <c r="C31" s="52">
        <f>ROUND('当年度'!C31/'当年度'!$O31*100,1)</f>
        <v>16.9</v>
      </c>
      <c r="D31" s="52">
        <f>ROUND('当年度'!D31/'当年度'!$O31*100,1)</f>
        <v>15.3</v>
      </c>
      <c r="E31" s="52">
        <f>ROUND('当年度'!E31/'当年度'!$O31*100,1)</f>
        <v>0.4</v>
      </c>
      <c r="F31" s="52">
        <f>ROUND('当年度'!F31/'当年度'!$O31*100,1)</f>
        <v>6.6</v>
      </c>
      <c r="G31" s="52">
        <f>ROUND('当年度'!G31/'当年度'!$O31*100,1)</f>
        <v>14.1</v>
      </c>
      <c r="H31" s="52">
        <f>ROUND('当年度'!H31/'当年度'!$O31*100,1)</f>
        <v>12.9</v>
      </c>
      <c r="I31" s="52">
        <f>ROUND('当年度'!I31/'当年度'!$O31*100,1)</f>
        <v>1.6</v>
      </c>
      <c r="J31" s="52">
        <f>ROUND('当年度'!J31/'当年度'!$O31*100,1)</f>
        <v>0.3</v>
      </c>
      <c r="K31" s="52">
        <f>ROUND('当年度'!K31/'当年度'!$O31*100,1)</f>
        <v>0</v>
      </c>
      <c r="L31" s="52">
        <f>ROUND('当年度'!L31/'当年度'!$O31*100,1)</f>
        <v>15.1</v>
      </c>
      <c r="M31" s="52">
        <f>ROUND('当年度'!M31/'当年度'!$O31*100,1)</f>
        <v>0</v>
      </c>
      <c r="N31" s="52">
        <f>ROUND('当年度'!N31/'当年度'!$O31*100,1)</f>
        <v>16.6</v>
      </c>
      <c r="O31" s="52">
        <f>ROUND('当年度'!O31/'当年度'!$O31*100,1)</f>
        <v>100</v>
      </c>
      <c r="P31" s="53">
        <f>ROUND('当年度'!P31/'当年度'!$O31*100,1)</f>
        <v>36.5</v>
      </c>
      <c r="Q31" s="2"/>
    </row>
    <row r="32" spans="2:17" ht="22.5" customHeight="1">
      <c r="B32" s="21" t="s">
        <v>51</v>
      </c>
      <c r="C32" s="52">
        <f>ROUND('当年度'!C32/'当年度'!$O32*100,1)</f>
        <v>13.3</v>
      </c>
      <c r="D32" s="52">
        <f>ROUND('当年度'!D32/'当年度'!$O32*100,1)</f>
        <v>15.8</v>
      </c>
      <c r="E32" s="52">
        <f>ROUND('当年度'!E32/'当年度'!$O32*100,1)</f>
        <v>1.3</v>
      </c>
      <c r="F32" s="52">
        <f>ROUND('当年度'!F32/'当年度'!$O32*100,1)</f>
        <v>10.2</v>
      </c>
      <c r="G32" s="52">
        <f>ROUND('当年度'!G32/'当年度'!$O32*100,1)</f>
        <v>9.1</v>
      </c>
      <c r="H32" s="52">
        <f>ROUND('当年度'!H32/'当年度'!$O32*100,1)</f>
        <v>11.9</v>
      </c>
      <c r="I32" s="52">
        <f>ROUND('当年度'!I32/'当年度'!$O32*100,1)</f>
        <v>2.7</v>
      </c>
      <c r="J32" s="52">
        <f>ROUND('当年度'!J32/'当年度'!$O32*100,1)</f>
        <v>0</v>
      </c>
      <c r="K32" s="52">
        <f>ROUND('当年度'!K32/'当年度'!$O32*100,1)</f>
        <v>0.1</v>
      </c>
      <c r="L32" s="52">
        <f>ROUND('当年度'!L32/'当年度'!$O32*100,1)</f>
        <v>8.6</v>
      </c>
      <c r="M32" s="52">
        <f>ROUND('当年度'!M32/'当年度'!$O32*100,1)</f>
        <v>0</v>
      </c>
      <c r="N32" s="52">
        <f>ROUND('当年度'!N32/'当年度'!$O32*100,1)</f>
        <v>27</v>
      </c>
      <c r="O32" s="52">
        <f>ROUND('当年度'!O32/'当年度'!$O32*100,1)</f>
        <v>100</v>
      </c>
      <c r="P32" s="53">
        <f>ROUND('当年度'!P32/'当年度'!$O32*100,1)</f>
        <v>35.5</v>
      </c>
      <c r="Q32" s="2"/>
    </row>
    <row r="33" spans="2:17" ht="22.5" customHeight="1">
      <c r="B33" s="21" t="s">
        <v>33</v>
      </c>
      <c r="C33" s="52">
        <f>ROUND('当年度'!C33/'当年度'!$O33*100,1)</f>
        <v>17.9</v>
      </c>
      <c r="D33" s="52">
        <f>ROUND('当年度'!D33/'当年度'!$O33*100,1)</f>
        <v>16</v>
      </c>
      <c r="E33" s="52">
        <f>ROUND('当年度'!E33/'当年度'!$O33*100,1)</f>
        <v>0.7</v>
      </c>
      <c r="F33" s="52">
        <f>ROUND('当年度'!F33/'当年度'!$O33*100,1)</f>
        <v>10.2</v>
      </c>
      <c r="G33" s="52">
        <f>ROUND('当年度'!G33/'当年度'!$O33*100,1)</f>
        <v>14.8</v>
      </c>
      <c r="H33" s="52">
        <f>ROUND('当年度'!H33/'当年度'!$O33*100,1)</f>
        <v>10.3</v>
      </c>
      <c r="I33" s="52">
        <f>ROUND('当年度'!I33/'当年度'!$O33*100,1)</f>
        <v>0.3</v>
      </c>
      <c r="J33" s="52">
        <f>ROUND('当年度'!J33/'当年度'!$O33*100,1)</f>
        <v>0.5</v>
      </c>
      <c r="K33" s="52">
        <f>ROUND('当年度'!K33/'当年度'!$O33*100,1)</f>
        <v>0</v>
      </c>
      <c r="L33" s="52">
        <f>ROUND('当年度'!L33/'当年度'!$O33*100,1)</f>
        <v>11.5</v>
      </c>
      <c r="M33" s="52">
        <f>ROUND('当年度'!M33/'当年度'!$O33*100,1)</f>
        <v>0</v>
      </c>
      <c r="N33" s="52">
        <f>ROUND('当年度'!N33/'当年度'!$O33*100,1)</f>
        <v>17.9</v>
      </c>
      <c r="O33" s="52">
        <f>ROUND('当年度'!O33/'当年度'!$O33*100,1)</f>
        <v>100</v>
      </c>
      <c r="P33" s="53">
        <f>ROUND('当年度'!P33/'当年度'!$O33*100,1)</f>
        <v>38.4</v>
      </c>
      <c r="Q33" s="2"/>
    </row>
    <row r="34" spans="2:17" ht="22.5" customHeight="1">
      <c r="B34" s="21" t="s">
        <v>34</v>
      </c>
      <c r="C34" s="52">
        <f>ROUND('当年度'!C34/'当年度'!$O34*100,1)</f>
        <v>16.3</v>
      </c>
      <c r="D34" s="52">
        <f>ROUND('当年度'!D34/'当年度'!$O34*100,1)</f>
        <v>16.1</v>
      </c>
      <c r="E34" s="52">
        <f>ROUND('当年度'!E34/'当年度'!$O34*100,1)</f>
        <v>0.8</v>
      </c>
      <c r="F34" s="52">
        <f>ROUND('当年度'!F34/'当年度'!$O34*100,1)</f>
        <v>11.4</v>
      </c>
      <c r="G34" s="52">
        <f>ROUND('当年度'!G34/'当年度'!$O34*100,1)</f>
        <v>13.2</v>
      </c>
      <c r="H34" s="52">
        <f>ROUND('当年度'!H34/'当年度'!$O34*100,1)</f>
        <v>13.9</v>
      </c>
      <c r="I34" s="52">
        <f>ROUND('当年度'!I34/'当年度'!$O34*100,1)</f>
        <v>0.6</v>
      </c>
      <c r="J34" s="52">
        <f>ROUND('当年度'!J34/'当年度'!$O34*100,1)</f>
        <v>0</v>
      </c>
      <c r="K34" s="52">
        <f>ROUND('当年度'!K34/'当年度'!$O34*100,1)</f>
        <v>0</v>
      </c>
      <c r="L34" s="52">
        <f>ROUND('当年度'!L34/'当年度'!$O34*100,1)</f>
        <v>9.4</v>
      </c>
      <c r="M34" s="52">
        <f>ROUND('当年度'!M34/'当年度'!$O34*100,1)</f>
        <v>0</v>
      </c>
      <c r="N34" s="52">
        <f>ROUND('当年度'!N34/'当年度'!$O34*100,1)</f>
        <v>18.4</v>
      </c>
      <c r="O34" s="52">
        <f>ROUND('当年度'!O34/'当年度'!$O34*100,1)</f>
        <v>100</v>
      </c>
      <c r="P34" s="53">
        <f>ROUND('当年度'!P34/'当年度'!$O34*100,1)</f>
        <v>41.5</v>
      </c>
      <c r="Q34" s="2"/>
    </row>
    <row r="35" spans="2:17" ht="22.5" customHeight="1">
      <c r="B35" s="30" t="s">
        <v>37</v>
      </c>
      <c r="C35" s="50">
        <f>ROUND('当年度'!C35/'当年度'!$O35*100,1)</f>
        <v>16.3</v>
      </c>
      <c r="D35" s="50">
        <f>ROUND('当年度'!D35/'当年度'!$O35*100,1)</f>
        <v>15</v>
      </c>
      <c r="E35" s="50">
        <f>ROUND('当年度'!E35/'当年度'!$O35*100,1)</f>
        <v>1.2</v>
      </c>
      <c r="F35" s="50">
        <f>ROUND('当年度'!F35/'当年度'!$O35*100,1)</f>
        <v>20.7</v>
      </c>
      <c r="G35" s="50">
        <f>ROUND('当年度'!G35/'当年度'!$O35*100,1)</f>
        <v>11.1</v>
      </c>
      <c r="H35" s="50">
        <f>ROUND('当年度'!H35/'当年度'!$O35*100,1)</f>
        <v>10.1</v>
      </c>
      <c r="I35" s="50">
        <f>ROUND('当年度'!I35/'当年度'!$O35*100,1)</f>
        <v>2.2</v>
      </c>
      <c r="J35" s="50">
        <f>ROUND('当年度'!J35/'当年度'!$O35*100,1)</f>
        <v>0.4</v>
      </c>
      <c r="K35" s="50">
        <f>ROUND('当年度'!K35/'当年度'!$O35*100,1)</f>
        <v>0.7</v>
      </c>
      <c r="L35" s="50">
        <f>ROUND('当年度'!L35/'当年度'!$O35*100,1)</f>
        <v>8.6</v>
      </c>
      <c r="M35" s="50">
        <f>ROUND('当年度'!M35/'当年度'!$O35*100,1)</f>
        <v>0</v>
      </c>
      <c r="N35" s="50">
        <f>ROUND('当年度'!N35/'当年度'!$O35*100,1)</f>
        <v>13.8</v>
      </c>
      <c r="O35" s="50">
        <f>ROUND('当年度'!O35/'当年度'!$O35*100,1)</f>
        <v>100</v>
      </c>
      <c r="P35" s="51">
        <f>ROUND('当年度'!P35/'当年度'!$O35*100,1)</f>
        <v>47.1</v>
      </c>
      <c r="Q35" s="2"/>
    </row>
    <row r="36" spans="2:17" ht="22.5" customHeight="1">
      <c r="B36" s="30" t="s">
        <v>54</v>
      </c>
      <c r="C36" s="50">
        <f>ROUND('当年度'!C36/'当年度'!$O36*100,1)</f>
        <v>16.8</v>
      </c>
      <c r="D36" s="50">
        <f>ROUND('当年度'!D36/'当年度'!$O36*100,1)</f>
        <v>17.4</v>
      </c>
      <c r="E36" s="50">
        <f>ROUND('当年度'!E36/'当年度'!$O36*100,1)</f>
        <v>1</v>
      </c>
      <c r="F36" s="50">
        <f>ROUND('当年度'!F36/'当年度'!$O36*100,1)</f>
        <v>11.5</v>
      </c>
      <c r="G36" s="50">
        <f>ROUND('当年度'!G36/'当年度'!$O36*100,1)</f>
        <v>13</v>
      </c>
      <c r="H36" s="50">
        <f>ROUND('当年度'!H36/'当年度'!$O36*100,1)</f>
        <v>9.5</v>
      </c>
      <c r="I36" s="50">
        <f>ROUND('当年度'!I36/'当年度'!$O36*100,1)</f>
        <v>3.5</v>
      </c>
      <c r="J36" s="50">
        <f>ROUND('当年度'!J36/'当年度'!$O36*100,1)</f>
        <v>0.4</v>
      </c>
      <c r="K36" s="50">
        <f>ROUND('当年度'!K36/'当年度'!$O36*100,1)</f>
        <v>0.1</v>
      </c>
      <c r="L36" s="50">
        <f>ROUND('当年度'!L36/'当年度'!$O36*100,1)</f>
        <v>11.3</v>
      </c>
      <c r="M36" s="50">
        <f>ROUND('当年度'!M36/'当年度'!$O36*100,1)</f>
        <v>0</v>
      </c>
      <c r="N36" s="50">
        <f>ROUND('当年度'!N36/'当年度'!$O36*100,1)</f>
        <v>15.5</v>
      </c>
      <c r="O36" s="50">
        <f>ROUND('当年度'!O36/'当年度'!$O36*100,1)</f>
        <v>100</v>
      </c>
      <c r="P36" s="51">
        <f>ROUND('当年度'!P36/'当年度'!$O36*100,1)</f>
        <v>37.8</v>
      </c>
      <c r="Q36" s="2"/>
    </row>
    <row r="37" spans="2:17" ht="22.5" customHeight="1">
      <c r="B37" s="30" t="s">
        <v>38</v>
      </c>
      <c r="C37" s="50">
        <f>ROUND('当年度'!C37/'当年度'!$O37*100,1)</f>
        <v>16.4</v>
      </c>
      <c r="D37" s="50">
        <f>ROUND('当年度'!D37/'当年度'!$O37*100,1)</f>
        <v>15.3</v>
      </c>
      <c r="E37" s="50">
        <f>ROUND('当年度'!E37/'当年度'!$O37*100,1)</f>
        <v>1.2</v>
      </c>
      <c r="F37" s="50">
        <f>ROUND('当年度'!F37/'当年度'!$O37*100,1)</f>
        <v>19.4</v>
      </c>
      <c r="G37" s="50">
        <f>ROUND('当年度'!G37/'当年度'!$O37*100,1)</f>
        <v>11.4</v>
      </c>
      <c r="H37" s="50">
        <f>ROUND('当年度'!H37/'当年度'!$O37*100,1)</f>
        <v>10</v>
      </c>
      <c r="I37" s="50">
        <f>ROUND('当年度'!I37/'当年度'!$O37*100,1)</f>
        <v>2.4</v>
      </c>
      <c r="J37" s="50">
        <f>ROUND('当年度'!J37/'当年度'!$O37*100,1)</f>
        <v>0.4</v>
      </c>
      <c r="K37" s="50">
        <f>ROUND('当年度'!K37/'当年度'!$O37*100,1)</f>
        <v>0.6</v>
      </c>
      <c r="L37" s="50">
        <f>ROUND('当年度'!L37/'当年度'!$O37*100,1)</f>
        <v>8.9</v>
      </c>
      <c r="M37" s="50">
        <f>ROUND('当年度'!M37/'当年度'!$O37*100,1)</f>
        <v>0</v>
      </c>
      <c r="N37" s="50">
        <f>ROUND('当年度'!N37/'当年度'!$O37*100,1)</f>
        <v>14</v>
      </c>
      <c r="O37" s="50">
        <f>ROUND('当年度'!O37/'当年度'!$O37*100,1)</f>
        <v>100</v>
      </c>
      <c r="P37" s="51">
        <f>ROUND('当年度'!P37/'当年度'!$O37*100,1)</f>
        <v>45.7</v>
      </c>
      <c r="Q37" s="2"/>
    </row>
    <row r="38" spans="3:12" ht="17.25">
      <c r="C38" s="4" t="s">
        <v>41</v>
      </c>
      <c r="L38" s="4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性質別歳出の状況（Ｒ１年度構成比）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2019-08-13T00:45:18Z</cp:lastPrinted>
  <dcterms:created xsi:type="dcterms:W3CDTF">1999-09-10T06:42:42Z</dcterms:created>
  <dcterms:modified xsi:type="dcterms:W3CDTF">2020-09-07T00:28:22Z</dcterms:modified>
  <cp:category/>
  <cp:version/>
  <cp:contentType/>
  <cp:contentStatus/>
</cp:coreProperties>
</file>