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3555" tabRatio="361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 localSheetId="0">#REF!</definedName>
    <definedName name="\d">#REF!</definedName>
    <definedName name="\h" localSheetId="0">#REF!</definedName>
    <definedName name="\h">#REF!</definedName>
    <definedName name="\p" localSheetId="0">#REF!</definedName>
    <definedName name="\p">#REF!</definedName>
    <definedName name="\q" localSheetId="0">#REF!</definedName>
    <definedName name="\q">#REF!</definedName>
    <definedName name="_xlnm.Print_Area" localSheetId="4">'構成比'!$C$2:$AJ$38</definedName>
    <definedName name="_xlnm.Print_Area" localSheetId="1">'前年度'!$C$2:$AJ$37</definedName>
    <definedName name="_xlnm.Print_Area" localSheetId="2">'増減額'!$C$2:$AJ$38</definedName>
    <definedName name="_xlnm.Print_Area" localSheetId="3">'増減率'!$C$2:$AJ$38</definedName>
    <definedName name="_xlnm.Print_Area" localSheetId="0">'当年度'!$C$2:$AJ$37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<sst xmlns="http://schemas.openxmlformats.org/spreadsheetml/2006/main" count="444" uniqueCount="117">
  <si>
    <t>(単位:千円)</t>
  </si>
  <si>
    <t>地 方 税</t>
  </si>
  <si>
    <t>地方譲与税</t>
  </si>
  <si>
    <t>利子割交付金</t>
  </si>
  <si>
    <t>地方消費税</t>
  </si>
  <si>
    <t>ゴルフ場利</t>
  </si>
  <si>
    <t>特別地方消</t>
  </si>
  <si>
    <t>自動車</t>
  </si>
  <si>
    <t>地方交付税</t>
  </si>
  <si>
    <t>交通安全対策</t>
  </si>
  <si>
    <t>分担金及</t>
  </si>
  <si>
    <t>使 用 料</t>
  </si>
  <si>
    <t>手 数 料</t>
  </si>
  <si>
    <t>国庫支出金</t>
  </si>
  <si>
    <t>国有地提供施</t>
  </si>
  <si>
    <t>都道府県</t>
  </si>
  <si>
    <t>財産収入</t>
  </si>
  <si>
    <t>繰 入 金</t>
  </si>
  <si>
    <t>繰 越 金</t>
  </si>
  <si>
    <t>諸 収 入</t>
  </si>
  <si>
    <t>地 方 債</t>
  </si>
  <si>
    <t>歳入合計</t>
  </si>
  <si>
    <t>軽油・自動車</t>
  </si>
  <si>
    <t>交付金</t>
  </si>
  <si>
    <t>用税交付金</t>
  </si>
  <si>
    <t>費税交付金</t>
  </si>
  <si>
    <t>取得税交付金</t>
  </si>
  <si>
    <t>特別交付金</t>
  </si>
  <si>
    <t>び負担金</t>
  </si>
  <si>
    <t>設等交付金</t>
  </si>
  <si>
    <t>支 出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</si>
  <si>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</si>
  <si>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</si>
  <si>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</si>
  <si>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</si>
  <si>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</si>
  <si>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</si>
  <si>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</si>
  <si>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</si>
  <si>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</si>
  <si>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</si>
  <si>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</si>
  <si>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</si>
  <si>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</si>
  <si>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</si>
  <si>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</si>
  <si>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</si>
  <si>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</si>
  <si>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</si>
  <si>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</si>
  <si>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</si>
  <si>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</si>
  <si>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</si>
  <si>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</si>
  <si>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</si>
  <si>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</si>
  <si>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&lt;市 平 均&gt;</t>
  </si>
  <si>
    <t>&lt;県 平 均&gt;</t>
  </si>
  <si>
    <t>地方特例</t>
  </si>
  <si>
    <t>交付金</t>
  </si>
  <si>
    <t>交付金</t>
  </si>
  <si>
    <t>うち</t>
  </si>
  <si>
    <t>一般財源等</t>
  </si>
  <si>
    <t>* 加重平均</t>
  </si>
  <si>
    <t>地方譲与税等</t>
  </si>
  <si>
    <t>国庫支出金等</t>
  </si>
  <si>
    <t>使 用 料</t>
  </si>
  <si>
    <t>手 数 料</t>
  </si>
  <si>
    <t>うち</t>
  </si>
  <si>
    <t>一般財源</t>
  </si>
  <si>
    <t>各種交付金</t>
  </si>
  <si>
    <t>（決算統計用）</t>
  </si>
  <si>
    <t>自主財源</t>
  </si>
  <si>
    <t>（単位：％）</t>
  </si>
  <si>
    <t>配当割交付金</t>
  </si>
  <si>
    <t>株式等譲渡</t>
  </si>
  <si>
    <t>所得割交付金</t>
  </si>
  <si>
    <t>いなべ市</t>
  </si>
  <si>
    <t>志 摩 市</t>
  </si>
  <si>
    <t>伊 賀 市</t>
  </si>
  <si>
    <t>大 紀 町</t>
  </si>
  <si>
    <t>南伊勢町</t>
  </si>
  <si>
    <t>紀 北 町</t>
  </si>
  <si>
    <t>交  付  金</t>
  </si>
  <si>
    <t>交 付 金</t>
  </si>
  <si>
    <t>自   動   車</t>
  </si>
  <si>
    <t>&lt;町　計&gt;</t>
  </si>
  <si>
    <t>歳入の状況（増減額）</t>
  </si>
  <si>
    <t>歳入の状況（増減率）</t>
  </si>
  <si>
    <t>歳入の状況（構成比）</t>
  </si>
  <si>
    <t>歳入の状況（当年度）</t>
  </si>
  <si>
    <t>うち</t>
  </si>
  <si>
    <t>配当割交付金</t>
  </si>
  <si>
    <t>株式等譲渡</t>
  </si>
  <si>
    <t>地方特例</t>
  </si>
  <si>
    <t>自主財源</t>
  </si>
  <si>
    <t>一般財源</t>
  </si>
  <si>
    <t>一般財源等</t>
  </si>
  <si>
    <t>各種交付金</t>
  </si>
  <si>
    <t>地方譲与税等</t>
  </si>
  <si>
    <t>国庫支出金等</t>
  </si>
  <si>
    <t>所得割交付金</t>
  </si>
  <si>
    <t>交  付  金</t>
  </si>
  <si>
    <t>交 付 金</t>
  </si>
  <si>
    <t>（決算統計用）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</si>
  <si>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</si>
  <si>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</si>
  <si>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</si>
  <si>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</si>
  <si>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</si>
  <si>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</si>
  <si>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</si>
  <si>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自動車</t>
  </si>
  <si>
    <t>環境性能割交付金</t>
  </si>
  <si>
    <t>寄 附 金</t>
  </si>
  <si>
    <t>法人事業</t>
  </si>
  <si>
    <t>税交付金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</si>
</sst>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%"/>
    <numFmt numFmtId="179" formatCode="#,##0;&quot;▲ &quot;#,##0"/>
    <numFmt numFmtId="180" formatCode="#,##0.0;&quot;▲ &quot;#,##0.0"/>
    <numFmt numFmtId="181" formatCode="#,##0_);[Red]\(#,##0\)"/>
    <numFmt numFmtId="182" formatCode="0.0;&quot;▲ &quot;0.0"/>
    <numFmt numFmtId="183" formatCode="0.0_);[Red]\(0.0\)"/>
    <numFmt numFmtId="184" formatCode="#,##0.000;\-#,##0.000"/>
    <numFmt numFmtId="185" formatCode="#,##0;&quot;▲&quot;#,##0"/>
    <numFmt numFmtId="186" formatCode="#,##0.0\ ;&quot;▲&quot;#,##0.0\ "/>
  </numFmts>
  <fonts count="4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theme="1"/>
      <name val="ＭＳ 明朝"/>
      <family val="1"/>
    </font>
    <font>
      <sz val="14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37" fontId="0" fillId="0" borderId="0" xfId="0" applyAlignment="1">
      <alignment/>
    </xf>
    <xf numFmtId="37" fontId="42" fillId="0" borderId="0" xfId="0" applyFont="1" applyAlignment="1">
      <alignment shrinkToFit="1"/>
    </xf>
    <xf numFmtId="37" fontId="43" fillId="0" borderId="0" xfId="0" applyFont="1" applyAlignment="1">
      <alignment/>
    </xf>
    <xf numFmtId="37" fontId="42" fillId="0" borderId="0" xfId="0" applyFont="1" applyAlignment="1">
      <alignment/>
    </xf>
    <xf numFmtId="37" fontId="42" fillId="0" borderId="0" xfId="0" applyFont="1" applyBorder="1" applyAlignment="1">
      <alignment/>
    </xf>
    <xf numFmtId="37" fontId="42" fillId="0" borderId="0" xfId="0" applyNumberFormat="1" applyFont="1" applyBorder="1" applyAlignment="1" applyProtection="1">
      <alignment/>
      <protection/>
    </xf>
    <xf numFmtId="37" fontId="42" fillId="0" borderId="10" xfId="0" applyFont="1" applyBorder="1" applyAlignment="1">
      <alignment shrinkToFit="1"/>
    </xf>
    <xf numFmtId="37" fontId="42" fillId="0" borderId="10" xfId="0" applyFont="1" applyBorder="1" applyAlignment="1">
      <alignment/>
    </xf>
    <xf numFmtId="37" fontId="42" fillId="0" borderId="10" xfId="0" applyFont="1" applyBorder="1" applyAlignment="1" applyProtection="1">
      <alignment horizontal="right"/>
      <protection/>
    </xf>
    <xf numFmtId="37" fontId="42" fillId="0" borderId="10" xfId="0" applyFont="1" applyBorder="1" applyAlignment="1" applyProtection="1">
      <alignment horizontal="left"/>
      <protection/>
    </xf>
    <xf numFmtId="37" fontId="42" fillId="0" borderId="0" xfId="0" applyFont="1" applyBorder="1" applyAlignment="1" applyProtection="1">
      <alignment horizontal="left"/>
      <protection/>
    </xf>
    <xf numFmtId="37" fontId="42" fillId="0" borderId="11" xfId="0" applyFont="1" applyBorder="1" applyAlignment="1">
      <alignment shrinkToFit="1"/>
    </xf>
    <xf numFmtId="37" fontId="42" fillId="0" borderId="11" xfId="0" applyFont="1" applyBorder="1" applyAlignment="1">
      <alignment/>
    </xf>
    <xf numFmtId="37" fontId="42" fillId="0" borderId="11" xfId="0" applyFont="1" applyBorder="1" applyAlignment="1">
      <alignment horizontal="center"/>
    </xf>
    <xf numFmtId="37" fontId="42" fillId="0" borderId="12" xfId="0" applyFont="1" applyBorder="1" applyAlignment="1">
      <alignment shrinkToFit="1"/>
    </xf>
    <xf numFmtId="37" fontId="42" fillId="0" borderId="12" xfId="0" applyFont="1" applyBorder="1" applyAlignment="1" applyProtection="1">
      <alignment horizontal="center"/>
      <protection/>
    </xf>
    <xf numFmtId="37" fontId="42" fillId="0" borderId="12" xfId="0" applyFont="1" applyBorder="1" applyAlignment="1">
      <alignment horizontal="center"/>
    </xf>
    <xf numFmtId="37" fontId="42" fillId="0" borderId="0" xfId="0" applyFont="1" applyFill="1" applyBorder="1" applyAlignment="1">
      <alignment horizontal="center"/>
    </xf>
    <xf numFmtId="37" fontId="42" fillId="0" borderId="13" xfId="0" applyFont="1" applyBorder="1" applyAlignment="1">
      <alignment shrinkToFit="1"/>
    </xf>
    <xf numFmtId="37" fontId="42" fillId="0" borderId="13" xfId="0" applyFont="1" applyBorder="1" applyAlignment="1">
      <alignment/>
    </xf>
    <xf numFmtId="37" fontId="42" fillId="0" borderId="13" xfId="0" applyFont="1" applyBorder="1" applyAlignment="1">
      <alignment horizontal="center"/>
    </xf>
    <xf numFmtId="37" fontId="42" fillId="0" borderId="13" xfId="0" applyFont="1" applyBorder="1" applyAlignment="1" applyProtection="1">
      <alignment horizontal="center"/>
      <protection/>
    </xf>
    <xf numFmtId="37" fontId="44" fillId="0" borderId="13" xfId="0" applyFont="1" applyBorder="1" applyAlignment="1">
      <alignment horizontal="center"/>
    </xf>
    <xf numFmtId="37" fontId="42" fillId="0" borderId="14" xfId="0" applyFont="1" applyBorder="1" applyAlignment="1" applyProtection="1">
      <alignment horizontal="center" shrinkToFit="1"/>
      <protection/>
    </xf>
    <xf numFmtId="185" fontId="42" fillId="0" borderId="14" xfId="0" applyNumberFormat="1" applyFont="1" applyBorder="1" applyAlignment="1" applyProtection="1">
      <alignment/>
      <protection/>
    </xf>
    <xf numFmtId="185" fontId="42" fillId="0" borderId="14" xfId="48" applyNumberFormat="1" applyFont="1" applyBorder="1" applyAlignment="1">
      <alignment vertical="center"/>
    </xf>
    <xf numFmtId="185" fontId="42" fillId="0" borderId="15" xfId="0" applyNumberFormat="1" applyFont="1" applyBorder="1" applyAlignment="1" applyProtection="1">
      <alignment/>
      <protection/>
    </xf>
    <xf numFmtId="185" fontId="42" fillId="0" borderId="15" xfId="0" applyNumberFormat="1" applyFont="1" applyBorder="1" applyAlignment="1">
      <alignment/>
    </xf>
    <xf numFmtId="176" fontId="42" fillId="0" borderId="0" xfId="0" applyNumberFormat="1" applyFont="1" applyAlignment="1">
      <alignment/>
    </xf>
    <xf numFmtId="37" fontId="42" fillId="0" borderId="16" xfId="0" applyFont="1" applyBorder="1" applyAlignment="1" applyProtection="1">
      <alignment horizontal="center" shrinkToFit="1"/>
      <protection/>
    </xf>
    <xf numFmtId="185" fontId="42" fillId="0" borderId="16" xfId="0" applyNumberFormat="1" applyFont="1" applyBorder="1" applyAlignment="1" applyProtection="1">
      <alignment/>
      <protection/>
    </xf>
    <xf numFmtId="185" fontId="42" fillId="0" borderId="16" xfId="48" applyNumberFormat="1" applyFont="1" applyBorder="1" applyAlignment="1">
      <alignment vertical="center"/>
    </xf>
    <xf numFmtId="185" fontId="42" fillId="0" borderId="16" xfId="0" applyNumberFormat="1" applyFont="1" applyBorder="1" applyAlignment="1">
      <alignment/>
    </xf>
    <xf numFmtId="37" fontId="42" fillId="0" borderId="17" xfId="0" applyFont="1" applyBorder="1" applyAlignment="1">
      <alignment shrinkToFit="1"/>
    </xf>
    <xf numFmtId="37" fontId="42" fillId="0" borderId="15" xfId="0" applyFont="1" applyBorder="1" applyAlignment="1" applyProtection="1">
      <alignment horizontal="center" shrinkToFit="1"/>
      <protection/>
    </xf>
    <xf numFmtId="185" fontId="42" fillId="0" borderId="15" xfId="48" applyNumberFormat="1" applyFont="1" applyBorder="1" applyAlignment="1">
      <alignment vertical="center"/>
    </xf>
    <xf numFmtId="37" fontId="42" fillId="0" borderId="18" xfId="0" applyFont="1" applyBorder="1" applyAlignment="1" applyProtection="1">
      <alignment horizontal="center" shrinkToFit="1"/>
      <protection/>
    </xf>
    <xf numFmtId="185" fontId="42" fillId="0" borderId="18" xfId="0" applyNumberFormat="1" applyFont="1" applyBorder="1" applyAlignment="1" applyProtection="1">
      <alignment/>
      <protection/>
    </xf>
    <xf numFmtId="185" fontId="42" fillId="0" borderId="18" xfId="48" applyNumberFormat="1" applyFont="1" applyBorder="1" applyAlignment="1">
      <alignment vertical="center"/>
    </xf>
    <xf numFmtId="185" fontId="42" fillId="0" borderId="18" xfId="0" applyNumberFormat="1" applyFont="1" applyBorder="1" applyAlignment="1">
      <alignment/>
    </xf>
    <xf numFmtId="37" fontId="42" fillId="0" borderId="0" xfId="0" applyFont="1" applyAlignment="1" applyProtection="1">
      <alignment horizontal="left" shrinkToFit="1"/>
      <protection/>
    </xf>
    <xf numFmtId="37" fontId="42" fillId="0" borderId="19" xfId="0" applyFont="1" applyBorder="1" applyAlignment="1" applyProtection="1">
      <alignment horizontal="center" shrinkToFit="1"/>
      <protection/>
    </xf>
    <xf numFmtId="185" fontId="42" fillId="0" borderId="19" xfId="0" applyNumberFormat="1" applyFont="1" applyBorder="1" applyAlignment="1" applyProtection="1">
      <alignment/>
      <protection/>
    </xf>
    <xf numFmtId="37" fontId="42" fillId="0" borderId="0" xfId="0" applyFont="1" applyAlignment="1" applyProtection="1">
      <alignment shrinkToFit="1"/>
      <protection/>
    </xf>
    <xf numFmtId="37" fontId="42" fillId="0" borderId="0" xfId="0" applyFont="1" applyBorder="1" applyAlignment="1">
      <alignment shrinkToFit="1"/>
    </xf>
    <xf numFmtId="37" fontId="42" fillId="0" borderId="20" xfId="0" applyFont="1" applyBorder="1" applyAlignment="1">
      <alignment shrinkToFit="1"/>
    </xf>
    <xf numFmtId="185" fontId="42" fillId="0" borderId="19" xfId="0" applyNumberFormat="1" applyFont="1" applyBorder="1" applyAlignment="1">
      <alignment/>
    </xf>
    <xf numFmtId="37" fontId="42" fillId="0" borderId="0" xfId="0" applyFont="1" applyBorder="1" applyAlignment="1">
      <alignment horizontal="right"/>
    </xf>
    <xf numFmtId="37" fontId="42" fillId="0" borderId="0" xfId="0" applyFont="1" applyBorder="1" applyAlignment="1" applyProtection="1">
      <alignment horizontal="center"/>
      <protection/>
    </xf>
    <xf numFmtId="186" fontId="42" fillId="0" borderId="15" xfId="0" applyNumberFormat="1" applyFont="1" applyBorder="1" applyAlignment="1" applyProtection="1">
      <alignment horizontal="right"/>
      <protection/>
    </xf>
    <xf numFmtId="186" fontId="42" fillId="0" borderId="16" xfId="0" applyNumberFormat="1" applyFont="1" applyBorder="1" applyAlignment="1" applyProtection="1">
      <alignment horizontal="right"/>
      <protection/>
    </xf>
    <xf numFmtId="186" fontId="42" fillId="0" borderId="18" xfId="0" applyNumberFormat="1" applyFont="1" applyBorder="1" applyAlignment="1" applyProtection="1">
      <alignment horizontal="right"/>
      <protection/>
    </xf>
    <xf numFmtId="186" fontId="42" fillId="0" borderId="19" xfId="0" applyNumberFormat="1" applyFont="1" applyBorder="1" applyAlignment="1" applyProtection="1">
      <alignment horizontal="right"/>
      <protection/>
    </xf>
    <xf numFmtId="180" fontId="42" fillId="0" borderId="14" xfId="0" applyNumberFormat="1" applyFont="1" applyBorder="1" applyAlignment="1" applyProtection="1">
      <alignment horizontal="center" shrinkToFit="1"/>
      <protection/>
    </xf>
    <xf numFmtId="186" fontId="42" fillId="0" borderId="15" xfId="0" applyNumberFormat="1" applyFont="1" applyBorder="1" applyAlignment="1" applyProtection="1">
      <alignment/>
      <protection/>
    </xf>
    <xf numFmtId="180" fontId="42" fillId="0" borderId="16" xfId="0" applyNumberFormat="1" applyFont="1" applyBorder="1" applyAlignment="1" applyProtection="1">
      <alignment horizontal="center" shrinkToFit="1"/>
      <protection/>
    </xf>
    <xf numFmtId="180" fontId="42" fillId="0" borderId="15" xfId="0" applyNumberFormat="1" applyFont="1" applyBorder="1" applyAlignment="1" applyProtection="1">
      <alignment horizontal="center" shrinkToFit="1"/>
      <protection/>
    </xf>
    <xf numFmtId="180" fontId="42" fillId="0" borderId="18" xfId="0" applyNumberFormat="1" applyFont="1" applyBorder="1" applyAlignment="1" applyProtection="1">
      <alignment horizontal="center" shrinkToFit="1"/>
      <protection/>
    </xf>
    <xf numFmtId="186" fontId="42" fillId="0" borderId="18" xfId="0" applyNumberFormat="1" applyFont="1" applyBorder="1" applyAlignment="1" applyProtection="1">
      <alignment/>
      <protection/>
    </xf>
    <xf numFmtId="186" fontId="42" fillId="0" borderId="16" xfId="0" applyNumberFormat="1" applyFont="1" applyBorder="1" applyAlignment="1" applyProtection="1">
      <alignment/>
      <protection/>
    </xf>
    <xf numFmtId="180" fontId="42" fillId="0" borderId="19" xfId="0" applyNumberFormat="1" applyFont="1" applyBorder="1" applyAlignment="1" applyProtection="1">
      <alignment horizontal="center" shrinkToFit="1"/>
      <protection/>
    </xf>
    <xf numFmtId="186" fontId="42" fillId="0" borderId="19" xfId="0" applyNumberFormat="1" applyFont="1" applyBorder="1" applyAlignment="1" applyProtection="1">
      <alignment/>
      <protection/>
    </xf>
    <xf numFmtId="186" fontId="42" fillId="0" borderId="19" xfId="0" applyNumberFormat="1" applyFont="1" applyBorder="1" applyAlignment="1">
      <alignment/>
    </xf>
    <xf numFmtId="37" fontId="42" fillId="0" borderId="0" xfId="0" applyFont="1" applyAlignment="1" applyProtection="1">
      <alignment horizontal="left"/>
      <protection/>
    </xf>
    <xf numFmtId="185" fontId="42" fillId="0" borderId="12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showGridLines="0" tabSelected="1" view="pageBreakPreview" zoomScale="65" zoomScaleNormal="65" zoomScaleSheetLayoutView="65" workbookViewId="0" topLeftCell="A1">
      <selection activeCell="B4" sqref="B4"/>
    </sheetView>
  </sheetViews>
  <sheetFormatPr defaultColWidth="8.66015625" defaultRowHeight="18"/>
  <cols>
    <col min="1" max="1" width="12.66015625" style="1" customWidth="1"/>
    <col min="2" max="2" width="10.66015625" style="1" customWidth="1"/>
    <col min="3" max="11" width="12.66015625" style="3" customWidth="1"/>
    <col min="12" max="12" width="16.66015625" style="3" customWidth="1"/>
    <col min="13" max="28" width="12.66015625" style="3" customWidth="1"/>
    <col min="29" max="29" width="14.66015625" style="3" customWidth="1"/>
    <col min="30" max="36" width="12.66015625" style="3" customWidth="1"/>
    <col min="37" max="16384" width="8.83203125" style="3" customWidth="1"/>
  </cols>
  <sheetData>
    <row r="1" spans="2:32" ht="17.25">
      <c r="B1" s="2" t="s">
        <v>90</v>
      </c>
      <c r="AD1" s="4"/>
      <c r="AE1" s="5"/>
      <c r="AF1" s="4"/>
    </row>
    <row r="2" spans="2:36" ht="17.25">
      <c r="B2" s="6"/>
      <c r="C2" s="7"/>
      <c r="D2" s="7"/>
      <c r="E2" s="7"/>
      <c r="F2" s="7"/>
      <c r="G2" s="7"/>
      <c r="H2" s="7"/>
      <c r="I2" s="7"/>
      <c r="J2" s="8"/>
      <c r="K2" s="9"/>
      <c r="L2" s="10"/>
      <c r="M2" s="10"/>
      <c r="O2" s="8" t="s">
        <v>0</v>
      </c>
      <c r="P2" s="7"/>
      <c r="Q2" s="7"/>
      <c r="R2" s="7"/>
      <c r="S2" s="7"/>
      <c r="T2" s="8"/>
      <c r="U2" s="7"/>
      <c r="W2" s="7"/>
      <c r="X2" s="7"/>
      <c r="Y2" s="7"/>
      <c r="Z2" s="8" t="s">
        <v>0</v>
      </c>
      <c r="AA2" s="7"/>
      <c r="AB2" s="8"/>
      <c r="AD2" s="8"/>
      <c r="AE2" s="9"/>
      <c r="AF2" s="9"/>
      <c r="AG2" s="10"/>
      <c r="AJ2" s="8" t="s">
        <v>0</v>
      </c>
    </row>
    <row r="3" spans="2:36" ht="17.2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 t="s">
        <v>91</v>
      </c>
      <c r="AE3" s="12" t="s">
        <v>91</v>
      </c>
      <c r="AF3" s="12" t="s">
        <v>91</v>
      </c>
      <c r="AG3" s="12"/>
      <c r="AH3" s="13"/>
      <c r="AI3" s="13"/>
      <c r="AJ3" s="13"/>
    </row>
    <row r="4" spans="2:39" ht="17.25">
      <c r="B4" s="14"/>
      <c r="C4" s="15" t="s">
        <v>1</v>
      </c>
      <c r="D4" s="15" t="s">
        <v>2</v>
      </c>
      <c r="E4" s="15" t="s">
        <v>3</v>
      </c>
      <c r="F4" s="15" t="s">
        <v>92</v>
      </c>
      <c r="G4" s="15" t="s">
        <v>93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112</v>
      </c>
      <c r="M4" s="15" t="s">
        <v>115</v>
      </c>
      <c r="N4" s="15" t="s">
        <v>94</v>
      </c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  <c r="T4" s="15" t="s">
        <v>13</v>
      </c>
      <c r="U4" s="15" t="s">
        <v>14</v>
      </c>
      <c r="V4" s="15" t="s">
        <v>15</v>
      </c>
      <c r="W4" s="15" t="s">
        <v>16</v>
      </c>
      <c r="X4" s="15" t="s">
        <v>114</v>
      </c>
      <c r="Y4" s="15" t="s">
        <v>17</v>
      </c>
      <c r="Z4" s="15" t="s">
        <v>18</v>
      </c>
      <c r="AA4" s="15" t="s">
        <v>19</v>
      </c>
      <c r="AB4" s="15" t="s">
        <v>20</v>
      </c>
      <c r="AC4" s="15" t="s">
        <v>21</v>
      </c>
      <c r="AD4" s="15" t="s">
        <v>95</v>
      </c>
      <c r="AE4" s="15" t="s">
        <v>96</v>
      </c>
      <c r="AF4" s="16" t="s">
        <v>97</v>
      </c>
      <c r="AG4" s="16" t="s">
        <v>98</v>
      </c>
      <c r="AH4" s="16" t="s">
        <v>99</v>
      </c>
      <c r="AI4" s="16" t="s">
        <v>11</v>
      </c>
      <c r="AJ4" s="16" t="s">
        <v>100</v>
      </c>
      <c r="AM4" s="17"/>
    </row>
    <row r="5" spans="2:36" ht="17.25">
      <c r="B5" s="18"/>
      <c r="C5" s="19"/>
      <c r="D5" s="19"/>
      <c r="E5" s="19"/>
      <c r="F5" s="19"/>
      <c r="G5" s="20" t="s">
        <v>101</v>
      </c>
      <c r="H5" s="21" t="s">
        <v>102</v>
      </c>
      <c r="I5" s="21" t="s">
        <v>24</v>
      </c>
      <c r="J5" s="21" t="s">
        <v>25</v>
      </c>
      <c r="K5" s="21" t="s">
        <v>26</v>
      </c>
      <c r="L5" s="21" t="s">
        <v>113</v>
      </c>
      <c r="M5" s="21" t="s">
        <v>116</v>
      </c>
      <c r="N5" s="21" t="s">
        <v>103</v>
      </c>
      <c r="O5" s="19"/>
      <c r="P5" s="21" t="s">
        <v>27</v>
      </c>
      <c r="Q5" s="21" t="s">
        <v>28</v>
      </c>
      <c r="R5" s="19"/>
      <c r="S5" s="19"/>
      <c r="T5" s="19"/>
      <c r="U5" s="21" t="s">
        <v>29</v>
      </c>
      <c r="V5" s="21" t="s">
        <v>30</v>
      </c>
      <c r="W5" s="19"/>
      <c r="X5" s="19"/>
      <c r="Y5" s="19"/>
      <c r="Z5" s="19"/>
      <c r="AA5" s="19"/>
      <c r="AB5" s="19"/>
      <c r="AC5" s="19"/>
      <c r="AD5" s="19"/>
      <c r="AE5" s="19"/>
      <c r="AF5" s="22" t="s">
        <v>104</v>
      </c>
      <c r="AG5" s="22" t="s">
        <v>104</v>
      </c>
      <c r="AH5" s="20"/>
      <c r="AI5" s="20" t="s">
        <v>12</v>
      </c>
      <c r="AJ5" s="20"/>
    </row>
    <row r="6" spans="2:39" ht="21.75" customHeight="1">
      <c r="B6" s="23" t="s">
        <v>31</v>
      </c>
      <c r="C6" s="24">
        <v>41701645</v>
      </c>
      <c r="D6" s="24">
        <v>1061739</v>
      </c>
      <c r="E6" s="25">
        <v>45248</v>
      </c>
      <c r="F6" s="25">
        <v>210168</v>
      </c>
      <c r="G6" s="25">
        <v>228085</v>
      </c>
      <c r="H6" s="25">
        <v>6251203</v>
      </c>
      <c r="I6" s="25">
        <v>250083</v>
      </c>
      <c r="J6" s="24">
        <v>0</v>
      </c>
      <c r="K6" s="25">
        <v>64</v>
      </c>
      <c r="L6" s="25">
        <v>112841</v>
      </c>
      <c r="M6" s="25">
        <v>339589</v>
      </c>
      <c r="N6" s="25">
        <v>312123</v>
      </c>
      <c r="O6" s="25">
        <v>18409301</v>
      </c>
      <c r="P6" s="25">
        <v>36803</v>
      </c>
      <c r="Q6" s="25">
        <v>428046</v>
      </c>
      <c r="R6" s="25">
        <v>1839723</v>
      </c>
      <c r="S6" s="25">
        <v>192162</v>
      </c>
      <c r="T6" s="25">
        <v>48157025</v>
      </c>
      <c r="U6" s="25">
        <v>44719</v>
      </c>
      <c r="V6" s="25">
        <v>7876713</v>
      </c>
      <c r="W6" s="25">
        <v>198605</v>
      </c>
      <c r="X6" s="25">
        <v>196195</v>
      </c>
      <c r="Y6" s="25">
        <v>1475508</v>
      </c>
      <c r="Z6" s="25">
        <v>644065</v>
      </c>
      <c r="AA6" s="25">
        <v>5665004</v>
      </c>
      <c r="AB6" s="25">
        <v>9056200</v>
      </c>
      <c r="AC6" s="25">
        <v>144732857</v>
      </c>
      <c r="AD6" s="26">
        <f aca="true" t="shared" si="0" ref="AD6:AD34">+C6+Q6+R6+S6+W6+X6+Y6+Z6+AA6</f>
        <v>52340953</v>
      </c>
      <c r="AE6" s="26">
        <f aca="true" t="shared" si="1" ref="AE6:AE34">SUM(C6:O6)</f>
        <v>68922089</v>
      </c>
      <c r="AF6" s="26">
        <f>SUM(C6:P6)+U6</f>
        <v>69003611</v>
      </c>
      <c r="AG6" s="27">
        <f>SUM(E6:M6)</f>
        <v>7437281</v>
      </c>
      <c r="AH6" s="27">
        <f>SUM(D6:M6)</f>
        <v>8499020</v>
      </c>
      <c r="AI6" s="27">
        <f>SUM(R6:S6)</f>
        <v>2031885</v>
      </c>
      <c r="AJ6" s="27">
        <f>+P6+T6+U6</f>
        <v>48238547</v>
      </c>
      <c r="AM6" s="28"/>
    </row>
    <row r="7" spans="2:39" ht="21.75" customHeight="1">
      <c r="B7" s="29" t="s">
        <v>32</v>
      </c>
      <c r="C7" s="30">
        <v>73554812</v>
      </c>
      <c r="D7" s="30">
        <v>1218214</v>
      </c>
      <c r="E7" s="31">
        <v>55774</v>
      </c>
      <c r="F7" s="31">
        <v>259552</v>
      </c>
      <c r="G7" s="31">
        <v>283240</v>
      </c>
      <c r="H7" s="31">
        <v>7060800</v>
      </c>
      <c r="I7" s="31">
        <v>82657</v>
      </c>
      <c r="J7" s="30">
        <v>0</v>
      </c>
      <c r="K7" s="31">
        <v>57</v>
      </c>
      <c r="L7" s="31">
        <v>100307</v>
      </c>
      <c r="M7" s="31">
        <v>898040</v>
      </c>
      <c r="N7" s="31">
        <v>346452</v>
      </c>
      <c r="O7" s="31">
        <v>512399</v>
      </c>
      <c r="P7" s="31">
        <v>45013</v>
      </c>
      <c r="Q7" s="31">
        <v>513221</v>
      </c>
      <c r="R7" s="31">
        <v>1257582</v>
      </c>
      <c r="S7" s="31">
        <v>851398</v>
      </c>
      <c r="T7" s="31">
        <v>52377329</v>
      </c>
      <c r="U7" s="30">
        <v>0</v>
      </c>
      <c r="V7" s="31">
        <v>7832736</v>
      </c>
      <c r="W7" s="31">
        <v>803057</v>
      </c>
      <c r="X7" s="31">
        <v>68607</v>
      </c>
      <c r="Y7" s="31">
        <v>730286</v>
      </c>
      <c r="Z7" s="31">
        <v>5449711</v>
      </c>
      <c r="AA7" s="31">
        <v>4057999</v>
      </c>
      <c r="AB7" s="31">
        <v>1884400</v>
      </c>
      <c r="AC7" s="31">
        <v>160243643</v>
      </c>
      <c r="AD7" s="30">
        <f t="shared" si="0"/>
        <v>87286673</v>
      </c>
      <c r="AE7" s="30">
        <f t="shared" si="1"/>
        <v>84372304</v>
      </c>
      <c r="AF7" s="30">
        <f aca="true" t="shared" si="2" ref="AF7:AF34">SUM(C7:P7)+U7</f>
        <v>84417317</v>
      </c>
      <c r="AG7" s="27">
        <f aca="true" t="shared" si="3" ref="AG7:AG34">SUM(E7:M7)</f>
        <v>8740427</v>
      </c>
      <c r="AH7" s="27">
        <f aca="true" t="shared" si="4" ref="AH7:AH34">SUM(D7:M7)</f>
        <v>9958641</v>
      </c>
      <c r="AI7" s="32">
        <f>SUM(R7:S7)</f>
        <v>2108980</v>
      </c>
      <c r="AJ7" s="32">
        <f>+P7+T7+U7</f>
        <v>52422342</v>
      </c>
      <c r="AM7" s="28"/>
    </row>
    <row r="8" spans="2:39" ht="21.75" customHeight="1">
      <c r="B8" s="29" t="s">
        <v>33</v>
      </c>
      <c r="C8" s="30">
        <v>16541456</v>
      </c>
      <c r="D8" s="30">
        <v>356474</v>
      </c>
      <c r="E8" s="31">
        <v>18130</v>
      </c>
      <c r="F8" s="31">
        <v>84142</v>
      </c>
      <c r="G8" s="31">
        <v>91093</v>
      </c>
      <c r="H8" s="31">
        <v>2824796</v>
      </c>
      <c r="I8" s="31">
        <v>16254</v>
      </c>
      <c r="J8" s="30">
        <v>0</v>
      </c>
      <c r="K8" s="31">
        <v>22</v>
      </c>
      <c r="L8" s="31">
        <v>39228</v>
      </c>
      <c r="M8" s="31">
        <v>100864</v>
      </c>
      <c r="N8" s="31">
        <v>122106</v>
      </c>
      <c r="O8" s="31">
        <v>10959020</v>
      </c>
      <c r="P8" s="31">
        <v>14290</v>
      </c>
      <c r="Q8" s="31">
        <v>509070</v>
      </c>
      <c r="R8" s="31">
        <v>375248</v>
      </c>
      <c r="S8" s="31">
        <v>55526</v>
      </c>
      <c r="T8" s="31">
        <v>22060555</v>
      </c>
      <c r="U8" s="30">
        <v>87372</v>
      </c>
      <c r="V8" s="31">
        <v>3477387</v>
      </c>
      <c r="W8" s="31">
        <v>87561</v>
      </c>
      <c r="X8" s="31">
        <v>458787</v>
      </c>
      <c r="Y8" s="31">
        <v>2777725</v>
      </c>
      <c r="Z8" s="31">
        <v>356087</v>
      </c>
      <c r="AA8" s="31">
        <v>494922</v>
      </c>
      <c r="AB8" s="31">
        <v>7634100</v>
      </c>
      <c r="AC8" s="31">
        <v>69542215</v>
      </c>
      <c r="AD8" s="30">
        <f t="shared" si="0"/>
        <v>21656382</v>
      </c>
      <c r="AE8" s="30">
        <f t="shared" si="1"/>
        <v>31153585</v>
      </c>
      <c r="AF8" s="30">
        <f t="shared" si="2"/>
        <v>31255247</v>
      </c>
      <c r="AG8" s="27">
        <f t="shared" si="3"/>
        <v>3174529</v>
      </c>
      <c r="AH8" s="27">
        <f t="shared" si="4"/>
        <v>3531003</v>
      </c>
      <c r="AI8" s="32">
        <f aca="true" t="shared" si="5" ref="AI8:AI24">SUM(R8:S8)</f>
        <v>430774</v>
      </c>
      <c r="AJ8" s="32">
        <f aca="true" t="shared" si="6" ref="AJ8:AJ24">+P8+T8+U8</f>
        <v>22162217</v>
      </c>
      <c r="AM8" s="28"/>
    </row>
    <row r="9" spans="2:39" ht="21.75" customHeight="1">
      <c r="B9" s="29" t="s">
        <v>34</v>
      </c>
      <c r="C9" s="30">
        <v>22282555</v>
      </c>
      <c r="D9" s="30">
        <v>656482</v>
      </c>
      <c r="E9" s="31">
        <v>23132</v>
      </c>
      <c r="F9" s="31">
        <v>107497</v>
      </c>
      <c r="G9" s="31">
        <v>116817</v>
      </c>
      <c r="H9" s="31">
        <v>3605104</v>
      </c>
      <c r="I9" s="31">
        <v>43641</v>
      </c>
      <c r="J9" s="30">
        <v>0</v>
      </c>
      <c r="K9" s="31">
        <v>37</v>
      </c>
      <c r="L9" s="31">
        <v>65412</v>
      </c>
      <c r="M9" s="31">
        <v>132151</v>
      </c>
      <c r="N9" s="31">
        <v>191617</v>
      </c>
      <c r="O9" s="31">
        <v>16542488</v>
      </c>
      <c r="P9" s="31">
        <v>19190</v>
      </c>
      <c r="Q9" s="31">
        <v>347599</v>
      </c>
      <c r="R9" s="31">
        <v>579315</v>
      </c>
      <c r="S9" s="31">
        <v>299349</v>
      </c>
      <c r="T9" s="31">
        <v>29105388</v>
      </c>
      <c r="U9" s="31">
        <v>367</v>
      </c>
      <c r="V9" s="31">
        <v>4543331</v>
      </c>
      <c r="W9" s="31">
        <v>38792</v>
      </c>
      <c r="X9" s="31">
        <v>1345572</v>
      </c>
      <c r="Y9" s="31">
        <v>2567463</v>
      </c>
      <c r="Z9" s="31">
        <v>2210156</v>
      </c>
      <c r="AA9" s="31">
        <v>775677</v>
      </c>
      <c r="AB9" s="31">
        <v>5853254</v>
      </c>
      <c r="AC9" s="31">
        <v>91452386</v>
      </c>
      <c r="AD9" s="30">
        <f t="shared" si="0"/>
        <v>30446478</v>
      </c>
      <c r="AE9" s="30">
        <f t="shared" si="1"/>
        <v>43766933</v>
      </c>
      <c r="AF9" s="30">
        <f t="shared" si="2"/>
        <v>43786490</v>
      </c>
      <c r="AG9" s="27">
        <f t="shared" si="3"/>
        <v>4093791</v>
      </c>
      <c r="AH9" s="27">
        <f t="shared" si="4"/>
        <v>4750273</v>
      </c>
      <c r="AI9" s="32">
        <f t="shared" si="5"/>
        <v>878664</v>
      </c>
      <c r="AJ9" s="32">
        <f t="shared" si="6"/>
        <v>29124945</v>
      </c>
      <c r="AM9" s="28"/>
    </row>
    <row r="10" spans="2:39" ht="21.75" customHeight="1">
      <c r="B10" s="29" t="s">
        <v>35</v>
      </c>
      <c r="C10" s="30">
        <v>22442922</v>
      </c>
      <c r="D10" s="30">
        <v>414220</v>
      </c>
      <c r="E10" s="31">
        <v>25700</v>
      </c>
      <c r="F10" s="31">
        <v>119490</v>
      </c>
      <c r="G10" s="31">
        <v>130030</v>
      </c>
      <c r="H10" s="31">
        <v>3058051</v>
      </c>
      <c r="I10" s="31">
        <v>38671</v>
      </c>
      <c r="J10" s="30">
        <v>0</v>
      </c>
      <c r="K10" s="31">
        <v>27</v>
      </c>
      <c r="L10" s="31">
        <v>47607</v>
      </c>
      <c r="M10" s="31">
        <v>113124</v>
      </c>
      <c r="N10" s="31">
        <v>153483</v>
      </c>
      <c r="O10" s="31">
        <v>4472032</v>
      </c>
      <c r="P10" s="31">
        <v>16352</v>
      </c>
      <c r="Q10" s="31">
        <v>1357879</v>
      </c>
      <c r="R10" s="31">
        <v>568668</v>
      </c>
      <c r="S10" s="31">
        <v>243723</v>
      </c>
      <c r="T10" s="31">
        <v>24051170</v>
      </c>
      <c r="U10" s="30">
        <v>0</v>
      </c>
      <c r="V10" s="31">
        <v>3372671</v>
      </c>
      <c r="W10" s="31">
        <v>154517</v>
      </c>
      <c r="X10" s="31">
        <v>687296</v>
      </c>
      <c r="Y10" s="31">
        <v>2220157</v>
      </c>
      <c r="Z10" s="31">
        <v>2233380</v>
      </c>
      <c r="AA10" s="31">
        <v>1185260</v>
      </c>
      <c r="AB10" s="31">
        <v>7405971</v>
      </c>
      <c r="AC10" s="31">
        <v>74512401</v>
      </c>
      <c r="AD10" s="30">
        <f t="shared" si="0"/>
        <v>31093802</v>
      </c>
      <c r="AE10" s="30">
        <f t="shared" si="1"/>
        <v>31015357</v>
      </c>
      <c r="AF10" s="30">
        <f t="shared" si="2"/>
        <v>31031709</v>
      </c>
      <c r="AG10" s="27">
        <f t="shared" si="3"/>
        <v>3532700</v>
      </c>
      <c r="AH10" s="27">
        <f t="shared" si="4"/>
        <v>3946920</v>
      </c>
      <c r="AI10" s="32">
        <f t="shared" si="5"/>
        <v>812391</v>
      </c>
      <c r="AJ10" s="32">
        <f t="shared" si="6"/>
        <v>24067522</v>
      </c>
      <c r="AM10" s="28"/>
    </row>
    <row r="11" spans="2:39" ht="21.75" customHeight="1">
      <c r="B11" s="29" t="s">
        <v>36</v>
      </c>
      <c r="C11" s="30">
        <v>30047245</v>
      </c>
      <c r="D11" s="30">
        <v>595461</v>
      </c>
      <c r="E11" s="31">
        <v>32505</v>
      </c>
      <c r="F11" s="31">
        <v>151105</v>
      </c>
      <c r="G11" s="31">
        <v>164371</v>
      </c>
      <c r="H11" s="31">
        <v>4271762</v>
      </c>
      <c r="I11" s="31">
        <v>84770</v>
      </c>
      <c r="J11" s="30">
        <v>0</v>
      </c>
      <c r="K11" s="31">
        <v>39</v>
      </c>
      <c r="L11" s="31">
        <v>68393</v>
      </c>
      <c r="M11" s="31">
        <v>176150</v>
      </c>
      <c r="N11" s="31">
        <v>235114</v>
      </c>
      <c r="O11" s="31">
        <v>3064235</v>
      </c>
      <c r="P11" s="31">
        <v>25561</v>
      </c>
      <c r="Q11" s="31">
        <v>349964</v>
      </c>
      <c r="R11" s="31">
        <v>586671</v>
      </c>
      <c r="S11" s="31">
        <v>447842</v>
      </c>
      <c r="T11" s="31">
        <v>32906042</v>
      </c>
      <c r="U11" s="30">
        <v>0</v>
      </c>
      <c r="V11" s="31">
        <v>5132240</v>
      </c>
      <c r="W11" s="31">
        <v>170234</v>
      </c>
      <c r="X11" s="31">
        <v>244360</v>
      </c>
      <c r="Y11" s="31">
        <v>212387</v>
      </c>
      <c r="Z11" s="31">
        <v>1054475</v>
      </c>
      <c r="AA11" s="31">
        <v>3173400</v>
      </c>
      <c r="AB11" s="31">
        <v>4093100</v>
      </c>
      <c r="AC11" s="31">
        <v>87287426</v>
      </c>
      <c r="AD11" s="30">
        <f t="shared" si="0"/>
        <v>36286578</v>
      </c>
      <c r="AE11" s="30">
        <f t="shared" si="1"/>
        <v>38891150</v>
      </c>
      <c r="AF11" s="30">
        <f t="shared" si="2"/>
        <v>38916711</v>
      </c>
      <c r="AG11" s="27">
        <f t="shared" si="3"/>
        <v>4949095</v>
      </c>
      <c r="AH11" s="27">
        <f t="shared" si="4"/>
        <v>5544556</v>
      </c>
      <c r="AI11" s="32">
        <f t="shared" si="5"/>
        <v>1034513</v>
      </c>
      <c r="AJ11" s="32">
        <f t="shared" si="6"/>
        <v>32931603</v>
      </c>
      <c r="AM11" s="28"/>
    </row>
    <row r="12" spans="2:39" ht="21.75" customHeight="1">
      <c r="B12" s="29" t="s">
        <v>37</v>
      </c>
      <c r="C12" s="30">
        <v>9984525</v>
      </c>
      <c r="D12" s="30">
        <v>272679</v>
      </c>
      <c r="E12" s="31">
        <v>10901</v>
      </c>
      <c r="F12" s="31">
        <v>50611</v>
      </c>
      <c r="G12" s="31">
        <v>54838</v>
      </c>
      <c r="H12" s="31">
        <v>1637096</v>
      </c>
      <c r="I12" s="31">
        <v>50081</v>
      </c>
      <c r="J12" s="30">
        <v>0</v>
      </c>
      <c r="K12" s="31">
        <v>17</v>
      </c>
      <c r="L12" s="31">
        <v>30411</v>
      </c>
      <c r="M12" s="31">
        <v>76468</v>
      </c>
      <c r="N12" s="31">
        <v>90831</v>
      </c>
      <c r="O12" s="31">
        <v>4851126</v>
      </c>
      <c r="P12" s="31">
        <v>7966</v>
      </c>
      <c r="Q12" s="31">
        <v>31757</v>
      </c>
      <c r="R12" s="31">
        <v>222054</v>
      </c>
      <c r="S12" s="31">
        <v>37738</v>
      </c>
      <c r="T12" s="31">
        <v>13782139</v>
      </c>
      <c r="U12" s="30">
        <v>0</v>
      </c>
      <c r="V12" s="31">
        <v>2330650</v>
      </c>
      <c r="W12" s="31">
        <v>139925</v>
      </c>
      <c r="X12" s="31">
        <v>139911</v>
      </c>
      <c r="Y12" s="31">
        <v>534628</v>
      </c>
      <c r="Z12" s="31">
        <v>231292</v>
      </c>
      <c r="AA12" s="31">
        <v>503746</v>
      </c>
      <c r="AB12" s="31">
        <v>2517700</v>
      </c>
      <c r="AC12" s="31">
        <v>37589090</v>
      </c>
      <c r="AD12" s="30">
        <f t="shared" si="0"/>
        <v>11825576</v>
      </c>
      <c r="AE12" s="30">
        <f t="shared" si="1"/>
        <v>17109584</v>
      </c>
      <c r="AF12" s="30">
        <f t="shared" si="2"/>
        <v>17117550</v>
      </c>
      <c r="AG12" s="27">
        <f t="shared" si="3"/>
        <v>1910423</v>
      </c>
      <c r="AH12" s="27">
        <f t="shared" si="4"/>
        <v>2183102</v>
      </c>
      <c r="AI12" s="32">
        <f t="shared" si="5"/>
        <v>259792</v>
      </c>
      <c r="AJ12" s="32">
        <f t="shared" si="6"/>
        <v>13790105</v>
      </c>
      <c r="AM12" s="28"/>
    </row>
    <row r="13" spans="2:39" ht="21.75" customHeight="1">
      <c r="B13" s="29" t="s">
        <v>38</v>
      </c>
      <c r="C13" s="30">
        <v>1996776</v>
      </c>
      <c r="D13" s="30">
        <v>77872</v>
      </c>
      <c r="E13" s="31">
        <v>2133</v>
      </c>
      <c r="F13" s="31">
        <v>9896</v>
      </c>
      <c r="G13" s="31">
        <v>10688</v>
      </c>
      <c r="H13" s="31">
        <v>400665</v>
      </c>
      <c r="I13" s="30">
        <v>0</v>
      </c>
      <c r="J13" s="30">
        <v>0</v>
      </c>
      <c r="K13" s="31">
        <v>3</v>
      </c>
      <c r="L13" s="31">
        <v>5852</v>
      </c>
      <c r="M13" s="31">
        <v>10615</v>
      </c>
      <c r="N13" s="31">
        <v>11394</v>
      </c>
      <c r="O13" s="31">
        <v>3872859</v>
      </c>
      <c r="P13" s="31">
        <v>1770</v>
      </c>
      <c r="Q13" s="31">
        <v>77717</v>
      </c>
      <c r="R13" s="31">
        <v>31040</v>
      </c>
      <c r="S13" s="31">
        <v>82260</v>
      </c>
      <c r="T13" s="31">
        <v>3362652</v>
      </c>
      <c r="U13" s="30">
        <v>0</v>
      </c>
      <c r="V13" s="31">
        <v>563209</v>
      </c>
      <c r="W13" s="31">
        <v>40015</v>
      </c>
      <c r="X13" s="31">
        <v>429835</v>
      </c>
      <c r="Y13" s="31">
        <v>1127132</v>
      </c>
      <c r="Z13" s="31">
        <v>193176</v>
      </c>
      <c r="AA13" s="31">
        <v>157768</v>
      </c>
      <c r="AB13" s="31">
        <v>972700</v>
      </c>
      <c r="AC13" s="31">
        <v>13438027</v>
      </c>
      <c r="AD13" s="30">
        <f t="shared" si="0"/>
        <v>4135719</v>
      </c>
      <c r="AE13" s="30">
        <f t="shared" si="1"/>
        <v>6398753</v>
      </c>
      <c r="AF13" s="30">
        <f t="shared" si="2"/>
        <v>6400523</v>
      </c>
      <c r="AG13" s="27">
        <f t="shared" si="3"/>
        <v>439852</v>
      </c>
      <c r="AH13" s="27">
        <f t="shared" si="4"/>
        <v>517724</v>
      </c>
      <c r="AI13" s="32">
        <f t="shared" si="5"/>
        <v>113300</v>
      </c>
      <c r="AJ13" s="32">
        <f t="shared" si="6"/>
        <v>3364422</v>
      </c>
      <c r="AM13" s="28"/>
    </row>
    <row r="14" spans="2:39" ht="21.75" customHeight="1">
      <c r="B14" s="29" t="s">
        <v>39</v>
      </c>
      <c r="C14" s="30">
        <v>10142636</v>
      </c>
      <c r="D14" s="30">
        <v>209812</v>
      </c>
      <c r="E14" s="31">
        <v>7372</v>
      </c>
      <c r="F14" s="31">
        <v>34277</v>
      </c>
      <c r="G14" s="31">
        <v>37306</v>
      </c>
      <c r="H14" s="31">
        <v>1115256</v>
      </c>
      <c r="I14" s="31">
        <v>100987</v>
      </c>
      <c r="J14" s="30">
        <v>0</v>
      </c>
      <c r="K14" s="31">
        <v>12</v>
      </c>
      <c r="L14" s="31">
        <v>21509</v>
      </c>
      <c r="M14" s="31">
        <v>94240</v>
      </c>
      <c r="N14" s="31">
        <v>71678</v>
      </c>
      <c r="O14" s="31">
        <v>1632175</v>
      </c>
      <c r="P14" s="31">
        <v>5826</v>
      </c>
      <c r="Q14" s="31">
        <v>153775</v>
      </c>
      <c r="R14" s="31">
        <v>163181</v>
      </c>
      <c r="S14" s="31">
        <v>101022</v>
      </c>
      <c r="T14" s="31">
        <v>8929145</v>
      </c>
      <c r="U14" s="30">
        <v>0</v>
      </c>
      <c r="V14" s="31">
        <v>1327404</v>
      </c>
      <c r="W14" s="31">
        <v>41892</v>
      </c>
      <c r="X14" s="31">
        <v>3611</v>
      </c>
      <c r="Y14" s="31">
        <v>814892</v>
      </c>
      <c r="Z14" s="31">
        <v>418816</v>
      </c>
      <c r="AA14" s="31">
        <v>283396</v>
      </c>
      <c r="AB14" s="31">
        <v>1913100</v>
      </c>
      <c r="AC14" s="31">
        <v>27623320</v>
      </c>
      <c r="AD14" s="30">
        <f t="shared" si="0"/>
        <v>12123221</v>
      </c>
      <c r="AE14" s="30">
        <f t="shared" si="1"/>
        <v>13467260</v>
      </c>
      <c r="AF14" s="30">
        <f t="shared" si="2"/>
        <v>13473086</v>
      </c>
      <c r="AG14" s="27">
        <f t="shared" si="3"/>
        <v>1410959</v>
      </c>
      <c r="AH14" s="27">
        <f t="shared" si="4"/>
        <v>1620771</v>
      </c>
      <c r="AI14" s="32">
        <f t="shared" si="5"/>
        <v>264203</v>
      </c>
      <c r="AJ14" s="32">
        <f t="shared" si="6"/>
        <v>8934971</v>
      </c>
      <c r="AM14" s="28"/>
    </row>
    <row r="15" spans="2:39" ht="21.75" customHeight="1">
      <c r="B15" s="29" t="s">
        <v>40</v>
      </c>
      <c r="C15" s="30">
        <v>2737449</v>
      </c>
      <c r="D15" s="30">
        <v>63434</v>
      </c>
      <c r="E15" s="31">
        <v>2060</v>
      </c>
      <c r="F15" s="31">
        <v>9545</v>
      </c>
      <c r="G15" s="31">
        <v>10283</v>
      </c>
      <c r="H15" s="31">
        <v>444199</v>
      </c>
      <c r="I15" s="31">
        <v>0</v>
      </c>
      <c r="J15" s="31">
        <v>0</v>
      </c>
      <c r="K15" s="31">
        <v>4</v>
      </c>
      <c r="L15" s="31">
        <v>6789</v>
      </c>
      <c r="M15" s="31">
        <v>11823</v>
      </c>
      <c r="N15" s="31">
        <v>12261</v>
      </c>
      <c r="O15" s="31">
        <v>3651785</v>
      </c>
      <c r="P15" s="31">
        <v>1091</v>
      </c>
      <c r="Q15" s="31">
        <v>10176</v>
      </c>
      <c r="R15" s="31">
        <v>115280</v>
      </c>
      <c r="S15" s="31">
        <v>35573</v>
      </c>
      <c r="T15" s="31">
        <v>3183444</v>
      </c>
      <c r="U15" s="30">
        <v>0</v>
      </c>
      <c r="V15" s="31">
        <v>882358</v>
      </c>
      <c r="W15" s="31">
        <v>95844</v>
      </c>
      <c r="X15" s="31">
        <v>579914</v>
      </c>
      <c r="Y15" s="31">
        <v>1425563</v>
      </c>
      <c r="Z15" s="31">
        <v>348307</v>
      </c>
      <c r="AA15" s="31">
        <v>302698</v>
      </c>
      <c r="AB15" s="31">
        <v>1466000</v>
      </c>
      <c r="AC15" s="31">
        <v>15395880</v>
      </c>
      <c r="AD15" s="30">
        <f t="shared" si="0"/>
        <v>5650804</v>
      </c>
      <c r="AE15" s="30">
        <f t="shared" si="1"/>
        <v>6949632</v>
      </c>
      <c r="AF15" s="30">
        <f t="shared" si="2"/>
        <v>6950723</v>
      </c>
      <c r="AG15" s="27">
        <f t="shared" si="3"/>
        <v>484703</v>
      </c>
      <c r="AH15" s="27">
        <f t="shared" si="4"/>
        <v>548137</v>
      </c>
      <c r="AI15" s="32">
        <f t="shared" si="5"/>
        <v>150853</v>
      </c>
      <c r="AJ15" s="32">
        <f t="shared" si="6"/>
        <v>3184535</v>
      </c>
      <c r="AM15" s="28"/>
    </row>
    <row r="16" spans="2:39" ht="21.75" customHeight="1">
      <c r="B16" s="29" t="s">
        <v>41</v>
      </c>
      <c r="C16" s="30">
        <v>1543355</v>
      </c>
      <c r="D16" s="30">
        <v>176128</v>
      </c>
      <c r="E16" s="31">
        <v>1650</v>
      </c>
      <c r="F16" s="31">
        <v>7652</v>
      </c>
      <c r="G16" s="31">
        <v>8241</v>
      </c>
      <c r="H16" s="31">
        <v>377222</v>
      </c>
      <c r="I16" s="31">
        <v>0</v>
      </c>
      <c r="J16" s="30">
        <v>0</v>
      </c>
      <c r="K16" s="31">
        <v>6</v>
      </c>
      <c r="L16" s="31">
        <v>10587</v>
      </c>
      <c r="M16" s="31">
        <v>6274</v>
      </c>
      <c r="N16" s="31">
        <v>13591</v>
      </c>
      <c r="O16" s="31">
        <v>5796655</v>
      </c>
      <c r="P16" s="31">
        <v>1238</v>
      </c>
      <c r="Q16" s="31">
        <v>401937</v>
      </c>
      <c r="R16" s="31">
        <v>73030</v>
      </c>
      <c r="S16" s="31">
        <v>67409</v>
      </c>
      <c r="T16" s="31">
        <v>3658262</v>
      </c>
      <c r="U16" s="30">
        <v>0</v>
      </c>
      <c r="V16" s="31">
        <v>704336</v>
      </c>
      <c r="W16" s="31">
        <v>13231</v>
      </c>
      <c r="X16" s="31">
        <v>312281</v>
      </c>
      <c r="Y16" s="31">
        <v>588156</v>
      </c>
      <c r="Z16" s="31">
        <v>206594</v>
      </c>
      <c r="AA16" s="31">
        <v>377255</v>
      </c>
      <c r="AB16" s="31">
        <v>811800</v>
      </c>
      <c r="AC16" s="31">
        <v>15156890</v>
      </c>
      <c r="AD16" s="30">
        <f t="shared" si="0"/>
        <v>3583248</v>
      </c>
      <c r="AE16" s="30">
        <f t="shared" si="1"/>
        <v>7941361</v>
      </c>
      <c r="AF16" s="30">
        <f t="shared" si="2"/>
        <v>7942599</v>
      </c>
      <c r="AG16" s="27">
        <f t="shared" si="3"/>
        <v>411632</v>
      </c>
      <c r="AH16" s="27">
        <f t="shared" si="4"/>
        <v>587760</v>
      </c>
      <c r="AI16" s="32">
        <f t="shared" si="5"/>
        <v>140439</v>
      </c>
      <c r="AJ16" s="32">
        <f t="shared" si="6"/>
        <v>3659500</v>
      </c>
      <c r="AM16" s="28"/>
    </row>
    <row r="17" spans="1:39" ht="21.75" customHeight="1">
      <c r="A17" s="33"/>
      <c r="B17" s="29" t="s">
        <v>105</v>
      </c>
      <c r="C17" s="30">
        <v>9943383</v>
      </c>
      <c r="D17" s="30">
        <v>282695</v>
      </c>
      <c r="E17" s="31">
        <v>7161</v>
      </c>
      <c r="F17" s="31">
        <v>33305</v>
      </c>
      <c r="G17" s="31">
        <v>36266</v>
      </c>
      <c r="H17" s="31">
        <v>1081174</v>
      </c>
      <c r="I17" s="31">
        <v>113031</v>
      </c>
      <c r="J17" s="30">
        <v>0</v>
      </c>
      <c r="K17" s="31">
        <v>18</v>
      </c>
      <c r="L17" s="31">
        <v>31667</v>
      </c>
      <c r="M17" s="31">
        <v>105296</v>
      </c>
      <c r="N17" s="31">
        <v>62951</v>
      </c>
      <c r="O17" s="31">
        <v>2333688</v>
      </c>
      <c r="P17" s="31">
        <v>4018</v>
      </c>
      <c r="Q17" s="31">
        <v>72118</v>
      </c>
      <c r="R17" s="31">
        <v>99421</v>
      </c>
      <c r="S17" s="31">
        <v>73569</v>
      </c>
      <c r="T17" s="31">
        <v>7612049</v>
      </c>
      <c r="U17" s="30">
        <v>0</v>
      </c>
      <c r="V17" s="31">
        <v>1127773</v>
      </c>
      <c r="W17" s="31">
        <v>43146</v>
      </c>
      <c r="X17" s="31">
        <v>29336</v>
      </c>
      <c r="Y17" s="31">
        <v>2181755</v>
      </c>
      <c r="Z17" s="31">
        <v>1976096</v>
      </c>
      <c r="AA17" s="31">
        <v>166012</v>
      </c>
      <c r="AB17" s="31">
        <v>2303672</v>
      </c>
      <c r="AC17" s="31">
        <v>29719600</v>
      </c>
      <c r="AD17" s="30">
        <f t="shared" si="0"/>
        <v>14584836</v>
      </c>
      <c r="AE17" s="30">
        <f t="shared" si="1"/>
        <v>14030635</v>
      </c>
      <c r="AF17" s="30">
        <f t="shared" si="2"/>
        <v>14034653</v>
      </c>
      <c r="AG17" s="27">
        <f t="shared" si="3"/>
        <v>1407918</v>
      </c>
      <c r="AH17" s="27">
        <f t="shared" si="4"/>
        <v>1690613</v>
      </c>
      <c r="AI17" s="32">
        <f t="shared" si="5"/>
        <v>172990</v>
      </c>
      <c r="AJ17" s="32">
        <f t="shared" si="6"/>
        <v>7616067</v>
      </c>
      <c r="AM17" s="28"/>
    </row>
    <row r="18" spans="2:39" ht="21.75" customHeight="1">
      <c r="B18" s="34" t="s">
        <v>106</v>
      </c>
      <c r="C18" s="26">
        <v>5666913</v>
      </c>
      <c r="D18" s="26">
        <v>178093</v>
      </c>
      <c r="E18" s="35">
        <v>5277</v>
      </c>
      <c r="F18" s="35">
        <v>24497</v>
      </c>
      <c r="G18" s="35">
        <v>26527</v>
      </c>
      <c r="H18" s="35">
        <v>1072493</v>
      </c>
      <c r="I18" s="35">
        <v>37413</v>
      </c>
      <c r="J18" s="35">
        <v>0</v>
      </c>
      <c r="K18" s="35">
        <v>12</v>
      </c>
      <c r="L18" s="31">
        <v>20204</v>
      </c>
      <c r="M18" s="35">
        <v>19034</v>
      </c>
      <c r="N18" s="35">
        <v>37525</v>
      </c>
      <c r="O18" s="35">
        <v>9567891</v>
      </c>
      <c r="P18" s="35">
        <v>3542</v>
      </c>
      <c r="Q18" s="35">
        <v>49051</v>
      </c>
      <c r="R18" s="35">
        <v>230443</v>
      </c>
      <c r="S18" s="35">
        <v>28061</v>
      </c>
      <c r="T18" s="35">
        <v>8225580</v>
      </c>
      <c r="U18" s="26">
        <v>0</v>
      </c>
      <c r="V18" s="35">
        <v>1266410</v>
      </c>
      <c r="W18" s="35">
        <v>21648</v>
      </c>
      <c r="X18" s="35">
        <v>458377</v>
      </c>
      <c r="Y18" s="35">
        <v>2322304</v>
      </c>
      <c r="Z18" s="35">
        <v>525927</v>
      </c>
      <c r="AA18" s="35">
        <v>386929</v>
      </c>
      <c r="AB18" s="35">
        <v>1341600</v>
      </c>
      <c r="AC18" s="35">
        <v>31515751</v>
      </c>
      <c r="AD18" s="26">
        <f t="shared" si="0"/>
        <v>9689653</v>
      </c>
      <c r="AE18" s="26">
        <f t="shared" si="1"/>
        <v>16655879</v>
      </c>
      <c r="AF18" s="26">
        <f t="shared" si="2"/>
        <v>16659421</v>
      </c>
      <c r="AG18" s="27">
        <f t="shared" si="3"/>
        <v>1205457</v>
      </c>
      <c r="AH18" s="27">
        <f t="shared" si="4"/>
        <v>1383550</v>
      </c>
      <c r="AI18" s="27">
        <f t="shared" si="5"/>
        <v>258504</v>
      </c>
      <c r="AJ18" s="27">
        <f t="shared" si="6"/>
        <v>8229122</v>
      </c>
      <c r="AM18" s="28"/>
    </row>
    <row r="19" spans="2:39" ht="21.75" customHeight="1">
      <c r="B19" s="36" t="s">
        <v>107</v>
      </c>
      <c r="C19" s="37">
        <v>14681627</v>
      </c>
      <c r="D19" s="37">
        <v>607544</v>
      </c>
      <c r="E19" s="38">
        <v>12523</v>
      </c>
      <c r="F19" s="38">
        <v>58191</v>
      </c>
      <c r="G19" s="38">
        <v>63207</v>
      </c>
      <c r="H19" s="38">
        <v>2107238</v>
      </c>
      <c r="I19" s="38">
        <v>160041</v>
      </c>
      <c r="J19" s="37">
        <v>0</v>
      </c>
      <c r="K19" s="38">
        <v>37</v>
      </c>
      <c r="L19" s="35">
        <v>65273</v>
      </c>
      <c r="M19" s="38">
        <v>159451</v>
      </c>
      <c r="N19" s="38">
        <v>102516</v>
      </c>
      <c r="O19" s="38">
        <v>9580298</v>
      </c>
      <c r="P19" s="38">
        <v>8084</v>
      </c>
      <c r="Q19" s="38">
        <v>423945</v>
      </c>
      <c r="R19" s="38">
        <v>247723</v>
      </c>
      <c r="S19" s="38">
        <v>259711</v>
      </c>
      <c r="T19" s="38">
        <v>15715670</v>
      </c>
      <c r="U19" s="38">
        <v>2334</v>
      </c>
      <c r="V19" s="38">
        <v>2652995</v>
      </c>
      <c r="W19" s="38">
        <v>200161</v>
      </c>
      <c r="X19" s="38">
        <v>646164</v>
      </c>
      <c r="Y19" s="38">
        <v>1855820</v>
      </c>
      <c r="Z19" s="38">
        <v>860027</v>
      </c>
      <c r="AA19" s="38">
        <v>614534</v>
      </c>
      <c r="AB19" s="38">
        <v>4049159</v>
      </c>
      <c r="AC19" s="38">
        <v>55134273</v>
      </c>
      <c r="AD19" s="37">
        <f t="shared" si="0"/>
        <v>19789712</v>
      </c>
      <c r="AE19" s="37">
        <f t="shared" si="1"/>
        <v>27597946</v>
      </c>
      <c r="AF19" s="37">
        <f t="shared" si="2"/>
        <v>27608364</v>
      </c>
      <c r="AG19" s="39">
        <f t="shared" si="3"/>
        <v>2625961</v>
      </c>
      <c r="AH19" s="27">
        <f t="shared" si="4"/>
        <v>3233505</v>
      </c>
      <c r="AI19" s="39">
        <f t="shared" si="5"/>
        <v>507434</v>
      </c>
      <c r="AJ19" s="39">
        <f t="shared" si="6"/>
        <v>15726088</v>
      </c>
      <c r="AM19" s="28"/>
    </row>
    <row r="20" spans="2:39" ht="21.75" customHeight="1">
      <c r="B20" s="29" t="s">
        <v>42</v>
      </c>
      <c r="C20" s="30">
        <v>954590</v>
      </c>
      <c r="D20" s="30">
        <v>37465</v>
      </c>
      <c r="E20" s="31">
        <v>889</v>
      </c>
      <c r="F20" s="31">
        <v>4132</v>
      </c>
      <c r="G20" s="31">
        <v>4480</v>
      </c>
      <c r="H20" s="31">
        <v>143177</v>
      </c>
      <c r="I20" s="30">
        <v>0</v>
      </c>
      <c r="J20" s="30">
        <v>0</v>
      </c>
      <c r="K20" s="31">
        <v>2</v>
      </c>
      <c r="L20" s="25">
        <v>4371</v>
      </c>
      <c r="M20" s="35">
        <v>17999</v>
      </c>
      <c r="N20" s="31">
        <v>6131</v>
      </c>
      <c r="O20" s="31">
        <v>640181</v>
      </c>
      <c r="P20" s="31">
        <v>789</v>
      </c>
      <c r="Q20" s="31">
        <v>12997</v>
      </c>
      <c r="R20" s="31">
        <v>28693</v>
      </c>
      <c r="S20" s="31">
        <v>7834</v>
      </c>
      <c r="T20" s="31">
        <v>958216</v>
      </c>
      <c r="U20" s="30">
        <v>0</v>
      </c>
      <c r="V20" s="31">
        <v>153216</v>
      </c>
      <c r="W20" s="31">
        <v>18597</v>
      </c>
      <c r="X20" s="31">
        <v>104806</v>
      </c>
      <c r="Y20" s="31">
        <v>682085</v>
      </c>
      <c r="Z20" s="31">
        <v>77586</v>
      </c>
      <c r="AA20" s="31">
        <v>47527</v>
      </c>
      <c r="AB20" s="31">
        <v>230100</v>
      </c>
      <c r="AC20" s="31">
        <v>4135863</v>
      </c>
      <c r="AD20" s="30">
        <f t="shared" si="0"/>
        <v>1934715</v>
      </c>
      <c r="AE20" s="30">
        <f t="shared" si="1"/>
        <v>1813417</v>
      </c>
      <c r="AF20" s="30">
        <f t="shared" si="2"/>
        <v>1814206</v>
      </c>
      <c r="AG20" s="27">
        <f t="shared" si="3"/>
        <v>175050</v>
      </c>
      <c r="AH20" s="27">
        <f t="shared" si="4"/>
        <v>212515</v>
      </c>
      <c r="AI20" s="32">
        <f t="shared" si="5"/>
        <v>36527</v>
      </c>
      <c r="AJ20" s="32">
        <f t="shared" si="6"/>
        <v>959005</v>
      </c>
      <c r="AM20" s="28"/>
    </row>
    <row r="21" spans="2:39" ht="21.75" customHeight="1">
      <c r="B21" s="29" t="s">
        <v>43</v>
      </c>
      <c r="C21" s="30">
        <v>3726213</v>
      </c>
      <c r="D21" s="30">
        <v>86607</v>
      </c>
      <c r="E21" s="31">
        <v>4060</v>
      </c>
      <c r="F21" s="31">
        <v>18858</v>
      </c>
      <c r="G21" s="31">
        <v>20453</v>
      </c>
      <c r="H21" s="31">
        <v>553247</v>
      </c>
      <c r="I21" s="31">
        <v>37415</v>
      </c>
      <c r="J21" s="30">
        <v>0</v>
      </c>
      <c r="K21" s="31">
        <v>1</v>
      </c>
      <c r="L21" s="31">
        <v>9883</v>
      </c>
      <c r="M21" s="31">
        <v>23393</v>
      </c>
      <c r="N21" s="31">
        <v>42374</v>
      </c>
      <c r="O21" s="31">
        <v>1200478</v>
      </c>
      <c r="P21" s="31">
        <v>2462</v>
      </c>
      <c r="Q21" s="31">
        <v>2118</v>
      </c>
      <c r="R21" s="31">
        <v>118180</v>
      </c>
      <c r="S21" s="31">
        <v>32498</v>
      </c>
      <c r="T21" s="31">
        <v>3816098</v>
      </c>
      <c r="U21" s="30">
        <v>0</v>
      </c>
      <c r="V21" s="31">
        <v>526786</v>
      </c>
      <c r="W21" s="31">
        <v>25539</v>
      </c>
      <c r="X21" s="30">
        <v>1778</v>
      </c>
      <c r="Y21" s="31">
        <v>95971</v>
      </c>
      <c r="Z21" s="31">
        <v>567056</v>
      </c>
      <c r="AA21" s="31">
        <v>146374</v>
      </c>
      <c r="AB21" s="31">
        <v>1006700</v>
      </c>
      <c r="AC21" s="31">
        <v>12064542</v>
      </c>
      <c r="AD21" s="30">
        <f t="shared" si="0"/>
        <v>4715727</v>
      </c>
      <c r="AE21" s="30">
        <f t="shared" si="1"/>
        <v>5722982</v>
      </c>
      <c r="AF21" s="30">
        <f t="shared" si="2"/>
        <v>5725444</v>
      </c>
      <c r="AG21" s="27">
        <f t="shared" si="3"/>
        <v>667310</v>
      </c>
      <c r="AH21" s="27">
        <f t="shared" si="4"/>
        <v>753917</v>
      </c>
      <c r="AI21" s="32">
        <f t="shared" si="5"/>
        <v>150678</v>
      </c>
      <c r="AJ21" s="32">
        <f t="shared" si="6"/>
        <v>3818560</v>
      </c>
      <c r="AM21" s="28"/>
    </row>
    <row r="22" spans="2:39" ht="21.75" customHeight="1">
      <c r="B22" s="29" t="s">
        <v>44</v>
      </c>
      <c r="C22" s="30">
        <v>5839308</v>
      </c>
      <c r="D22" s="30">
        <v>180717</v>
      </c>
      <c r="E22" s="31">
        <v>6743</v>
      </c>
      <c r="F22" s="31">
        <v>31360</v>
      </c>
      <c r="G22" s="31">
        <v>34146</v>
      </c>
      <c r="H22" s="31">
        <v>854284</v>
      </c>
      <c r="I22" s="31">
        <v>47265</v>
      </c>
      <c r="J22" s="30">
        <v>0</v>
      </c>
      <c r="K22" s="31">
        <v>12</v>
      </c>
      <c r="L22" s="31">
        <v>20363</v>
      </c>
      <c r="M22" s="31">
        <v>38328</v>
      </c>
      <c r="N22" s="31">
        <v>65977</v>
      </c>
      <c r="O22" s="31">
        <v>1559350</v>
      </c>
      <c r="P22" s="31">
        <v>4528</v>
      </c>
      <c r="Q22" s="31">
        <v>44363</v>
      </c>
      <c r="R22" s="31">
        <v>109965</v>
      </c>
      <c r="S22" s="31">
        <v>71872</v>
      </c>
      <c r="T22" s="31">
        <v>6004874</v>
      </c>
      <c r="U22" s="30">
        <v>0</v>
      </c>
      <c r="V22" s="31">
        <v>969433</v>
      </c>
      <c r="W22" s="31">
        <v>11753</v>
      </c>
      <c r="X22" s="31">
        <v>22900</v>
      </c>
      <c r="Y22" s="31">
        <v>764796</v>
      </c>
      <c r="Z22" s="31">
        <v>521823</v>
      </c>
      <c r="AA22" s="31">
        <v>180916</v>
      </c>
      <c r="AB22" s="31">
        <v>1040376</v>
      </c>
      <c r="AC22" s="31">
        <v>18425452</v>
      </c>
      <c r="AD22" s="30">
        <f t="shared" si="0"/>
        <v>7567696</v>
      </c>
      <c r="AE22" s="30">
        <f t="shared" si="1"/>
        <v>8677853</v>
      </c>
      <c r="AF22" s="30">
        <f t="shared" si="2"/>
        <v>8682381</v>
      </c>
      <c r="AG22" s="27">
        <f t="shared" si="3"/>
        <v>1032501</v>
      </c>
      <c r="AH22" s="27">
        <f t="shared" si="4"/>
        <v>1213218</v>
      </c>
      <c r="AI22" s="32">
        <f t="shared" si="5"/>
        <v>181837</v>
      </c>
      <c r="AJ22" s="32">
        <f t="shared" si="6"/>
        <v>6009402</v>
      </c>
      <c r="AM22" s="28"/>
    </row>
    <row r="23" spans="2:39" ht="21.75" customHeight="1">
      <c r="B23" s="29" t="s">
        <v>45</v>
      </c>
      <c r="C23" s="30">
        <v>2056940</v>
      </c>
      <c r="D23" s="30">
        <v>26661</v>
      </c>
      <c r="E23" s="31">
        <v>1973</v>
      </c>
      <c r="F23" s="31">
        <v>9189</v>
      </c>
      <c r="G23" s="31">
        <v>10053</v>
      </c>
      <c r="H23" s="31">
        <v>224898</v>
      </c>
      <c r="I23" s="30">
        <v>0</v>
      </c>
      <c r="J23" s="30">
        <v>0</v>
      </c>
      <c r="K23" s="31">
        <v>2</v>
      </c>
      <c r="L23" s="31">
        <v>3041</v>
      </c>
      <c r="M23" s="31">
        <v>22621</v>
      </c>
      <c r="N23" s="31">
        <v>13612</v>
      </c>
      <c r="O23" s="31">
        <v>542650</v>
      </c>
      <c r="P23" s="31">
        <v>946</v>
      </c>
      <c r="Q23" s="31">
        <v>7466</v>
      </c>
      <c r="R23" s="31">
        <v>47215</v>
      </c>
      <c r="S23" s="31">
        <v>5594</v>
      </c>
      <c r="T23" s="31">
        <v>1824756</v>
      </c>
      <c r="U23" s="30">
        <v>0</v>
      </c>
      <c r="V23" s="31">
        <v>216185</v>
      </c>
      <c r="W23" s="31">
        <v>3338</v>
      </c>
      <c r="X23" s="31">
        <v>5623</v>
      </c>
      <c r="Y23" s="31">
        <v>404329</v>
      </c>
      <c r="Z23" s="31">
        <v>195009</v>
      </c>
      <c r="AA23" s="31">
        <v>38931</v>
      </c>
      <c r="AB23" s="31">
        <v>485891</v>
      </c>
      <c r="AC23" s="31">
        <v>6146923</v>
      </c>
      <c r="AD23" s="30">
        <f t="shared" si="0"/>
        <v>2764445</v>
      </c>
      <c r="AE23" s="30">
        <f t="shared" si="1"/>
        <v>2911640</v>
      </c>
      <c r="AF23" s="30">
        <f t="shared" si="2"/>
        <v>2912586</v>
      </c>
      <c r="AG23" s="27">
        <f t="shared" si="3"/>
        <v>271777</v>
      </c>
      <c r="AH23" s="27">
        <f t="shared" si="4"/>
        <v>298438</v>
      </c>
      <c r="AI23" s="32">
        <f t="shared" si="5"/>
        <v>52809</v>
      </c>
      <c r="AJ23" s="32">
        <f t="shared" si="6"/>
        <v>1825702</v>
      </c>
      <c r="AM23" s="28"/>
    </row>
    <row r="24" spans="2:39" ht="21.75" customHeight="1">
      <c r="B24" s="29" t="s">
        <v>46</v>
      </c>
      <c r="C24" s="30">
        <v>4869923</v>
      </c>
      <c r="D24" s="30">
        <v>57381</v>
      </c>
      <c r="E24" s="31">
        <v>2537</v>
      </c>
      <c r="F24" s="31">
        <v>11819</v>
      </c>
      <c r="G24" s="31">
        <v>12907</v>
      </c>
      <c r="H24" s="31">
        <v>337082</v>
      </c>
      <c r="I24" s="30">
        <v>0</v>
      </c>
      <c r="J24" s="30">
        <v>0</v>
      </c>
      <c r="K24" s="31">
        <v>3</v>
      </c>
      <c r="L24" s="31">
        <v>4754</v>
      </c>
      <c r="M24" s="31">
        <v>21621</v>
      </c>
      <c r="N24" s="31">
        <v>20943</v>
      </c>
      <c r="O24" s="31">
        <v>2873</v>
      </c>
      <c r="P24" s="31">
        <v>2045</v>
      </c>
      <c r="Q24" s="31">
        <v>19213</v>
      </c>
      <c r="R24" s="31">
        <v>41791</v>
      </c>
      <c r="S24" s="31">
        <v>8178</v>
      </c>
      <c r="T24" s="31">
        <v>2168218</v>
      </c>
      <c r="U24" s="30">
        <v>0</v>
      </c>
      <c r="V24" s="31">
        <v>319181</v>
      </c>
      <c r="W24" s="31">
        <v>158919</v>
      </c>
      <c r="X24" s="31">
        <v>2432</v>
      </c>
      <c r="Y24" s="31">
        <v>799368</v>
      </c>
      <c r="Z24" s="31">
        <v>226508</v>
      </c>
      <c r="AA24" s="31">
        <v>141511</v>
      </c>
      <c r="AB24" s="30">
        <v>0</v>
      </c>
      <c r="AC24" s="31">
        <v>9229207</v>
      </c>
      <c r="AD24" s="30">
        <f t="shared" si="0"/>
        <v>6267843</v>
      </c>
      <c r="AE24" s="30">
        <f t="shared" si="1"/>
        <v>5341843</v>
      </c>
      <c r="AF24" s="30">
        <f t="shared" si="2"/>
        <v>5343888</v>
      </c>
      <c r="AG24" s="27">
        <f t="shared" si="3"/>
        <v>390723</v>
      </c>
      <c r="AH24" s="27">
        <f t="shared" si="4"/>
        <v>448104</v>
      </c>
      <c r="AI24" s="32">
        <f t="shared" si="5"/>
        <v>49969</v>
      </c>
      <c r="AJ24" s="32">
        <f t="shared" si="6"/>
        <v>2170263</v>
      </c>
      <c r="AM24" s="28"/>
    </row>
    <row r="25" spans="2:39" ht="21.75" customHeight="1">
      <c r="B25" s="29" t="s">
        <v>47</v>
      </c>
      <c r="C25" s="30">
        <v>2314909</v>
      </c>
      <c r="D25" s="30">
        <v>120833</v>
      </c>
      <c r="E25" s="31">
        <v>1736</v>
      </c>
      <c r="F25" s="31">
        <v>8070</v>
      </c>
      <c r="G25" s="31">
        <v>8763</v>
      </c>
      <c r="H25" s="31">
        <v>340468</v>
      </c>
      <c r="I25" s="31">
        <v>0</v>
      </c>
      <c r="J25" s="30">
        <v>0</v>
      </c>
      <c r="K25" s="31">
        <v>8</v>
      </c>
      <c r="L25" s="31">
        <v>13406</v>
      </c>
      <c r="M25" s="31">
        <v>22494</v>
      </c>
      <c r="N25" s="31">
        <v>22944</v>
      </c>
      <c r="O25" s="31">
        <v>2302696</v>
      </c>
      <c r="P25" s="31">
        <v>1590</v>
      </c>
      <c r="Q25" s="31">
        <v>136954</v>
      </c>
      <c r="R25" s="31">
        <v>41198</v>
      </c>
      <c r="S25" s="31">
        <v>8328</v>
      </c>
      <c r="T25" s="31">
        <v>2439693</v>
      </c>
      <c r="U25" s="30">
        <v>0</v>
      </c>
      <c r="V25" s="31">
        <v>414973</v>
      </c>
      <c r="W25" s="31">
        <v>19068</v>
      </c>
      <c r="X25" s="31">
        <v>965183</v>
      </c>
      <c r="Y25" s="31">
        <v>45063</v>
      </c>
      <c r="Z25" s="31">
        <v>389703</v>
      </c>
      <c r="AA25" s="31">
        <v>903614</v>
      </c>
      <c r="AB25" s="31">
        <v>893136</v>
      </c>
      <c r="AC25" s="31">
        <v>11414830</v>
      </c>
      <c r="AD25" s="30">
        <f t="shared" si="0"/>
        <v>4824020</v>
      </c>
      <c r="AE25" s="30">
        <f t="shared" si="1"/>
        <v>5156327</v>
      </c>
      <c r="AF25" s="30">
        <f t="shared" si="2"/>
        <v>5157917</v>
      </c>
      <c r="AG25" s="27">
        <f t="shared" si="3"/>
        <v>394945</v>
      </c>
      <c r="AH25" s="27">
        <f t="shared" si="4"/>
        <v>515778</v>
      </c>
      <c r="AI25" s="32">
        <f>SUM(R25:S25)</f>
        <v>49526</v>
      </c>
      <c r="AJ25" s="32">
        <f>+P25+T25+U25</f>
        <v>2441283</v>
      </c>
      <c r="AM25" s="28"/>
    </row>
    <row r="26" spans="2:39" ht="21.75" customHeight="1">
      <c r="B26" s="29" t="s">
        <v>48</v>
      </c>
      <c r="C26" s="30">
        <v>2667605</v>
      </c>
      <c r="D26" s="31">
        <v>118737</v>
      </c>
      <c r="E26" s="31">
        <v>2920</v>
      </c>
      <c r="F26" s="31">
        <v>13569</v>
      </c>
      <c r="G26" s="31">
        <v>14735</v>
      </c>
      <c r="H26" s="31">
        <v>472320</v>
      </c>
      <c r="I26" s="31">
        <v>6300</v>
      </c>
      <c r="J26" s="30">
        <v>0</v>
      </c>
      <c r="K26" s="31">
        <v>8</v>
      </c>
      <c r="L26" s="31">
        <v>13757</v>
      </c>
      <c r="M26" s="31">
        <v>12712</v>
      </c>
      <c r="N26" s="31">
        <v>38885</v>
      </c>
      <c r="O26" s="31">
        <v>2358516</v>
      </c>
      <c r="P26" s="31">
        <v>2115</v>
      </c>
      <c r="Q26" s="31">
        <v>2162</v>
      </c>
      <c r="R26" s="31">
        <v>59848</v>
      </c>
      <c r="S26" s="31">
        <v>10411</v>
      </c>
      <c r="T26" s="31">
        <v>4018001</v>
      </c>
      <c r="U26" s="30">
        <v>0</v>
      </c>
      <c r="V26" s="31">
        <v>747806</v>
      </c>
      <c r="W26" s="31">
        <v>7983</v>
      </c>
      <c r="X26" s="31">
        <v>1504642</v>
      </c>
      <c r="Y26" s="31">
        <v>569823</v>
      </c>
      <c r="Z26" s="31">
        <v>568845</v>
      </c>
      <c r="AA26" s="31">
        <v>180674</v>
      </c>
      <c r="AB26" s="31">
        <v>922800</v>
      </c>
      <c r="AC26" s="31">
        <v>14315174</v>
      </c>
      <c r="AD26" s="30">
        <f t="shared" si="0"/>
        <v>5571993</v>
      </c>
      <c r="AE26" s="30">
        <f t="shared" si="1"/>
        <v>5720064</v>
      </c>
      <c r="AF26" s="30">
        <f t="shared" si="2"/>
        <v>5722179</v>
      </c>
      <c r="AG26" s="27">
        <f t="shared" si="3"/>
        <v>536321</v>
      </c>
      <c r="AH26" s="27">
        <f t="shared" si="4"/>
        <v>655058</v>
      </c>
      <c r="AI26" s="32">
        <f>SUM(R26:S26)</f>
        <v>70259</v>
      </c>
      <c r="AJ26" s="32">
        <f>+P26+T26+U26</f>
        <v>4020116</v>
      </c>
      <c r="AM26" s="28"/>
    </row>
    <row r="27" spans="2:39" ht="21.75" customHeight="1">
      <c r="B27" s="29" t="s">
        <v>49</v>
      </c>
      <c r="C27" s="30">
        <v>1030124</v>
      </c>
      <c r="D27" s="30">
        <v>121757</v>
      </c>
      <c r="E27" s="31">
        <v>1020</v>
      </c>
      <c r="F27" s="31">
        <v>4742</v>
      </c>
      <c r="G27" s="31">
        <v>5134</v>
      </c>
      <c r="H27" s="31">
        <v>206058</v>
      </c>
      <c r="I27" s="31">
        <v>0</v>
      </c>
      <c r="J27" s="30">
        <v>0</v>
      </c>
      <c r="K27" s="31">
        <v>4</v>
      </c>
      <c r="L27" s="31">
        <v>6661</v>
      </c>
      <c r="M27" s="31">
        <v>2816</v>
      </c>
      <c r="N27" s="31">
        <v>9026</v>
      </c>
      <c r="O27" s="31">
        <v>3736568</v>
      </c>
      <c r="P27" s="31">
        <v>924</v>
      </c>
      <c r="Q27" s="31">
        <v>21772</v>
      </c>
      <c r="R27" s="31">
        <v>111692</v>
      </c>
      <c r="S27" s="31">
        <v>20226</v>
      </c>
      <c r="T27" s="31">
        <v>1664549</v>
      </c>
      <c r="U27" s="30">
        <v>0</v>
      </c>
      <c r="V27" s="31">
        <v>306369</v>
      </c>
      <c r="W27" s="31">
        <v>106189</v>
      </c>
      <c r="X27" s="31">
        <v>69233</v>
      </c>
      <c r="Y27" s="31">
        <v>35867</v>
      </c>
      <c r="Z27" s="31">
        <v>197599</v>
      </c>
      <c r="AA27" s="31">
        <v>77501</v>
      </c>
      <c r="AB27" s="31">
        <v>583035</v>
      </c>
      <c r="AC27" s="31">
        <v>8318866</v>
      </c>
      <c r="AD27" s="30">
        <f t="shared" si="0"/>
        <v>1670203</v>
      </c>
      <c r="AE27" s="30">
        <f t="shared" si="1"/>
        <v>5123910</v>
      </c>
      <c r="AF27" s="30">
        <f t="shared" si="2"/>
        <v>5124834</v>
      </c>
      <c r="AG27" s="27">
        <f t="shared" si="3"/>
        <v>226435</v>
      </c>
      <c r="AH27" s="27">
        <f t="shared" si="4"/>
        <v>348192</v>
      </c>
      <c r="AI27" s="32">
        <f>SUM(R27:S27)</f>
        <v>131918</v>
      </c>
      <c r="AJ27" s="32">
        <f>+P27+T27+U27</f>
        <v>1665473</v>
      </c>
      <c r="AM27" s="28"/>
    </row>
    <row r="28" spans="2:39" ht="21.75" customHeight="1">
      <c r="B28" s="29" t="s">
        <v>50</v>
      </c>
      <c r="C28" s="30">
        <v>2120948</v>
      </c>
      <c r="D28" s="31">
        <v>79475</v>
      </c>
      <c r="E28" s="31">
        <v>1957</v>
      </c>
      <c r="F28" s="31">
        <v>9095</v>
      </c>
      <c r="G28" s="31">
        <v>9871</v>
      </c>
      <c r="H28" s="31">
        <v>341571</v>
      </c>
      <c r="I28" s="31">
        <v>7668</v>
      </c>
      <c r="J28" s="30">
        <v>0</v>
      </c>
      <c r="K28" s="31">
        <v>5</v>
      </c>
      <c r="L28" s="31">
        <v>8954</v>
      </c>
      <c r="M28" s="31">
        <v>33357</v>
      </c>
      <c r="N28" s="31">
        <v>22208</v>
      </c>
      <c r="O28" s="31">
        <v>1626515</v>
      </c>
      <c r="P28" s="31">
        <v>1420</v>
      </c>
      <c r="Q28" s="31">
        <v>7860</v>
      </c>
      <c r="R28" s="31">
        <v>73057</v>
      </c>
      <c r="S28" s="31">
        <v>5819</v>
      </c>
      <c r="T28" s="31">
        <v>2564082</v>
      </c>
      <c r="U28" s="31">
        <v>349</v>
      </c>
      <c r="V28" s="31">
        <v>429164</v>
      </c>
      <c r="W28" s="31">
        <v>3257</v>
      </c>
      <c r="X28" s="31">
        <v>114056</v>
      </c>
      <c r="Y28" s="31">
        <v>123900</v>
      </c>
      <c r="Z28" s="31">
        <v>107092</v>
      </c>
      <c r="AA28" s="31">
        <v>95251</v>
      </c>
      <c r="AB28" s="31">
        <v>579400</v>
      </c>
      <c r="AC28" s="31">
        <v>8366331</v>
      </c>
      <c r="AD28" s="30">
        <f t="shared" si="0"/>
        <v>2651240</v>
      </c>
      <c r="AE28" s="30">
        <f t="shared" si="1"/>
        <v>4261624</v>
      </c>
      <c r="AF28" s="30">
        <f t="shared" si="2"/>
        <v>4263393</v>
      </c>
      <c r="AG28" s="27">
        <f t="shared" si="3"/>
        <v>412478</v>
      </c>
      <c r="AH28" s="27">
        <f t="shared" si="4"/>
        <v>491953</v>
      </c>
      <c r="AI28" s="32">
        <f>SUM(R28:S28)</f>
        <v>78876</v>
      </c>
      <c r="AJ28" s="32">
        <f>+P28+T28+U28</f>
        <v>2565851</v>
      </c>
      <c r="AM28" s="28"/>
    </row>
    <row r="29" spans="2:39" ht="21.75" customHeight="1">
      <c r="B29" s="29" t="s">
        <v>51</v>
      </c>
      <c r="C29" s="30">
        <v>916828</v>
      </c>
      <c r="D29" s="31">
        <v>63141</v>
      </c>
      <c r="E29" s="31">
        <v>984</v>
      </c>
      <c r="F29" s="31">
        <v>4573</v>
      </c>
      <c r="G29" s="31">
        <v>4956</v>
      </c>
      <c r="H29" s="31">
        <v>165235</v>
      </c>
      <c r="I29" s="30">
        <v>0</v>
      </c>
      <c r="J29" s="30">
        <v>0</v>
      </c>
      <c r="K29" s="31">
        <v>3</v>
      </c>
      <c r="L29" s="31">
        <v>4447</v>
      </c>
      <c r="M29" s="31">
        <v>2149</v>
      </c>
      <c r="N29" s="31">
        <v>8981</v>
      </c>
      <c r="O29" s="31">
        <v>1705405</v>
      </c>
      <c r="P29" s="31">
        <v>613</v>
      </c>
      <c r="Q29" s="31">
        <v>57453</v>
      </c>
      <c r="R29" s="31">
        <v>19422</v>
      </c>
      <c r="S29" s="31">
        <v>5690</v>
      </c>
      <c r="T29" s="31">
        <v>1377302</v>
      </c>
      <c r="U29" s="30">
        <v>0</v>
      </c>
      <c r="V29" s="31">
        <v>198592</v>
      </c>
      <c r="W29" s="31">
        <v>6312</v>
      </c>
      <c r="X29" s="30">
        <v>15620</v>
      </c>
      <c r="Y29" s="31">
        <v>56121</v>
      </c>
      <c r="Z29" s="31">
        <v>152788</v>
      </c>
      <c r="AA29" s="31">
        <v>52019</v>
      </c>
      <c r="AB29" s="31">
        <v>210400</v>
      </c>
      <c r="AC29" s="31">
        <v>5029034</v>
      </c>
      <c r="AD29" s="30">
        <f t="shared" si="0"/>
        <v>1282253</v>
      </c>
      <c r="AE29" s="30">
        <f t="shared" si="1"/>
        <v>2876702</v>
      </c>
      <c r="AF29" s="30">
        <f t="shared" si="2"/>
        <v>2877315</v>
      </c>
      <c r="AG29" s="27">
        <f t="shared" si="3"/>
        <v>182347</v>
      </c>
      <c r="AH29" s="27">
        <f t="shared" si="4"/>
        <v>245488</v>
      </c>
      <c r="AI29" s="32">
        <f aca="true" t="shared" si="7" ref="AI29:AI34">SUM(R29:S29)</f>
        <v>25112</v>
      </c>
      <c r="AJ29" s="32">
        <f aca="true" t="shared" si="8" ref="AJ29:AJ34">+P29+T29+U29</f>
        <v>1377915</v>
      </c>
      <c r="AM29" s="28"/>
    </row>
    <row r="30" spans="2:39" ht="21.75" customHeight="1">
      <c r="B30" s="29" t="s">
        <v>108</v>
      </c>
      <c r="C30" s="30">
        <v>712282</v>
      </c>
      <c r="D30" s="31">
        <v>93114</v>
      </c>
      <c r="E30" s="31">
        <v>839</v>
      </c>
      <c r="F30" s="31">
        <v>3891</v>
      </c>
      <c r="G30" s="31">
        <v>4192</v>
      </c>
      <c r="H30" s="31">
        <v>188104</v>
      </c>
      <c r="I30" s="30">
        <v>0</v>
      </c>
      <c r="J30" s="30">
        <v>0</v>
      </c>
      <c r="K30" s="31">
        <v>3</v>
      </c>
      <c r="L30" s="31">
        <v>5637</v>
      </c>
      <c r="M30" s="31">
        <v>1884</v>
      </c>
      <c r="N30" s="31">
        <v>5731</v>
      </c>
      <c r="O30" s="31">
        <v>3843730</v>
      </c>
      <c r="P30" s="31">
        <v>658</v>
      </c>
      <c r="Q30" s="31">
        <v>3807</v>
      </c>
      <c r="R30" s="31">
        <v>19592</v>
      </c>
      <c r="S30" s="31">
        <v>4348</v>
      </c>
      <c r="T30" s="31">
        <v>1582402</v>
      </c>
      <c r="U30" s="30">
        <v>0</v>
      </c>
      <c r="V30" s="31">
        <v>264067</v>
      </c>
      <c r="W30" s="31">
        <v>21527</v>
      </c>
      <c r="X30" s="31">
        <v>74189</v>
      </c>
      <c r="Y30" s="31">
        <v>299514</v>
      </c>
      <c r="Z30" s="31">
        <v>367263</v>
      </c>
      <c r="AA30" s="31">
        <v>60711</v>
      </c>
      <c r="AB30" s="31">
        <v>1299400</v>
      </c>
      <c r="AC30" s="31">
        <v>8856885</v>
      </c>
      <c r="AD30" s="30">
        <f t="shared" si="0"/>
        <v>1563233</v>
      </c>
      <c r="AE30" s="30">
        <f t="shared" si="1"/>
        <v>4859407</v>
      </c>
      <c r="AF30" s="30">
        <f t="shared" si="2"/>
        <v>4860065</v>
      </c>
      <c r="AG30" s="27">
        <f t="shared" si="3"/>
        <v>204550</v>
      </c>
      <c r="AH30" s="27">
        <f t="shared" si="4"/>
        <v>297664</v>
      </c>
      <c r="AI30" s="32">
        <f t="shared" si="7"/>
        <v>23940</v>
      </c>
      <c r="AJ30" s="32">
        <f t="shared" si="8"/>
        <v>1583060</v>
      </c>
      <c r="AM30" s="28"/>
    </row>
    <row r="31" spans="2:39" ht="21.75" customHeight="1">
      <c r="B31" s="29" t="s">
        <v>109</v>
      </c>
      <c r="C31" s="30">
        <v>1065430</v>
      </c>
      <c r="D31" s="30">
        <v>96241</v>
      </c>
      <c r="E31" s="31">
        <v>1285</v>
      </c>
      <c r="F31" s="31">
        <v>5975</v>
      </c>
      <c r="G31" s="31">
        <v>6480</v>
      </c>
      <c r="H31" s="31">
        <v>263247</v>
      </c>
      <c r="I31" s="31">
        <v>0</v>
      </c>
      <c r="J31" s="30">
        <v>0</v>
      </c>
      <c r="K31" s="31">
        <v>5</v>
      </c>
      <c r="L31" s="31">
        <v>8461</v>
      </c>
      <c r="M31" s="31">
        <v>3195</v>
      </c>
      <c r="N31" s="31">
        <v>7817</v>
      </c>
      <c r="O31" s="31">
        <v>4893903</v>
      </c>
      <c r="P31" s="31">
        <v>860</v>
      </c>
      <c r="Q31" s="31">
        <v>21379</v>
      </c>
      <c r="R31" s="31">
        <v>41847</v>
      </c>
      <c r="S31" s="31">
        <v>11087</v>
      </c>
      <c r="T31" s="31">
        <v>2374703</v>
      </c>
      <c r="U31" s="30">
        <v>0</v>
      </c>
      <c r="V31" s="31">
        <v>428506</v>
      </c>
      <c r="W31" s="31">
        <v>53948</v>
      </c>
      <c r="X31" s="31">
        <v>110410</v>
      </c>
      <c r="Y31" s="31">
        <v>668768</v>
      </c>
      <c r="Z31" s="31">
        <v>195134</v>
      </c>
      <c r="AA31" s="31">
        <v>103463</v>
      </c>
      <c r="AB31" s="31">
        <v>1309797</v>
      </c>
      <c r="AC31" s="31">
        <v>11671941</v>
      </c>
      <c r="AD31" s="30">
        <f t="shared" si="0"/>
        <v>2271466</v>
      </c>
      <c r="AE31" s="30">
        <f t="shared" si="1"/>
        <v>6352039</v>
      </c>
      <c r="AF31" s="30">
        <f t="shared" si="2"/>
        <v>6352899</v>
      </c>
      <c r="AG31" s="27">
        <f t="shared" si="3"/>
        <v>288648</v>
      </c>
      <c r="AH31" s="27">
        <f t="shared" si="4"/>
        <v>384889</v>
      </c>
      <c r="AI31" s="32">
        <f t="shared" si="7"/>
        <v>52934</v>
      </c>
      <c r="AJ31" s="32">
        <f t="shared" si="8"/>
        <v>2375563</v>
      </c>
      <c r="AM31" s="28"/>
    </row>
    <row r="32" spans="2:39" ht="21.75" customHeight="1">
      <c r="B32" s="29" t="s">
        <v>110</v>
      </c>
      <c r="C32" s="30">
        <v>1440657</v>
      </c>
      <c r="D32" s="30">
        <v>112317</v>
      </c>
      <c r="E32" s="31">
        <v>1592</v>
      </c>
      <c r="F32" s="31">
        <v>7389</v>
      </c>
      <c r="G32" s="31">
        <v>7976</v>
      </c>
      <c r="H32" s="31">
        <v>349242</v>
      </c>
      <c r="I32" s="31">
        <v>0</v>
      </c>
      <c r="J32" s="30">
        <v>0</v>
      </c>
      <c r="K32" s="31">
        <v>4</v>
      </c>
      <c r="L32" s="31">
        <v>7844</v>
      </c>
      <c r="M32" s="31">
        <v>8199</v>
      </c>
      <c r="N32" s="31">
        <v>11404</v>
      </c>
      <c r="O32" s="31">
        <v>4270318</v>
      </c>
      <c r="P32" s="31">
        <v>1040</v>
      </c>
      <c r="Q32" s="31">
        <v>33529</v>
      </c>
      <c r="R32" s="31">
        <v>140862</v>
      </c>
      <c r="S32" s="31">
        <v>8472</v>
      </c>
      <c r="T32" s="31">
        <v>2796609</v>
      </c>
      <c r="U32" s="30">
        <v>0</v>
      </c>
      <c r="V32" s="31">
        <v>636733</v>
      </c>
      <c r="W32" s="31">
        <v>34551</v>
      </c>
      <c r="X32" s="31">
        <v>105171</v>
      </c>
      <c r="Y32" s="31">
        <v>554547</v>
      </c>
      <c r="Z32" s="31">
        <v>393225</v>
      </c>
      <c r="AA32" s="31">
        <v>608641</v>
      </c>
      <c r="AB32" s="31">
        <v>1405796</v>
      </c>
      <c r="AC32" s="31">
        <v>12936118</v>
      </c>
      <c r="AD32" s="30">
        <f t="shared" si="0"/>
        <v>3319655</v>
      </c>
      <c r="AE32" s="30">
        <f t="shared" si="1"/>
        <v>6216942</v>
      </c>
      <c r="AF32" s="30">
        <f t="shared" si="2"/>
        <v>6217982</v>
      </c>
      <c r="AG32" s="27">
        <f t="shared" si="3"/>
        <v>382246</v>
      </c>
      <c r="AH32" s="27">
        <f t="shared" si="4"/>
        <v>494563</v>
      </c>
      <c r="AI32" s="32">
        <f t="shared" si="7"/>
        <v>149334</v>
      </c>
      <c r="AJ32" s="32">
        <f t="shared" si="8"/>
        <v>2797649</v>
      </c>
      <c r="AM32" s="28"/>
    </row>
    <row r="33" spans="2:39" ht="21.75" customHeight="1">
      <c r="B33" s="29" t="s">
        <v>52</v>
      </c>
      <c r="C33" s="30">
        <v>801608</v>
      </c>
      <c r="D33" s="31">
        <v>56731</v>
      </c>
      <c r="E33" s="31">
        <v>908</v>
      </c>
      <c r="F33" s="31">
        <v>4222</v>
      </c>
      <c r="G33" s="31">
        <v>4580</v>
      </c>
      <c r="H33" s="31">
        <v>183288</v>
      </c>
      <c r="I33" s="30">
        <v>0</v>
      </c>
      <c r="J33" s="30">
        <v>0</v>
      </c>
      <c r="K33" s="31">
        <v>1</v>
      </c>
      <c r="L33" s="31">
        <v>5457</v>
      </c>
      <c r="M33" s="31">
        <v>3877</v>
      </c>
      <c r="N33" s="31">
        <v>8337</v>
      </c>
      <c r="O33" s="31">
        <v>2329714</v>
      </c>
      <c r="P33" s="31">
        <v>940</v>
      </c>
      <c r="Q33" s="31">
        <v>63901</v>
      </c>
      <c r="R33" s="31">
        <v>34454</v>
      </c>
      <c r="S33" s="31">
        <v>4286</v>
      </c>
      <c r="T33" s="31">
        <v>1778334</v>
      </c>
      <c r="U33" s="30">
        <v>0</v>
      </c>
      <c r="V33" s="31">
        <v>339725</v>
      </c>
      <c r="W33" s="31">
        <v>5438</v>
      </c>
      <c r="X33" s="31">
        <v>118592</v>
      </c>
      <c r="Y33" s="31">
        <v>114790</v>
      </c>
      <c r="Z33" s="31">
        <v>160004</v>
      </c>
      <c r="AA33" s="31">
        <v>114252</v>
      </c>
      <c r="AB33" s="31">
        <v>338800</v>
      </c>
      <c r="AC33" s="31">
        <v>6472239</v>
      </c>
      <c r="AD33" s="30">
        <f t="shared" si="0"/>
        <v>1417325</v>
      </c>
      <c r="AE33" s="30">
        <f t="shared" si="1"/>
        <v>3398723</v>
      </c>
      <c r="AF33" s="30">
        <f t="shared" si="2"/>
        <v>3399663</v>
      </c>
      <c r="AG33" s="27">
        <f t="shared" si="3"/>
        <v>202333</v>
      </c>
      <c r="AH33" s="27">
        <f t="shared" si="4"/>
        <v>259064</v>
      </c>
      <c r="AI33" s="32">
        <f t="shared" si="7"/>
        <v>38740</v>
      </c>
      <c r="AJ33" s="32">
        <f t="shared" si="8"/>
        <v>1779274</v>
      </c>
      <c r="AM33" s="28"/>
    </row>
    <row r="34" spans="2:39" ht="21.75" customHeight="1">
      <c r="B34" s="29" t="s">
        <v>53</v>
      </c>
      <c r="C34" s="30">
        <v>1057074</v>
      </c>
      <c r="D34" s="30">
        <v>72112</v>
      </c>
      <c r="E34" s="31">
        <v>1075</v>
      </c>
      <c r="F34" s="31">
        <v>5003</v>
      </c>
      <c r="G34" s="31">
        <v>5454</v>
      </c>
      <c r="H34" s="31">
        <v>225522</v>
      </c>
      <c r="I34" s="31">
        <v>0</v>
      </c>
      <c r="J34" s="30">
        <v>0</v>
      </c>
      <c r="K34" s="31">
        <v>4</v>
      </c>
      <c r="L34" s="35">
        <v>6537</v>
      </c>
      <c r="M34" s="35">
        <v>3338</v>
      </c>
      <c r="N34" s="31">
        <v>12213</v>
      </c>
      <c r="O34" s="31">
        <v>2899702</v>
      </c>
      <c r="P34" s="31">
        <v>907</v>
      </c>
      <c r="Q34" s="31">
        <v>12073</v>
      </c>
      <c r="R34" s="31">
        <v>116430</v>
      </c>
      <c r="S34" s="31">
        <v>5116</v>
      </c>
      <c r="T34" s="31">
        <v>1917838</v>
      </c>
      <c r="U34" s="30">
        <v>0</v>
      </c>
      <c r="V34" s="31">
        <v>420378</v>
      </c>
      <c r="W34" s="31">
        <v>46078</v>
      </c>
      <c r="X34" s="31">
        <v>34332</v>
      </c>
      <c r="Y34" s="31">
        <v>242575</v>
      </c>
      <c r="Z34" s="31">
        <v>251691</v>
      </c>
      <c r="AA34" s="31">
        <v>405654</v>
      </c>
      <c r="AB34" s="31">
        <v>769998</v>
      </c>
      <c r="AC34" s="31">
        <v>8511104</v>
      </c>
      <c r="AD34" s="30">
        <f t="shared" si="0"/>
        <v>2171023</v>
      </c>
      <c r="AE34" s="30">
        <f t="shared" si="1"/>
        <v>4288034</v>
      </c>
      <c r="AF34" s="30">
        <f t="shared" si="2"/>
        <v>4288941</v>
      </c>
      <c r="AG34" s="27">
        <f t="shared" si="3"/>
        <v>246933</v>
      </c>
      <c r="AH34" s="27">
        <f t="shared" si="4"/>
        <v>319045</v>
      </c>
      <c r="AI34" s="32">
        <f t="shared" si="7"/>
        <v>121546</v>
      </c>
      <c r="AJ34" s="32">
        <f t="shared" si="8"/>
        <v>1918745</v>
      </c>
      <c r="AM34" s="28"/>
    </row>
    <row r="35" spans="1:39" ht="21.75" customHeight="1">
      <c r="A35" s="40"/>
      <c r="B35" s="41" t="s">
        <v>54</v>
      </c>
      <c r="C35" s="42">
        <f>SUM(C6:C19)</f>
        <v>263267299</v>
      </c>
      <c r="D35" s="42">
        <f aca="true" t="shared" si="9" ref="D35:AJ35">SUM(D6:D19)</f>
        <v>6170847</v>
      </c>
      <c r="E35" s="42">
        <f t="shared" si="9"/>
        <v>249566</v>
      </c>
      <c r="F35" s="42">
        <f>SUM(F6:F19)</f>
        <v>1159928</v>
      </c>
      <c r="G35" s="42">
        <f>SUM(G6:G19)</f>
        <v>1260992</v>
      </c>
      <c r="H35" s="42">
        <f t="shared" si="9"/>
        <v>35307059</v>
      </c>
      <c r="I35" s="42">
        <f t="shared" si="9"/>
        <v>977629</v>
      </c>
      <c r="J35" s="42">
        <f t="shared" si="9"/>
        <v>0</v>
      </c>
      <c r="K35" s="42">
        <f t="shared" si="9"/>
        <v>355</v>
      </c>
      <c r="L35" s="42">
        <f>SUM(L6:L19)</f>
        <v>626080</v>
      </c>
      <c r="M35" s="42">
        <f>SUM(M6:M34)</f>
        <v>2461102</v>
      </c>
      <c r="N35" s="42">
        <f t="shared" si="9"/>
        <v>1763642</v>
      </c>
      <c r="O35" s="42">
        <f t="shared" si="9"/>
        <v>95245952</v>
      </c>
      <c r="P35" s="42">
        <f t="shared" si="9"/>
        <v>190744</v>
      </c>
      <c r="Q35" s="42">
        <f t="shared" si="9"/>
        <v>4726255</v>
      </c>
      <c r="R35" s="42">
        <f t="shared" si="9"/>
        <v>6389379</v>
      </c>
      <c r="S35" s="42">
        <f t="shared" si="9"/>
        <v>2775343</v>
      </c>
      <c r="T35" s="42">
        <f t="shared" si="9"/>
        <v>273126450</v>
      </c>
      <c r="U35" s="42">
        <f t="shared" si="9"/>
        <v>134792</v>
      </c>
      <c r="V35" s="42">
        <f t="shared" si="9"/>
        <v>43090213</v>
      </c>
      <c r="W35" s="42">
        <f>SUM(W6:W19)</f>
        <v>2048628</v>
      </c>
      <c r="X35" s="42">
        <f>SUM(X6:X19)</f>
        <v>5600246</v>
      </c>
      <c r="Y35" s="42">
        <f>SUM(Y6:Y19)</f>
        <v>20833776</v>
      </c>
      <c r="Z35" s="42">
        <f t="shared" si="9"/>
        <v>16708109</v>
      </c>
      <c r="AA35" s="42">
        <f t="shared" si="9"/>
        <v>18144600</v>
      </c>
      <c r="AB35" s="42">
        <f t="shared" si="9"/>
        <v>51302756</v>
      </c>
      <c r="AC35" s="42">
        <f t="shared" si="9"/>
        <v>853343759</v>
      </c>
      <c r="AD35" s="42">
        <f t="shared" si="9"/>
        <v>340493635</v>
      </c>
      <c r="AE35" s="42">
        <f t="shared" si="9"/>
        <v>408272468</v>
      </c>
      <c r="AF35" s="42">
        <f t="shared" si="9"/>
        <v>408598004</v>
      </c>
      <c r="AG35" s="42">
        <f t="shared" si="9"/>
        <v>41824728</v>
      </c>
      <c r="AH35" s="42">
        <f t="shared" si="9"/>
        <v>47995575</v>
      </c>
      <c r="AI35" s="42">
        <f t="shared" si="9"/>
        <v>9164722</v>
      </c>
      <c r="AJ35" s="42">
        <f t="shared" si="9"/>
        <v>273451986</v>
      </c>
      <c r="AM35" s="28"/>
    </row>
    <row r="36" spans="1:39" ht="21.75" customHeight="1">
      <c r="A36" s="40"/>
      <c r="B36" s="41" t="s">
        <v>111</v>
      </c>
      <c r="C36" s="42">
        <f aca="true" t="shared" si="10" ref="C36:AJ36">SUM(C20:C34)</f>
        <v>31574439</v>
      </c>
      <c r="D36" s="42">
        <f t="shared" si="10"/>
        <v>1323289</v>
      </c>
      <c r="E36" s="42">
        <f t="shared" si="10"/>
        <v>30518</v>
      </c>
      <c r="F36" s="42">
        <f t="shared" si="10"/>
        <v>141887</v>
      </c>
      <c r="G36" s="42">
        <f t="shared" si="10"/>
        <v>154180</v>
      </c>
      <c r="H36" s="42">
        <f t="shared" si="10"/>
        <v>4847743</v>
      </c>
      <c r="I36" s="42">
        <f t="shared" si="10"/>
        <v>98648</v>
      </c>
      <c r="J36" s="42">
        <f t="shared" si="10"/>
        <v>0</v>
      </c>
      <c r="K36" s="42">
        <f t="shared" si="10"/>
        <v>65</v>
      </c>
      <c r="L36" s="42">
        <f>SUM(L20:L34)</f>
        <v>123573</v>
      </c>
      <c r="M36" s="42">
        <f>SUM(M20:M34)</f>
        <v>217983</v>
      </c>
      <c r="N36" s="42">
        <f t="shared" si="10"/>
        <v>296583</v>
      </c>
      <c r="O36" s="42">
        <f t="shared" si="10"/>
        <v>33912599</v>
      </c>
      <c r="P36" s="42">
        <f t="shared" si="10"/>
        <v>21837</v>
      </c>
      <c r="Q36" s="42">
        <f t="shared" si="10"/>
        <v>447047</v>
      </c>
      <c r="R36" s="42">
        <f t="shared" si="10"/>
        <v>1004246</v>
      </c>
      <c r="S36" s="42">
        <f t="shared" si="10"/>
        <v>209759</v>
      </c>
      <c r="T36" s="42">
        <f t="shared" si="10"/>
        <v>37285675</v>
      </c>
      <c r="U36" s="42">
        <f t="shared" si="10"/>
        <v>349</v>
      </c>
      <c r="V36" s="42">
        <f t="shared" si="10"/>
        <v>6371114</v>
      </c>
      <c r="W36" s="42">
        <f t="shared" si="10"/>
        <v>522497</v>
      </c>
      <c r="X36" s="42">
        <f t="shared" si="10"/>
        <v>3248967</v>
      </c>
      <c r="Y36" s="42">
        <f t="shared" si="10"/>
        <v>5457517</v>
      </c>
      <c r="Z36" s="42">
        <f t="shared" si="10"/>
        <v>4371326</v>
      </c>
      <c r="AA36" s="42">
        <f t="shared" si="10"/>
        <v>3157039</v>
      </c>
      <c r="AB36" s="42">
        <f t="shared" si="10"/>
        <v>11075629</v>
      </c>
      <c r="AC36" s="42">
        <f t="shared" si="10"/>
        <v>145894509</v>
      </c>
      <c r="AD36" s="42">
        <f t="shared" si="10"/>
        <v>49992837</v>
      </c>
      <c r="AE36" s="42">
        <f t="shared" si="10"/>
        <v>72721507</v>
      </c>
      <c r="AF36" s="42">
        <f t="shared" si="10"/>
        <v>72743693</v>
      </c>
      <c r="AG36" s="42">
        <f t="shared" si="10"/>
        <v>5614597</v>
      </c>
      <c r="AH36" s="42">
        <f t="shared" si="10"/>
        <v>6937886</v>
      </c>
      <c r="AI36" s="42">
        <f t="shared" si="10"/>
        <v>1214005</v>
      </c>
      <c r="AJ36" s="42">
        <f t="shared" si="10"/>
        <v>37307861</v>
      </c>
      <c r="AM36" s="28"/>
    </row>
    <row r="37" spans="1:39" ht="21.75" customHeight="1">
      <c r="A37" s="43"/>
      <c r="B37" s="41" t="s">
        <v>55</v>
      </c>
      <c r="C37" s="42">
        <f aca="true" t="shared" si="11" ref="C37:AJ37">SUM(C6:C34)</f>
        <v>294841738</v>
      </c>
      <c r="D37" s="42">
        <f t="shared" si="11"/>
        <v>7494136</v>
      </c>
      <c r="E37" s="42">
        <f t="shared" si="11"/>
        <v>280084</v>
      </c>
      <c r="F37" s="42">
        <f t="shared" si="11"/>
        <v>1301815</v>
      </c>
      <c r="G37" s="42">
        <f t="shared" si="11"/>
        <v>1415172</v>
      </c>
      <c r="H37" s="42">
        <f t="shared" si="11"/>
        <v>40154802</v>
      </c>
      <c r="I37" s="42">
        <f t="shared" si="11"/>
        <v>1076277</v>
      </c>
      <c r="J37" s="42">
        <f t="shared" si="11"/>
        <v>0</v>
      </c>
      <c r="K37" s="42">
        <f t="shared" si="11"/>
        <v>420</v>
      </c>
      <c r="L37" s="42">
        <f>SUM(L6:L34)</f>
        <v>749653</v>
      </c>
      <c r="M37" s="42">
        <f>SUM(M6:M34)</f>
        <v>2461102</v>
      </c>
      <c r="N37" s="42">
        <f t="shared" si="11"/>
        <v>2060225</v>
      </c>
      <c r="O37" s="42">
        <f t="shared" si="11"/>
        <v>129158551</v>
      </c>
      <c r="P37" s="42">
        <f t="shared" si="11"/>
        <v>212581</v>
      </c>
      <c r="Q37" s="42">
        <f t="shared" si="11"/>
        <v>5173302</v>
      </c>
      <c r="R37" s="42">
        <f t="shared" si="11"/>
        <v>7393625</v>
      </c>
      <c r="S37" s="42">
        <f t="shared" si="11"/>
        <v>2985102</v>
      </c>
      <c r="T37" s="42">
        <f t="shared" si="11"/>
        <v>310412125</v>
      </c>
      <c r="U37" s="42">
        <f t="shared" si="11"/>
        <v>135141</v>
      </c>
      <c r="V37" s="42">
        <f t="shared" si="11"/>
        <v>49461327</v>
      </c>
      <c r="W37" s="42">
        <f>SUM(W6:W34)</f>
        <v>2571125</v>
      </c>
      <c r="X37" s="42">
        <f>SUM(X6:X34)</f>
        <v>8849213</v>
      </c>
      <c r="Y37" s="42">
        <f t="shared" si="11"/>
        <v>26291293</v>
      </c>
      <c r="Z37" s="42">
        <f t="shared" si="11"/>
        <v>21079435</v>
      </c>
      <c r="AA37" s="42">
        <f t="shared" si="11"/>
        <v>21301639</v>
      </c>
      <c r="AB37" s="42">
        <f t="shared" si="11"/>
        <v>62378385</v>
      </c>
      <c r="AC37" s="42">
        <f t="shared" si="11"/>
        <v>999238268</v>
      </c>
      <c r="AD37" s="42">
        <f t="shared" si="11"/>
        <v>390486472</v>
      </c>
      <c r="AE37" s="42">
        <f t="shared" si="11"/>
        <v>480993975</v>
      </c>
      <c r="AF37" s="42">
        <f t="shared" si="11"/>
        <v>481341697</v>
      </c>
      <c r="AG37" s="42">
        <f t="shared" si="11"/>
        <v>47439325</v>
      </c>
      <c r="AH37" s="42">
        <f t="shared" si="11"/>
        <v>54933461</v>
      </c>
      <c r="AI37" s="42">
        <f t="shared" si="11"/>
        <v>10378727</v>
      </c>
      <c r="AJ37" s="42">
        <f t="shared" si="11"/>
        <v>310759847</v>
      </c>
      <c r="AM37" s="28"/>
    </row>
    <row r="38" ht="17.25">
      <c r="AM38" s="28"/>
    </row>
    <row r="39" ht="17.25">
      <c r="AM39" s="28"/>
    </row>
    <row r="40" ht="17.25">
      <c r="AM40" s="28"/>
    </row>
    <row r="41" ht="17.25">
      <c r="AM41" s="28"/>
    </row>
    <row r="42" ht="17.25">
      <c r="AM42" s="28"/>
    </row>
  </sheetData>
  <sheetProtection/>
  <printOptions/>
  <pageMargins left="0.5905511811023623" right="0.5905511811023623" top="1.1811023622047245" bottom="0.5905511811023623" header="0.7874015748031497" footer="0.3937007874015748"/>
  <pageSetup fitToWidth="3" fitToHeight="1" horizontalDpi="600" verticalDpi="600" orientation="landscape" paperSize="9" scale="67" r:id="rId1"/>
  <headerFooter alignWithMargins="0">
    <oddHeader>&amp;L&amp;"ＭＳ ゴシック,標準"&amp;24 ２ 歳入の状況（Ｒ２年度決算額）</oddHeader>
    <oddFooter>&amp;R&amp;"ＭＳ ゴシック,標準"&amp;11&amp;P/&amp;N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42"/>
  <sheetViews>
    <sheetView showGridLines="0" view="pageBreakPreview" zoomScale="65" zoomScaleNormal="65" zoomScaleSheetLayoutView="65" workbookViewId="0" topLeftCell="F1">
      <selection activeCell="P4" sqref="P4"/>
    </sheetView>
  </sheetViews>
  <sheetFormatPr defaultColWidth="8.66015625" defaultRowHeight="18"/>
  <cols>
    <col min="1" max="1" width="12.66015625" style="1" customWidth="1"/>
    <col min="2" max="2" width="10.66015625" style="1" customWidth="1"/>
    <col min="3" max="11" width="12.66015625" style="3" customWidth="1"/>
    <col min="12" max="12" width="16.66015625" style="3" customWidth="1"/>
    <col min="13" max="28" width="12.66015625" style="3" customWidth="1"/>
    <col min="29" max="29" width="14.66015625" style="3" customWidth="1"/>
    <col min="30" max="36" width="12.66015625" style="3" customWidth="1"/>
    <col min="37" max="16384" width="8.83203125" style="3" customWidth="1"/>
  </cols>
  <sheetData>
    <row r="1" spans="2:32" ht="17.25">
      <c r="B1" s="2" t="s">
        <v>90</v>
      </c>
      <c r="AD1" s="4"/>
      <c r="AE1" s="5"/>
      <c r="AF1" s="4"/>
    </row>
    <row r="2" spans="2:36" ht="17.25">
      <c r="B2" s="6"/>
      <c r="C2" s="7"/>
      <c r="D2" s="7"/>
      <c r="E2" s="7"/>
      <c r="F2" s="7"/>
      <c r="G2" s="7"/>
      <c r="H2" s="7"/>
      <c r="I2" s="7"/>
      <c r="J2" s="8"/>
      <c r="K2" s="9"/>
      <c r="L2" s="10"/>
      <c r="M2" s="10"/>
      <c r="O2" s="8" t="s">
        <v>0</v>
      </c>
      <c r="P2" s="7"/>
      <c r="Q2" s="7"/>
      <c r="R2" s="7"/>
      <c r="S2" s="7"/>
      <c r="T2" s="8"/>
      <c r="U2" s="7"/>
      <c r="W2" s="7"/>
      <c r="X2" s="7"/>
      <c r="Y2" s="7"/>
      <c r="Z2" s="8" t="s">
        <v>0</v>
      </c>
      <c r="AA2" s="7"/>
      <c r="AB2" s="8"/>
      <c r="AD2" s="8"/>
      <c r="AE2" s="9"/>
      <c r="AF2" s="9"/>
      <c r="AG2" s="10"/>
      <c r="AJ2" s="8" t="s">
        <v>0</v>
      </c>
    </row>
    <row r="3" spans="2:36" ht="17.2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 t="s">
        <v>91</v>
      </c>
      <c r="AE3" s="12" t="s">
        <v>91</v>
      </c>
      <c r="AF3" s="12" t="s">
        <v>91</v>
      </c>
      <c r="AG3" s="12"/>
      <c r="AH3" s="13"/>
      <c r="AI3" s="13"/>
      <c r="AJ3" s="13"/>
    </row>
    <row r="4" spans="2:39" ht="17.25">
      <c r="B4" s="14"/>
      <c r="C4" s="15" t="s">
        <v>1</v>
      </c>
      <c r="D4" s="15" t="s">
        <v>2</v>
      </c>
      <c r="E4" s="15" t="s">
        <v>3</v>
      </c>
      <c r="F4" s="15" t="s">
        <v>92</v>
      </c>
      <c r="G4" s="15" t="s">
        <v>93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112</v>
      </c>
      <c r="M4" s="15" t="s">
        <v>115</v>
      </c>
      <c r="N4" s="15" t="s">
        <v>94</v>
      </c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  <c r="T4" s="15" t="s">
        <v>13</v>
      </c>
      <c r="U4" s="15" t="s">
        <v>14</v>
      </c>
      <c r="V4" s="15" t="s">
        <v>15</v>
      </c>
      <c r="W4" s="15" t="s">
        <v>16</v>
      </c>
      <c r="X4" s="15" t="s">
        <v>114</v>
      </c>
      <c r="Y4" s="15" t="s">
        <v>17</v>
      </c>
      <c r="Z4" s="15" t="s">
        <v>18</v>
      </c>
      <c r="AA4" s="15" t="s">
        <v>19</v>
      </c>
      <c r="AB4" s="15" t="s">
        <v>20</v>
      </c>
      <c r="AC4" s="15" t="s">
        <v>21</v>
      </c>
      <c r="AD4" s="15" t="s">
        <v>95</v>
      </c>
      <c r="AE4" s="15" t="s">
        <v>96</v>
      </c>
      <c r="AF4" s="16" t="s">
        <v>97</v>
      </c>
      <c r="AG4" s="16" t="s">
        <v>98</v>
      </c>
      <c r="AH4" s="16" t="s">
        <v>99</v>
      </c>
      <c r="AI4" s="16" t="s">
        <v>11</v>
      </c>
      <c r="AJ4" s="16" t="s">
        <v>100</v>
      </c>
      <c r="AM4" s="17"/>
    </row>
    <row r="5" spans="2:36" ht="17.25">
      <c r="B5" s="18"/>
      <c r="C5" s="19"/>
      <c r="D5" s="19"/>
      <c r="E5" s="19"/>
      <c r="F5" s="19"/>
      <c r="G5" s="20" t="s">
        <v>101</v>
      </c>
      <c r="H5" s="21" t="s">
        <v>102</v>
      </c>
      <c r="I5" s="21" t="s">
        <v>24</v>
      </c>
      <c r="J5" s="21" t="s">
        <v>25</v>
      </c>
      <c r="K5" s="21" t="s">
        <v>26</v>
      </c>
      <c r="L5" s="21" t="s">
        <v>113</v>
      </c>
      <c r="M5" s="21" t="s">
        <v>116</v>
      </c>
      <c r="N5" s="21" t="s">
        <v>103</v>
      </c>
      <c r="O5" s="19"/>
      <c r="P5" s="21" t="s">
        <v>27</v>
      </c>
      <c r="Q5" s="21" t="s">
        <v>28</v>
      </c>
      <c r="R5" s="19"/>
      <c r="S5" s="19"/>
      <c r="T5" s="19"/>
      <c r="U5" s="21" t="s">
        <v>29</v>
      </c>
      <c r="V5" s="21" t="s">
        <v>30</v>
      </c>
      <c r="W5" s="19"/>
      <c r="X5" s="19"/>
      <c r="Y5" s="19"/>
      <c r="Z5" s="19"/>
      <c r="AA5" s="19"/>
      <c r="AB5" s="19"/>
      <c r="AC5" s="19"/>
      <c r="AD5" s="19"/>
      <c r="AE5" s="19"/>
      <c r="AF5" s="22" t="s">
        <v>104</v>
      </c>
      <c r="AG5" s="22" t="s">
        <v>104</v>
      </c>
      <c r="AH5" s="20"/>
      <c r="AI5" s="20" t="s">
        <v>12</v>
      </c>
      <c r="AJ5" s="20"/>
    </row>
    <row r="6" spans="2:39" ht="21.75" customHeight="1">
      <c r="B6" s="23" t="s">
        <v>31</v>
      </c>
      <c r="C6" s="24">
        <v>42425852</v>
      </c>
      <c r="D6" s="24">
        <v>1013270</v>
      </c>
      <c r="E6" s="25">
        <v>43342</v>
      </c>
      <c r="F6" s="25">
        <v>221412</v>
      </c>
      <c r="G6" s="25">
        <v>120603</v>
      </c>
      <c r="H6" s="25">
        <v>5139254</v>
      </c>
      <c r="I6" s="25">
        <v>278635</v>
      </c>
      <c r="J6" s="24">
        <v>0</v>
      </c>
      <c r="K6" s="25">
        <v>206583</v>
      </c>
      <c r="L6" s="25">
        <v>51502</v>
      </c>
      <c r="M6" s="25">
        <v>0</v>
      </c>
      <c r="N6" s="25">
        <v>793045</v>
      </c>
      <c r="O6" s="25">
        <v>18392036</v>
      </c>
      <c r="P6" s="25">
        <v>33769</v>
      </c>
      <c r="Q6" s="25">
        <v>669663</v>
      </c>
      <c r="R6" s="25">
        <v>2314213</v>
      </c>
      <c r="S6" s="25">
        <v>219121</v>
      </c>
      <c r="T6" s="25">
        <v>15792804</v>
      </c>
      <c r="U6" s="25">
        <v>44809</v>
      </c>
      <c r="V6" s="25">
        <v>7284774</v>
      </c>
      <c r="W6" s="25">
        <v>185426</v>
      </c>
      <c r="X6" s="25">
        <v>108791</v>
      </c>
      <c r="Y6" s="25">
        <v>3420830</v>
      </c>
      <c r="Z6" s="25">
        <v>793198</v>
      </c>
      <c r="AA6" s="25">
        <v>1227545</v>
      </c>
      <c r="AB6" s="25">
        <v>13772000</v>
      </c>
      <c r="AC6" s="25">
        <v>114552477</v>
      </c>
      <c r="AD6" s="26">
        <f aca="true" t="shared" si="0" ref="AD6:AD34">+C6+Q6+R6+S6+W6+X6+Y6+Z6+AA6</f>
        <v>51364639</v>
      </c>
      <c r="AE6" s="26">
        <f aca="true" t="shared" si="1" ref="AE6:AE34">SUM(C6:O6)</f>
        <v>68685534</v>
      </c>
      <c r="AF6" s="26">
        <f>SUM(C6:P6)+U6</f>
        <v>68764112</v>
      </c>
      <c r="AG6" s="27">
        <f>SUM(E6:M6)</f>
        <v>6061331</v>
      </c>
      <c r="AH6" s="27">
        <f>SUM(D6:L6)</f>
        <v>7074601</v>
      </c>
      <c r="AI6" s="27">
        <f>SUM(R6:S6)</f>
        <v>2533334</v>
      </c>
      <c r="AJ6" s="27">
        <f>+P6+T6+U6</f>
        <v>15871382</v>
      </c>
      <c r="AM6" s="28"/>
    </row>
    <row r="7" spans="2:39" ht="21.75" customHeight="1">
      <c r="B7" s="29" t="s">
        <v>32</v>
      </c>
      <c r="C7" s="30">
        <v>77483022</v>
      </c>
      <c r="D7" s="30">
        <v>1205341</v>
      </c>
      <c r="E7" s="31">
        <v>52162</v>
      </c>
      <c r="F7" s="31">
        <v>267172</v>
      </c>
      <c r="G7" s="31">
        <v>146710</v>
      </c>
      <c r="H7" s="31">
        <v>5826730</v>
      </c>
      <c r="I7" s="31">
        <v>87210</v>
      </c>
      <c r="J7" s="30">
        <v>0</v>
      </c>
      <c r="K7" s="31">
        <v>183654</v>
      </c>
      <c r="L7" s="31">
        <v>45785</v>
      </c>
      <c r="M7" s="31">
        <v>0</v>
      </c>
      <c r="N7" s="31">
        <v>844648</v>
      </c>
      <c r="O7" s="31">
        <v>639288</v>
      </c>
      <c r="P7" s="31">
        <v>43766</v>
      </c>
      <c r="Q7" s="31">
        <v>668334</v>
      </c>
      <c r="R7" s="31">
        <v>1401838</v>
      </c>
      <c r="S7" s="31">
        <v>918857</v>
      </c>
      <c r="T7" s="31">
        <v>17650573</v>
      </c>
      <c r="U7" s="30">
        <v>0</v>
      </c>
      <c r="V7" s="31">
        <v>7475924</v>
      </c>
      <c r="W7" s="31">
        <v>506547</v>
      </c>
      <c r="X7" s="31">
        <v>123522</v>
      </c>
      <c r="Y7" s="31">
        <v>1785572</v>
      </c>
      <c r="Z7" s="31">
        <v>3078884</v>
      </c>
      <c r="AA7" s="31">
        <v>4385348</v>
      </c>
      <c r="AB7" s="31">
        <v>3848400</v>
      </c>
      <c r="AC7" s="31">
        <v>128669287</v>
      </c>
      <c r="AD7" s="30">
        <f t="shared" si="0"/>
        <v>90351924</v>
      </c>
      <c r="AE7" s="30">
        <f t="shared" si="1"/>
        <v>86781722</v>
      </c>
      <c r="AF7" s="30">
        <f aca="true" t="shared" si="2" ref="AF7:AF34">SUM(C7:P7)+U7</f>
        <v>86825488</v>
      </c>
      <c r="AG7" s="27">
        <f aca="true" t="shared" si="3" ref="AG7:AG34">SUM(E7:M7)</f>
        <v>6609423</v>
      </c>
      <c r="AH7" s="32">
        <f aca="true" t="shared" si="4" ref="AH7:AH34">SUM(D7:L7)</f>
        <v>7814764</v>
      </c>
      <c r="AI7" s="32">
        <f>SUM(R7:S7)</f>
        <v>2320695</v>
      </c>
      <c r="AJ7" s="32">
        <f>+P7+T7+U7</f>
        <v>17694339</v>
      </c>
      <c r="AM7" s="28"/>
    </row>
    <row r="8" spans="2:39" ht="21.75" customHeight="1">
      <c r="B8" s="29" t="s">
        <v>33</v>
      </c>
      <c r="C8" s="30">
        <v>16816330</v>
      </c>
      <c r="D8" s="30">
        <v>346810</v>
      </c>
      <c r="E8" s="31">
        <v>17319</v>
      </c>
      <c r="F8" s="31">
        <v>88665</v>
      </c>
      <c r="G8" s="31">
        <v>48603</v>
      </c>
      <c r="H8" s="31">
        <v>2316573</v>
      </c>
      <c r="I8" s="31">
        <v>15100</v>
      </c>
      <c r="J8" s="30">
        <v>0</v>
      </c>
      <c r="K8" s="31">
        <v>71874</v>
      </c>
      <c r="L8" s="31">
        <v>17917</v>
      </c>
      <c r="M8" s="31">
        <v>0</v>
      </c>
      <c r="N8" s="31">
        <v>328584</v>
      </c>
      <c r="O8" s="31">
        <v>10846757</v>
      </c>
      <c r="P8" s="31">
        <v>12972</v>
      </c>
      <c r="Q8" s="31">
        <v>573125</v>
      </c>
      <c r="R8" s="31">
        <v>546798</v>
      </c>
      <c r="S8" s="31">
        <v>57701</v>
      </c>
      <c r="T8" s="31">
        <v>6935899</v>
      </c>
      <c r="U8" s="30">
        <v>89520</v>
      </c>
      <c r="V8" s="31">
        <v>3321374</v>
      </c>
      <c r="W8" s="31">
        <v>149578</v>
      </c>
      <c r="X8" s="31">
        <v>128356</v>
      </c>
      <c r="Y8" s="31">
        <v>2029783</v>
      </c>
      <c r="Z8" s="31">
        <v>448764</v>
      </c>
      <c r="AA8" s="31">
        <v>551031</v>
      </c>
      <c r="AB8" s="31">
        <v>4916800</v>
      </c>
      <c r="AC8" s="31">
        <v>50676233</v>
      </c>
      <c r="AD8" s="30">
        <f t="shared" si="0"/>
        <v>21301466</v>
      </c>
      <c r="AE8" s="30">
        <f t="shared" si="1"/>
        <v>30914532</v>
      </c>
      <c r="AF8" s="30">
        <f t="shared" si="2"/>
        <v>31017024</v>
      </c>
      <c r="AG8" s="27">
        <f t="shared" si="3"/>
        <v>2576051</v>
      </c>
      <c r="AH8" s="32">
        <f t="shared" si="4"/>
        <v>2922861</v>
      </c>
      <c r="AI8" s="32">
        <f aca="true" t="shared" si="5" ref="AI8:AI24">SUM(R8:S8)</f>
        <v>604499</v>
      </c>
      <c r="AJ8" s="32">
        <f aca="true" t="shared" si="6" ref="AJ8:AJ24">+P8+T8+U8</f>
        <v>7038391</v>
      </c>
      <c r="AM8" s="28"/>
    </row>
    <row r="9" spans="2:39" ht="21.75" customHeight="1">
      <c r="B9" s="29" t="s">
        <v>34</v>
      </c>
      <c r="C9" s="30">
        <v>22089345</v>
      </c>
      <c r="D9" s="30">
        <v>607091</v>
      </c>
      <c r="E9" s="31">
        <v>21883</v>
      </c>
      <c r="F9" s="31">
        <v>112046</v>
      </c>
      <c r="G9" s="31">
        <v>61465</v>
      </c>
      <c r="H9" s="31">
        <v>2953328</v>
      </c>
      <c r="I9" s="31">
        <v>45866</v>
      </c>
      <c r="J9" s="30">
        <v>0</v>
      </c>
      <c r="K9" s="31">
        <v>119904</v>
      </c>
      <c r="L9" s="31">
        <v>29892</v>
      </c>
      <c r="M9" s="31">
        <v>0</v>
      </c>
      <c r="N9" s="31">
        <v>499606</v>
      </c>
      <c r="O9" s="31">
        <v>15525408</v>
      </c>
      <c r="P9" s="31">
        <v>19205</v>
      </c>
      <c r="Q9" s="31">
        <v>508964</v>
      </c>
      <c r="R9" s="31">
        <v>806052</v>
      </c>
      <c r="S9" s="31">
        <v>320111</v>
      </c>
      <c r="T9" s="31">
        <v>10017683</v>
      </c>
      <c r="U9" s="31">
        <v>367</v>
      </c>
      <c r="V9" s="31">
        <v>4498129</v>
      </c>
      <c r="W9" s="31">
        <v>46316</v>
      </c>
      <c r="X9" s="31">
        <v>1217106</v>
      </c>
      <c r="Y9" s="31">
        <v>3688191</v>
      </c>
      <c r="Z9" s="31">
        <v>2596206</v>
      </c>
      <c r="AA9" s="31">
        <v>709498</v>
      </c>
      <c r="AB9" s="31">
        <v>8451383</v>
      </c>
      <c r="AC9" s="31">
        <v>74945045</v>
      </c>
      <c r="AD9" s="30">
        <f t="shared" si="0"/>
        <v>31981789</v>
      </c>
      <c r="AE9" s="30">
        <f t="shared" si="1"/>
        <v>42065834</v>
      </c>
      <c r="AF9" s="30">
        <f t="shared" si="2"/>
        <v>42085406</v>
      </c>
      <c r="AG9" s="27">
        <f t="shared" si="3"/>
        <v>3344384</v>
      </c>
      <c r="AH9" s="32">
        <f t="shared" si="4"/>
        <v>3951475</v>
      </c>
      <c r="AI9" s="32">
        <f t="shared" si="5"/>
        <v>1126163</v>
      </c>
      <c r="AJ9" s="32">
        <f t="shared" si="6"/>
        <v>10037255</v>
      </c>
      <c r="AM9" s="28"/>
    </row>
    <row r="10" spans="2:39" ht="21.75" customHeight="1">
      <c r="B10" s="29" t="s">
        <v>35</v>
      </c>
      <c r="C10" s="30">
        <v>22340873</v>
      </c>
      <c r="D10" s="30">
        <v>411635</v>
      </c>
      <c r="E10" s="31">
        <v>24242</v>
      </c>
      <c r="F10" s="31">
        <v>124119</v>
      </c>
      <c r="G10" s="31">
        <v>68065</v>
      </c>
      <c r="H10" s="31">
        <v>2499579</v>
      </c>
      <c r="I10" s="31">
        <v>44453</v>
      </c>
      <c r="J10" s="30">
        <v>0</v>
      </c>
      <c r="K10" s="31">
        <v>87340</v>
      </c>
      <c r="L10" s="31">
        <v>21773</v>
      </c>
      <c r="M10" s="31">
        <v>0</v>
      </c>
      <c r="N10" s="31">
        <v>369803</v>
      </c>
      <c r="O10" s="31">
        <v>4940750</v>
      </c>
      <c r="P10" s="31">
        <v>15141</v>
      </c>
      <c r="Q10" s="31">
        <v>1467472</v>
      </c>
      <c r="R10" s="31">
        <v>754801</v>
      </c>
      <c r="S10" s="31">
        <v>255692</v>
      </c>
      <c r="T10" s="31">
        <v>7356681</v>
      </c>
      <c r="U10" s="30">
        <v>0</v>
      </c>
      <c r="V10" s="31">
        <v>3244514</v>
      </c>
      <c r="W10" s="31">
        <v>175428</v>
      </c>
      <c r="X10" s="31">
        <v>426833</v>
      </c>
      <c r="Y10" s="31">
        <v>1288444</v>
      </c>
      <c r="Z10" s="31">
        <v>1805858</v>
      </c>
      <c r="AA10" s="31">
        <v>1174493</v>
      </c>
      <c r="AB10" s="31">
        <v>5652300</v>
      </c>
      <c r="AC10" s="31">
        <v>54550289</v>
      </c>
      <c r="AD10" s="30">
        <f t="shared" si="0"/>
        <v>29689894</v>
      </c>
      <c r="AE10" s="30">
        <f t="shared" si="1"/>
        <v>30932632</v>
      </c>
      <c r="AF10" s="30">
        <f t="shared" si="2"/>
        <v>30947773</v>
      </c>
      <c r="AG10" s="27">
        <f t="shared" si="3"/>
        <v>2869571</v>
      </c>
      <c r="AH10" s="32">
        <f t="shared" si="4"/>
        <v>3281206</v>
      </c>
      <c r="AI10" s="32">
        <f t="shared" si="5"/>
        <v>1010493</v>
      </c>
      <c r="AJ10" s="32">
        <f t="shared" si="6"/>
        <v>7371822</v>
      </c>
      <c r="AM10" s="28"/>
    </row>
    <row r="11" spans="2:39" ht="21.75" customHeight="1">
      <c r="B11" s="29" t="s">
        <v>36</v>
      </c>
      <c r="C11" s="30">
        <v>29986846</v>
      </c>
      <c r="D11" s="30">
        <v>597264</v>
      </c>
      <c r="E11" s="31">
        <v>30732</v>
      </c>
      <c r="F11" s="31">
        <v>157287</v>
      </c>
      <c r="G11" s="31">
        <v>86162</v>
      </c>
      <c r="H11" s="31">
        <v>3489854</v>
      </c>
      <c r="I11" s="31">
        <v>86247</v>
      </c>
      <c r="J11" s="30">
        <v>0</v>
      </c>
      <c r="K11" s="31">
        <v>126561</v>
      </c>
      <c r="L11" s="31">
        <v>31551</v>
      </c>
      <c r="M11" s="31">
        <v>0</v>
      </c>
      <c r="N11" s="31">
        <v>531684</v>
      </c>
      <c r="O11" s="31">
        <v>3107853</v>
      </c>
      <c r="P11" s="31">
        <v>24392</v>
      </c>
      <c r="Q11" s="31">
        <v>704555</v>
      </c>
      <c r="R11" s="31">
        <v>719671</v>
      </c>
      <c r="S11" s="31">
        <v>474090</v>
      </c>
      <c r="T11" s="31">
        <v>9979553</v>
      </c>
      <c r="U11" s="30">
        <v>0</v>
      </c>
      <c r="V11" s="31">
        <v>4892021</v>
      </c>
      <c r="W11" s="31">
        <v>150490</v>
      </c>
      <c r="X11" s="31">
        <v>184049</v>
      </c>
      <c r="Y11" s="31">
        <v>690270</v>
      </c>
      <c r="Z11" s="31">
        <v>954408</v>
      </c>
      <c r="AA11" s="31">
        <v>2934839</v>
      </c>
      <c r="AB11" s="31">
        <v>5306800</v>
      </c>
      <c r="AC11" s="31">
        <v>65247179</v>
      </c>
      <c r="AD11" s="30">
        <f t="shared" si="0"/>
        <v>36799218</v>
      </c>
      <c r="AE11" s="30">
        <f t="shared" si="1"/>
        <v>38232041</v>
      </c>
      <c r="AF11" s="30">
        <f t="shared" si="2"/>
        <v>38256433</v>
      </c>
      <c r="AG11" s="27">
        <f t="shared" si="3"/>
        <v>4008394</v>
      </c>
      <c r="AH11" s="32">
        <f t="shared" si="4"/>
        <v>4605658</v>
      </c>
      <c r="AI11" s="32">
        <f t="shared" si="5"/>
        <v>1193761</v>
      </c>
      <c r="AJ11" s="32">
        <f t="shared" si="6"/>
        <v>10003945</v>
      </c>
      <c r="AM11" s="28"/>
    </row>
    <row r="12" spans="2:39" ht="21.75" customHeight="1">
      <c r="B12" s="29" t="s">
        <v>37</v>
      </c>
      <c r="C12" s="30">
        <v>10178804</v>
      </c>
      <c r="D12" s="30">
        <v>266504</v>
      </c>
      <c r="E12" s="31">
        <v>10454</v>
      </c>
      <c r="F12" s="31">
        <v>53446</v>
      </c>
      <c r="G12" s="31">
        <v>29169</v>
      </c>
      <c r="H12" s="31">
        <v>1322318</v>
      </c>
      <c r="I12" s="31">
        <v>48432</v>
      </c>
      <c r="J12" s="30">
        <v>0</v>
      </c>
      <c r="K12" s="31">
        <v>55763</v>
      </c>
      <c r="L12" s="31">
        <v>13900</v>
      </c>
      <c r="M12" s="31">
        <v>0</v>
      </c>
      <c r="N12" s="31">
        <v>170591</v>
      </c>
      <c r="O12" s="31">
        <v>4702112</v>
      </c>
      <c r="P12" s="31">
        <v>7876</v>
      </c>
      <c r="Q12" s="31">
        <v>159228</v>
      </c>
      <c r="R12" s="31">
        <v>180055</v>
      </c>
      <c r="S12" s="31">
        <v>41010</v>
      </c>
      <c r="T12" s="31">
        <v>4918553</v>
      </c>
      <c r="U12" s="30">
        <v>0</v>
      </c>
      <c r="V12" s="31">
        <v>2246303</v>
      </c>
      <c r="W12" s="31">
        <v>126391</v>
      </c>
      <c r="X12" s="31">
        <v>201269</v>
      </c>
      <c r="Y12" s="31">
        <v>981602</v>
      </c>
      <c r="Z12" s="31">
        <v>280578</v>
      </c>
      <c r="AA12" s="31">
        <v>607530</v>
      </c>
      <c r="AB12" s="31">
        <v>3353200</v>
      </c>
      <c r="AC12" s="31">
        <v>29955088</v>
      </c>
      <c r="AD12" s="30">
        <f t="shared" si="0"/>
        <v>12756467</v>
      </c>
      <c r="AE12" s="30">
        <f t="shared" si="1"/>
        <v>16851493</v>
      </c>
      <c r="AF12" s="30">
        <f t="shared" si="2"/>
        <v>16859369</v>
      </c>
      <c r="AG12" s="27">
        <f t="shared" si="3"/>
        <v>1533482</v>
      </c>
      <c r="AH12" s="32">
        <f t="shared" si="4"/>
        <v>1799986</v>
      </c>
      <c r="AI12" s="32">
        <f t="shared" si="5"/>
        <v>221065</v>
      </c>
      <c r="AJ12" s="32">
        <f t="shared" si="6"/>
        <v>4926429</v>
      </c>
      <c r="AM12" s="28"/>
    </row>
    <row r="13" spans="2:39" ht="21.75" customHeight="1">
      <c r="B13" s="29" t="s">
        <v>38</v>
      </c>
      <c r="C13" s="30">
        <v>2020298</v>
      </c>
      <c r="D13" s="30">
        <v>64178</v>
      </c>
      <c r="E13" s="31">
        <v>2057</v>
      </c>
      <c r="F13" s="31">
        <v>10527</v>
      </c>
      <c r="G13" s="31">
        <v>5753</v>
      </c>
      <c r="H13" s="31">
        <v>329094</v>
      </c>
      <c r="I13" s="30">
        <v>0</v>
      </c>
      <c r="J13" s="30">
        <v>0</v>
      </c>
      <c r="K13" s="31">
        <v>10932</v>
      </c>
      <c r="L13" s="31">
        <v>2724</v>
      </c>
      <c r="M13" s="31">
        <v>0</v>
      </c>
      <c r="N13" s="31">
        <v>21654</v>
      </c>
      <c r="O13" s="31">
        <v>3830287</v>
      </c>
      <c r="P13" s="31">
        <v>1985</v>
      </c>
      <c r="Q13" s="31">
        <v>118933</v>
      </c>
      <c r="R13" s="31">
        <v>30911</v>
      </c>
      <c r="S13" s="31">
        <v>88743</v>
      </c>
      <c r="T13" s="31">
        <v>943141</v>
      </c>
      <c r="U13" s="30">
        <v>0</v>
      </c>
      <c r="V13" s="31">
        <v>532455</v>
      </c>
      <c r="W13" s="31">
        <v>84299</v>
      </c>
      <c r="X13" s="31">
        <v>143357</v>
      </c>
      <c r="Y13" s="31">
        <v>850273</v>
      </c>
      <c r="Z13" s="31">
        <v>219206</v>
      </c>
      <c r="AA13" s="31">
        <v>182129</v>
      </c>
      <c r="AB13" s="31">
        <v>917200</v>
      </c>
      <c r="AC13" s="31">
        <v>10410136</v>
      </c>
      <c r="AD13" s="30">
        <f t="shared" si="0"/>
        <v>3738149</v>
      </c>
      <c r="AE13" s="30">
        <f t="shared" si="1"/>
        <v>6297504</v>
      </c>
      <c r="AF13" s="30">
        <f t="shared" si="2"/>
        <v>6299489</v>
      </c>
      <c r="AG13" s="27">
        <f t="shared" si="3"/>
        <v>361087</v>
      </c>
      <c r="AH13" s="32">
        <f t="shared" si="4"/>
        <v>425265</v>
      </c>
      <c r="AI13" s="32">
        <f t="shared" si="5"/>
        <v>119654</v>
      </c>
      <c r="AJ13" s="32">
        <f t="shared" si="6"/>
        <v>945126</v>
      </c>
      <c r="AM13" s="28"/>
    </row>
    <row r="14" spans="2:39" ht="21.75" customHeight="1">
      <c r="B14" s="29" t="s">
        <v>39</v>
      </c>
      <c r="C14" s="30">
        <v>10340831</v>
      </c>
      <c r="D14" s="30">
        <v>193034</v>
      </c>
      <c r="E14" s="31">
        <v>6958</v>
      </c>
      <c r="F14" s="31">
        <v>35619</v>
      </c>
      <c r="G14" s="31">
        <v>19518</v>
      </c>
      <c r="H14" s="31">
        <v>915504</v>
      </c>
      <c r="I14" s="31">
        <v>99720</v>
      </c>
      <c r="J14" s="30">
        <v>0</v>
      </c>
      <c r="K14" s="31">
        <v>39578</v>
      </c>
      <c r="L14" s="31">
        <v>8521</v>
      </c>
      <c r="M14" s="31">
        <v>0</v>
      </c>
      <c r="N14" s="31">
        <v>183495</v>
      </c>
      <c r="O14" s="31">
        <v>1627126</v>
      </c>
      <c r="P14" s="31">
        <v>5714</v>
      </c>
      <c r="Q14" s="31">
        <v>160284</v>
      </c>
      <c r="R14" s="31">
        <v>242672</v>
      </c>
      <c r="S14" s="31">
        <v>94699</v>
      </c>
      <c r="T14" s="31">
        <v>3033933</v>
      </c>
      <c r="U14" s="30">
        <v>0</v>
      </c>
      <c r="V14" s="31">
        <v>1155120</v>
      </c>
      <c r="W14" s="31">
        <v>122574</v>
      </c>
      <c r="X14" s="31">
        <v>2421</v>
      </c>
      <c r="Y14" s="31">
        <v>781676</v>
      </c>
      <c r="Z14" s="31">
        <v>722097</v>
      </c>
      <c r="AA14" s="31">
        <v>392318</v>
      </c>
      <c r="AB14" s="31">
        <v>1513300</v>
      </c>
      <c r="AC14" s="31">
        <v>21696712</v>
      </c>
      <c r="AD14" s="30">
        <f t="shared" si="0"/>
        <v>12859572</v>
      </c>
      <c r="AE14" s="30">
        <f t="shared" si="1"/>
        <v>13469904</v>
      </c>
      <c r="AF14" s="30">
        <f t="shared" si="2"/>
        <v>13475618</v>
      </c>
      <c r="AG14" s="27">
        <f t="shared" si="3"/>
        <v>1125418</v>
      </c>
      <c r="AH14" s="32">
        <f t="shared" si="4"/>
        <v>1318452</v>
      </c>
      <c r="AI14" s="32">
        <f t="shared" si="5"/>
        <v>337371</v>
      </c>
      <c r="AJ14" s="32">
        <f t="shared" si="6"/>
        <v>3039647</v>
      </c>
      <c r="AM14" s="28"/>
    </row>
    <row r="15" spans="2:39" ht="21.75" customHeight="1">
      <c r="B15" s="29" t="s">
        <v>40</v>
      </c>
      <c r="C15" s="30">
        <v>2874425</v>
      </c>
      <c r="D15" s="30">
        <v>60906</v>
      </c>
      <c r="E15" s="31">
        <v>2002</v>
      </c>
      <c r="F15" s="31">
        <v>10237</v>
      </c>
      <c r="G15" s="31">
        <v>5587</v>
      </c>
      <c r="H15" s="31">
        <v>367073</v>
      </c>
      <c r="I15" s="31">
        <v>0</v>
      </c>
      <c r="J15" s="31">
        <v>0</v>
      </c>
      <c r="K15" s="31">
        <v>12474</v>
      </c>
      <c r="L15" s="31">
        <v>3108</v>
      </c>
      <c r="M15" s="31">
        <v>0</v>
      </c>
      <c r="N15" s="31">
        <v>54506</v>
      </c>
      <c r="O15" s="31">
        <v>3474327</v>
      </c>
      <c r="P15" s="31">
        <v>1014</v>
      </c>
      <c r="Q15" s="31">
        <v>7314</v>
      </c>
      <c r="R15" s="31">
        <v>143902</v>
      </c>
      <c r="S15" s="31">
        <v>36847</v>
      </c>
      <c r="T15" s="31">
        <v>1052101</v>
      </c>
      <c r="U15" s="30">
        <v>0</v>
      </c>
      <c r="V15" s="31">
        <v>603529</v>
      </c>
      <c r="W15" s="31">
        <v>94947</v>
      </c>
      <c r="X15" s="31">
        <v>431895</v>
      </c>
      <c r="Y15" s="31">
        <v>657345</v>
      </c>
      <c r="Z15" s="31">
        <v>429993</v>
      </c>
      <c r="AA15" s="31">
        <v>313051</v>
      </c>
      <c r="AB15" s="31">
        <v>1437100</v>
      </c>
      <c r="AC15" s="31">
        <v>12073683</v>
      </c>
      <c r="AD15" s="30">
        <f t="shared" si="0"/>
        <v>4989719</v>
      </c>
      <c r="AE15" s="30">
        <f t="shared" si="1"/>
        <v>6864645</v>
      </c>
      <c r="AF15" s="30">
        <f t="shared" si="2"/>
        <v>6865659</v>
      </c>
      <c r="AG15" s="27">
        <f t="shared" si="3"/>
        <v>400481</v>
      </c>
      <c r="AH15" s="32">
        <f t="shared" si="4"/>
        <v>461387</v>
      </c>
      <c r="AI15" s="32">
        <f t="shared" si="5"/>
        <v>180749</v>
      </c>
      <c r="AJ15" s="32">
        <f t="shared" si="6"/>
        <v>1053115</v>
      </c>
      <c r="AM15" s="28"/>
    </row>
    <row r="16" spans="2:39" ht="21.75" customHeight="1">
      <c r="B16" s="29" t="s">
        <v>41</v>
      </c>
      <c r="C16" s="30">
        <v>1569590</v>
      </c>
      <c r="D16" s="30">
        <v>129277</v>
      </c>
      <c r="E16" s="31">
        <v>1613</v>
      </c>
      <c r="F16" s="31">
        <v>8242</v>
      </c>
      <c r="G16" s="31">
        <v>4482</v>
      </c>
      <c r="H16" s="31">
        <v>308269</v>
      </c>
      <c r="I16" s="31">
        <v>0</v>
      </c>
      <c r="J16" s="30">
        <v>0</v>
      </c>
      <c r="K16" s="31">
        <v>18962</v>
      </c>
      <c r="L16" s="31">
        <v>4727</v>
      </c>
      <c r="M16" s="31">
        <v>0</v>
      </c>
      <c r="N16" s="31">
        <v>39620</v>
      </c>
      <c r="O16" s="31">
        <v>5570019</v>
      </c>
      <c r="P16" s="31">
        <v>1189</v>
      </c>
      <c r="Q16" s="31">
        <v>451352</v>
      </c>
      <c r="R16" s="31">
        <v>76553</v>
      </c>
      <c r="S16" s="31">
        <v>84509</v>
      </c>
      <c r="T16" s="31">
        <v>1342844</v>
      </c>
      <c r="U16" s="30">
        <v>0</v>
      </c>
      <c r="V16" s="31">
        <v>751246</v>
      </c>
      <c r="W16" s="31">
        <v>18454</v>
      </c>
      <c r="X16" s="31">
        <v>224796</v>
      </c>
      <c r="Y16" s="31">
        <v>495796</v>
      </c>
      <c r="Z16" s="31">
        <v>238757</v>
      </c>
      <c r="AA16" s="31">
        <v>396232</v>
      </c>
      <c r="AB16" s="31">
        <v>1146200</v>
      </c>
      <c r="AC16" s="31">
        <v>12882729</v>
      </c>
      <c r="AD16" s="30">
        <f t="shared" si="0"/>
        <v>3556039</v>
      </c>
      <c r="AE16" s="30">
        <f t="shared" si="1"/>
        <v>7654801</v>
      </c>
      <c r="AF16" s="30">
        <f t="shared" si="2"/>
        <v>7655990</v>
      </c>
      <c r="AG16" s="27">
        <f t="shared" si="3"/>
        <v>346295</v>
      </c>
      <c r="AH16" s="32">
        <f t="shared" si="4"/>
        <v>475572</v>
      </c>
      <c r="AI16" s="32">
        <f t="shared" si="5"/>
        <v>161062</v>
      </c>
      <c r="AJ16" s="32">
        <f t="shared" si="6"/>
        <v>1344033</v>
      </c>
      <c r="AM16" s="28"/>
    </row>
    <row r="17" spans="1:39" ht="21.75" customHeight="1">
      <c r="A17" s="33"/>
      <c r="B17" s="29" t="s">
        <v>105</v>
      </c>
      <c r="C17" s="30">
        <v>9498103</v>
      </c>
      <c r="D17" s="30">
        <v>276490</v>
      </c>
      <c r="E17" s="31">
        <v>6766</v>
      </c>
      <c r="F17" s="31">
        <v>34619</v>
      </c>
      <c r="G17" s="31">
        <v>18941</v>
      </c>
      <c r="H17" s="31">
        <v>899977</v>
      </c>
      <c r="I17" s="31">
        <v>136261</v>
      </c>
      <c r="J17" s="30">
        <v>0</v>
      </c>
      <c r="K17" s="31">
        <v>57810</v>
      </c>
      <c r="L17" s="31">
        <v>14411</v>
      </c>
      <c r="M17" s="31">
        <v>0</v>
      </c>
      <c r="N17" s="31">
        <v>170729</v>
      </c>
      <c r="O17" s="31">
        <v>1847202</v>
      </c>
      <c r="P17" s="31">
        <v>3580</v>
      </c>
      <c r="Q17" s="31">
        <v>18698</v>
      </c>
      <c r="R17" s="31">
        <v>243236</v>
      </c>
      <c r="S17" s="31">
        <v>78468</v>
      </c>
      <c r="T17" s="31">
        <v>1849563</v>
      </c>
      <c r="U17" s="30">
        <v>0</v>
      </c>
      <c r="V17" s="31">
        <v>1151794</v>
      </c>
      <c r="W17" s="31">
        <v>51734</v>
      </c>
      <c r="X17" s="31">
        <v>26150</v>
      </c>
      <c r="Y17" s="31">
        <v>3222736</v>
      </c>
      <c r="Z17" s="31">
        <v>1743641</v>
      </c>
      <c r="AA17" s="31">
        <v>188723</v>
      </c>
      <c r="AB17" s="31">
        <v>1653789</v>
      </c>
      <c r="AC17" s="31">
        <v>23193421</v>
      </c>
      <c r="AD17" s="30">
        <f t="shared" si="0"/>
        <v>15071489</v>
      </c>
      <c r="AE17" s="30">
        <f t="shared" si="1"/>
        <v>12961309</v>
      </c>
      <c r="AF17" s="30">
        <f t="shared" si="2"/>
        <v>12964889</v>
      </c>
      <c r="AG17" s="27">
        <f t="shared" si="3"/>
        <v>1168785</v>
      </c>
      <c r="AH17" s="32">
        <f t="shared" si="4"/>
        <v>1445275</v>
      </c>
      <c r="AI17" s="32">
        <f t="shared" si="5"/>
        <v>321704</v>
      </c>
      <c r="AJ17" s="32">
        <f t="shared" si="6"/>
        <v>1853143</v>
      </c>
      <c r="AM17" s="28"/>
    </row>
    <row r="18" spans="2:39" ht="21.75" customHeight="1">
      <c r="B18" s="34" t="s">
        <v>106</v>
      </c>
      <c r="C18" s="26">
        <v>5830165</v>
      </c>
      <c r="D18" s="26">
        <v>176186</v>
      </c>
      <c r="E18" s="35">
        <v>5024</v>
      </c>
      <c r="F18" s="35">
        <v>25745</v>
      </c>
      <c r="G18" s="35">
        <v>14143</v>
      </c>
      <c r="H18" s="35">
        <v>871763</v>
      </c>
      <c r="I18" s="35">
        <v>45043</v>
      </c>
      <c r="J18" s="35">
        <v>0</v>
      </c>
      <c r="K18" s="35">
        <v>37110</v>
      </c>
      <c r="L18" s="31">
        <v>9250</v>
      </c>
      <c r="M18" s="35">
        <v>0</v>
      </c>
      <c r="N18" s="35">
        <v>102142</v>
      </c>
      <c r="O18" s="35">
        <v>9558883</v>
      </c>
      <c r="P18" s="35">
        <v>3337</v>
      </c>
      <c r="Q18" s="35">
        <v>65234</v>
      </c>
      <c r="R18" s="35">
        <v>284911</v>
      </c>
      <c r="S18" s="35">
        <v>70125</v>
      </c>
      <c r="T18" s="35">
        <v>2245038</v>
      </c>
      <c r="U18" s="26">
        <v>0</v>
      </c>
      <c r="V18" s="35">
        <v>1246795</v>
      </c>
      <c r="W18" s="35">
        <v>20120</v>
      </c>
      <c r="X18" s="35">
        <v>377340</v>
      </c>
      <c r="Y18" s="35">
        <v>2012784</v>
      </c>
      <c r="Z18" s="35">
        <v>662998</v>
      </c>
      <c r="AA18" s="35">
        <v>474364</v>
      </c>
      <c r="AB18" s="35">
        <v>2248600</v>
      </c>
      <c r="AC18" s="35">
        <v>26387100</v>
      </c>
      <c r="AD18" s="26">
        <f t="shared" si="0"/>
        <v>9798041</v>
      </c>
      <c r="AE18" s="26">
        <f t="shared" si="1"/>
        <v>16675454</v>
      </c>
      <c r="AF18" s="26">
        <f t="shared" si="2"/>
        <v>16678791</v>
      </c>
      <c r="AG18" s="27">
        <f t="shared" si="3"/>
        <v>1008078</v>
      </c>
      <c r="AH18" s="27">
        <f t="shared" si="4"/>
        <v>1184264</v>
      </c>
      <c r="AI18" s="27">
        <f t="shared" si="5"/>
        <v>355036</v>
      </c>
      <c r="AJ18" s="27">
        <f t="shared" si="6"/>
        <v>2248375</v>
      </c>
      <c r="AM18" s="28"/>
    </row>
    <row r="19" spans="2:39" ht="21.75" customHeight="1">
      <c r="B19" s="36" t="s">
        <v>107</v>
      </c>
      <c r="C19" s="37">
        <v>14761692</v>
      </c>
      <c r="D19" s="37">
        <v>584839</v>
      </c>
      <c r="E19" s="38">
        <v>11886</v>
      </c>
      <c r="F19" s="38">
        <v>60834</v>
      </c>
      <c r="G19" s="38">
        <v>33315</v>
      </c>
      <c r="H19" s="38">
        <v>1748565</v>
      </c>
      <c r="I19" s="38">
        <v>171277</v>
      </c>
      <c r="J19" s="37">
        <v>0</v>
      </c>
      <c r="K19" s="38">
        <v>119772</v>
      </c>
      <c r="L19" s="35">
        <v>29858</v>
      </c>
      <c r="M19" s="38">
        <v>0</v>
      </c>
      <c r="N19" s="38">
        <v>263914</v>
      </c>
      <c r="O19" s="38">
        <v>9946129</v>
      </c>
      <c r="P19" s="38">
        <v>8029</v>
      </c>
      <c r="Q19" s="38">
        <v>453560</v>
      </c>
      <c r="R19" s="38">
        <v>398195</v>
      </c>
      <c r="S19" s="38">
        <v>266057</v>
      </c>
      <c r="T19" s="38">
        <v>4895281</v>
      </c>
      <c r="U19" s="38">
        <v>2459</v>
      </c>
      <c r="V19" s="38">
        <v>2743795</v>
      </c>
      <c r="W19" s="38">
        <v>229499</v>
      </c>
      <c r="X19" s="38">
        <v>241762</v>
      </c>
      <c r="Y19" s="38">
        <v>1458463</v>
      </c>
      <c r="Z19" s="38">
        <v>1521962</v>
      </c>
      <c r="AA19" s="38">
        <v>786653</v>
      </c>
      <c r="AB19" s="38">
        <v>5187315</v>
      </c>
      <c r="AC19" s="38">
        <v>45925111</v>
      </c>
      <c r="AD19" s="37">
        <f t="shared" si="0"/>
        <v>20117843</v>
      </c>
      <c r="AE19" s="37">
        <f t="shared" si="1"/>
        <v>27732081</v>
      </c>
      <c r="AF19" s="37">
        <f t="shared" si="2"/>
        <v>27742569</v>
      </c>
      <c r="AG19" s="39">
        <f t="shared" si="3"/>
        <v>2175507</v>
      </c>
      <c r="AH19" s="39">
        <f t="shared" si="4"/>
        <v>2760346</v>
      </c>
      <c r="AI19" s="39">
        <f t="shared" si="5"/>
        <v>664252</v>
      </c>
      <c r="AJ19" s="39">
        <f t="shared" si="6"/>
        <v>4905769</v>
      </c>
      <c r="AM19" s="28"/>
    </row>
    <row r="20" spans="2:39" ht="21.75" customHeight="1">
      <c r="B20" s="29" t="s">
        <v>42</v>
      </c>
      <c r="C20" s="30">
        <v>1477303</v>
      </c>
      <c r="D20" s="30">
        <v>37704</v>
      </c>
      <c r="E20" s="31">
        <v>852</v>
      </c>
      <c r="F20" s="31">
        <v>4362</v>
      </c>
      <c r="G20" s="31">
        <v>2378</v>
      </c>
      <c r="H20" s="31">
        <v>117939</v>
      </c>
      <c r="I20" s="30">
        <v>0</v>
      </c>
      <c r="J20" s="30">
        <v>0</v>
      </c>
      <c r="K20" s="31">
        <v>8031</v>
      </c>
      <c r="L20" s="25">
        <v>2001</v>
      </c>
      <c r="M20" s="35">
        <v>0</v>
      </c>
      <c r="N20" s="31">
        <v>15015</v>
      </c>
      <c r="O20" s="31">
        <v>909368</v>
      </c>
      <c r="P20" s="31">
        <v>727</v>
      </c>
      <c r="Q20" s="31">
        <v>20727</v>
      </c>
      <c r="R20" s="31">
        <v>33137</v>
      </c>
      <c r="S20" s="31">
        <v>7599</v>
      </c>
      <c r="T20" s="31">
        <v>243079</v>
      </c>
      <c r="U20" s="30">
        <v>0</v>
      </c>
      <c r="V20" s="31">
        <v>168078</v>
      </c>
      <c r="W20" s="31">
        <v>14988</v>
      </c>
      <c r="X20" s="31">
        <v>176544</v>
      </c>
      <c r="Y20" s="31">
        <v>3360</v>
      </c>
      <c r="Z20" s="31">
        <v>59439</v>
      </c>
      <c r="AA20" s="31">
        <v>56307</v>
      </c>
      <c r="AB20" s="31">
        <v>181700</v>
      </c>
      <c r="AC20" s="31">
        <v>3540638</v>
      </c>
      <c r="AD20" s="30">
        <f t="shared" si="0"/>
        <v>1849404</v>
      </c>
      <c r="AE20" s="30">
        <f t="shared" si="1"/>
        <v>2574953</v>
      </c>
      <c r="AF20" s="30">
        <f t="shared" si="2"/>
        <v>2575680</v>
      </c>
      <c r="AG20" s="27">
        <f t="shared" si="3"/>
        <v>135563</v>
      </c>
      <c r="AH20" s="32">
        <f t="shared" si="4"/>
        <v>173267</v>
      </c>
      <c r="AI20" s="32">
        <f t="shared" si="5"/>
        <v>40736</v>
      </c>
      <c r="AJ20" s="32">
        <f t="shared" si="6"/>
        <v>243806</v>
      </c>
      <c r="AM20" s="28"/>
    </row>
    <row r="21" spans="2:39" ht="21.75" customHeight="1">
      <c r="B21" s="29" t="s">
        <v>43</v>
      </c>
      <c r="C21" s="30">
        <v>3722991</v>
      </c>
      <c r="D21" s="30">
        <v>87354</v>
      </c>
      <c r="E21" s="31">
        <v>3886</v>
      </c>
      <c r="F21" s="31">
        <v>19867</v>
      </c>
      <c r="G21" s="31">
        <v>10842</v>
      </c>
      <c r="H21" s="31">
        <v>452377</v>
      </c>
      <c r="I21" s="31">
        <v>40062</v>
      </c>
      <c r="J21" s="30">
        <v>0</v>
      </c>
      <c r="K21" s="31">
        <v>18575</v>
      </c>
      <c r="L21" s="31">
        <v>4629</v>
      </c>
      <c r="M21" s="31">
        <v>0</v>
      </c>
      <c r="N21" s="31">
        <v>137368</v>
      </c>
      <c r="O21" s="31">
        <v>1028618</v>
      </c>
      <c r="P21" s="31">
        <v>2263</v>
      </c>
      <c r="Q21" s="31">
        <v>1361</v>
      </c>
      <c r="R21" s="31">
        <v>162473</v>
      </c>
      <c r="S21" s="31">
        <v>34863</v>
      </c>
      <c r="T21" s="31">
        <v>741765</v>
      </c>
      <c r="U21" s="30">
        <v>0</v>
      </c>
      <c r="V21" s="31">
        <v>551921</v>
      </c>
      <c r="W21" s="31">
        <v>9433</v>
      </c>
      <c r="X21" s="30">
        <v>3627</v>
      </c>
      <c r="Y21" s="31">
        <v>56731</v>
      </c>
      <c r="Z21" s="31">
        <v>408015</v>
      </c>
      <c r="AA21" s="31">
        <v>223704</v>
      </c>
      <c r="AB21" s="31">
        <v>783200</v>
      </c>
      <c r="AC21" s="31">
        <v>8505925</v>
      </c>
      <c r="AD21" s="30">
        <f t="shared" si="0"/>
        <v>4623198</v>
      </c>
      <c r="AE21" s="30">
        <f t="shared" si="1"/>
        <v>5526569</v>
      </c>
      <c r="AF21" s="30">
        <f t="shared" si="2"/>
        <v>5528832</v>
      </c>
      <c r="AG21" s="27">
        <f t="shared" si="3"/>
        <v>550238</v>
      </c>
      <c r="AH21" s="32">
        <f t="shared" si="4"/>
        <v>637592</v>
      </c>
      <c r="AI21" s="32">
        <f t="shared" si="5"/>
        <v>197336</v>
      </c>
      <c r="AJ21" s="32">
        <f t="shared" si="6"/>
        <v>744028</v>
      </c>
      <c r="AM21" s="28"/>
    </row>
    <row r="22" spans="2:39" ht="21.75" customHeight="1">
      <c r="B22" s="29" t="s">
        <v>44</v>
      </c>
      <c r="C22" s="30">
        <v>5902781</v>
      </c>
      <c r="D22" s="30">
        <v>178183</v>
      </c>
      <c r="E22" s="31">
        <v>6344</v>
      </c>
      <c r="F22" s="31">
        <v>32490</v>
      </c>
      <c r="G22" s="31">
        <v>17837</v>
      </c>
      <c r="H22" s="31">
        <v>693916</v>
      </c>
      <c r="I22" s="31">
        <v>46113</v>
      </c>
      <c r="J22" s="30">
        <v>0</v>
      </c>
      <c r="K22" s="31">
        <v>37315</v>
      </c>
      <c r="L22" s="31">
        <v>9302</v>
      </c>
      <c r="M22" s="31">
        <v>0</v>
      </c>
      <c r="N22" s="31">
        <v>212651</v>
      </c>
      <c r="O22" s="31">
        <v>1310957</v>
      </c>
      <c r="P22" s="31">
        <v>4484</v>
      </c>
      <c r="Q22" s="31">
        <v>38567</v>
      </c>
      <c r="R22" s="31">
        <v>196136</v>
      </c>
      <c r="S22" s="31">
        <v>75157</v>
      </c>
      <c r="T22" s="31">
        <v>1310016</v>
      </c>
      <c r="U22" s="30">
        <v>0</v>
      </c>
      <c r="V22" s="31">
        <v>927282</v>
      </c>
      <c r="W22" s="31">
        <v>19649</v>
      </c>
      <c r="X22" s="31">
        <v>2058</v>
      </c>
      <c r="Y22" s="31">
        <v>572656</v>
      </c>
      <c r="Z22" s="31">
        <v>293419</v>
      </c>
      <c r="AA22" s="31">
        <v>190010</v>
      </c>
      <c r="AB22" s="31">
        <v>1208265</v>
      </c>
      <c r="AC22" s="31">
        <v>13285588</v>
      </c>
      <c r="AD22" s="30">
        <f t="shared" si="0"/>
        <v>7290433</v>
      </c>
      <c r="AE22" s="30">
        <f t="shared" si="1"/>
        <v>8447889</v>
      </c>
      <c r="AF22" s="30">
        <f t="shared" si="2"/>
        <v>8452373</v>
      </c>
      <c r="AG22" s="27">
        <f t="shared" si="3"/>
        <v>843317</v>
      </c>
      <c r="AH22" s="32">
        <f t="shared" si="4"/>
        <v>1021500</v>
      </c>
      <c r="AI22" s="32">
        <f t="shared" si="5"/>
        <v>271293</v>
      </c>
      <c r="AJ22" s="32">
        <f t="shared" si="6"/>
        <v>1314500</v>
      </c>
      <c r="AM22" s="28"/>
    </row>
    <row r="23" spans="2:39" ht="21.75" customHeight="1">
      <c r="B23" s="29" t="s">
        <v>45</v>
      </c>
      <c r="C23" s="30">
        <v>2090612</v>
      </c>
      <c r="D23" s="30">
        <v>26617</v>
      </c>
      <c r="E23" s="31">
        <v>1830</v>
      </c>
      <c r="F23" s="31">
        <v>9382</v>
      </c>
      <c r="G23" s="31">
        <v>5160</v>
      </c>
      <c r="H23" s="31">
        <v>182790</v>
      </c>
      <c r="I23" s="30">
        <v>0</v>
      </c>
      <c r="J23" s="30">
        <v>0</v>
      </c>
      <c r="K23" s="31">
        <v>5618</v>
      </c>
      <c r="L23" s="31">
        <v>1398</v>
      </c>
      <c r="M23" s="31">
        <v>0</v>
      </c>
      <c r="N23" s="31">
        <v>65658</v>
      </c>
      <c r="O23" s="31">
        <v>285510</v>
      </c>
      <c r="P23" s="31">
        <v>818</v>
      </c>
      <c r="Q23" s="31">
        <v>7570</v>
      </c>
      <c r="R23" s="31">
        <v>71429</v>
      </c>
      <c r="S23" s="31">
        <v>5673</v>
      </c>
      <c r="T23" s="31">
        <v>395918</v>
      </c>
      <c r="U23" s="30">
        <v>0</v>
      </c>
      <c r="V23" s="31">
        <v>212337</v>
      </c>
      <c r="W23" s="31">
        <v>2263</v>
      </c>
      <c r="X23" s="31">
        <v>5696</v>
      </c>
      <c r="Y23" s="31">
        <v>397746</v>
      </c>
      <c r="Z23" s="31">
        <v>195080</v>
      </c>
      <c r="AA23" s="31">
        <v>44583</v>
      </c>
      <c r="AB23" s="31">
        <v>226800</v>
      </c>
      <c r="AC23" s="31">
        <v>4240488</v>
      </c>
      <c r="AD23" s="30">
        <f t="shared" si="0"/>
        <v>2820652</v>
      </c>
      <c r="AE23" s="30">
        <f t="shared" si="1"/>
        <v>2674575</v>
      </c>
      <c r="AF23" s="30">
        <f t="shared" si="2"/>
        <v>2675393</v>
      </c>
      <c r="AG23" s="27">
        <f t="shared" si="3"/>
        <v>206178</v>
      </c>
      <c r="AH23" s="32">
        <f t="shared" si="4"/>
        <v>232795</v>
      </c>
      <c r="AI23" s="32">
        <f t="shared" si="5"/>
        <v>77102</v>
      </c>
      <c r="AJ23" s="32">
        <f t="shared" si="6"/>
        <v>396736</v>
      </c>
      <c r="AM23" s="28"/>
    </row>
    <row r="24" spans="2:39" ht="21.75" customHeight="1">
      <c r="B24" s="29" t="s">
        <v>46</v>
      </c>
      <c r="C24" s="30">
        <v>4637708</v>
      </c>
      <c r="D24" s="30">
        <v>55674</v>
      </c>
      <c r="E24" s="31">
        <v>2364</v>
      </c>
      <c r="F24" s="31">
        <v>12118</v>
      </c>
      <c r="G24" s="31">
        <v>6670</v>
      </c>
      <c r="H24" s="31">
        <v>278583</v>
      </c>
      <c r="I24" s="30">
        <v>0</v>
      </c>
      <c r="J24" s="30">
        <v>0</v>
      </c>
      <c r="K24" s="31">
        <v>8747</v>
      </c>
      <c r="L24" s="31">
        <v>2179</v>
      </c>
      <c r="M24" s="31">
        <v>0</v>
      </c>
      <c r="N24" s="31">
        <v>65016</v>
      </c>
      <c r="O24" s="31">
        <v>1886</v>
      </c>
      <c r="P24" s="31">
        <v>2129</v>
      </c>
      <c r="Q24" s="31">
        <v>27214</v>
      </c>
      <c r="R24" s="31">
        <v>64466</v>
      </c>
      <c r="S24" s="31">
        <v>8198</v>
      </c>
      <c r="T24" s="31">
        <v>501558</v>
      </c>
      <c r="U24" s="30">
        <v>0</v>
      </c>
      <c r="V24" s="31">
        <v>333101</v>
      </c>
      <c r="W24" s="31">
        <v>142630</v>
      </c>
      <c r="X24" s="31">
        <v>1211</v>
      </c>
      <c r="Y24" s="31">
        <v>605286</v>
      </c>
      <c r="Z24" s="31">
        <v>167758</v>
      </c>
      <c r="AA24" s="31">
        <v>154252</v>
      </c>
      <c r="AB24" s="30">
        <v>0</v>
      </c>
      <c r="AC24" s="31">
        <v>7078748</v>
      </c>
      <c r="AD24" s="30">
        <f t="shared" si="0"/>
        <v>5808723</v>
      </c>
      <c r="AE24" s="30">
        <f t="shared" si="1"/>
        <v>5070945</v>
      </c>
      <c r="AF24" s="30">
        <f t="shared" si="2"/>
        <v>5073074</v>
      </c>
      <c r="AG24" s="27">
        <f t="shared" si="3"/>
        <v>310661</v>
      </c>
      <c r="AH24" s="32">
        <f t="shared" si="4"/>
        <v>366335</v>
      </c>
      <c r="AI24" s="32">
        <f t="shared" si="5"/>
        <v>72664</v>
      </c>
      <c r="AJ24" s="32">
        <f t="shared" si="6"/>
        <v>503687</v>
      </c>
      <c r="AM24" s="28"/>
    </row>
    <row r="25" spans="2:39" ht="21.75" customHeight="1">
      <c r="B25" s="29" t="s">
        <v>47</v>
      </c>
      <c r="C25" s="30">
        <v>2449523</v>
      </c>
      <c r="D25" s="30">
        <v>115760</v>
      </c>
      <c r="E25" s="31">
        <v>1657</v>
      </c>
      <c r="F25" s="31">
        <v>8474</v>
      </c>
      <c r="G25" s="31">
        <v>4627</v>
      </c>
      <c r="H25" s="31">
        <v>281476</v>
      </c>
      <c r="I25" s="31">
        <v>0</v>
      </c>
      <c r="J25" s="30">
        <v>0</v>
      </c>
      <c r="K25" s="31">
        <v>24039</v>
      </c>
      <c r="L25" s="31">
        <v>5991</v>
      </c>
      <c r="M25" s="31">
        <v>0</v>
      </c>
      <c r="N25" s="31">
        <v>72902</v>
      </c>
      <c r="O25" s="31">
        <v>2104804</v>
      </c>
      <c r="P25" s="31">
        <v>1432</v>
      </c>
      <c r="Q25" s="31">
        <v>147855</v>
      </c>
      <c r="R25" s="31">
        <v>74997</v>
      </c>
      <c r="S25" s="31">
        <v>17973</v>
      </c>
      <c r="T25" s="31">
        <v>479889</v>
      </c>
      <c r="U25" s="30">
        <v>0</v>
      </c>
      <c r="V25" s="31">
        <v>455321</v>
      </c>
      <c r="W25" s="31">
        <v>28649</v>
      </c>
      <c r="X25" s="31">
        <v>490733</v>
      </c>
      <c r="Y25" s="31">
        <v>47178</v>
      </c>
      <c r="Z25" s="31">
        <v>285721</v>
      </c>
      <c r="AA25" s="31">
        <v>401896</v>
      </c>
      <c r="AB25" s="31">
        <v>109600</v>
      </c>
      <c r="AC25" s="31">
        <v>7610497</v>
      </c>
      <c r="AD25" s="30">
        <f t="shared" si="0"/>
        <v>3944525</v>
      </c>
      <c r="AE25" s="30">
        <f t="shared" si="1"/>
        <v>5069253</v>
      </c>
      <c r="AF25" s="30">
        <f t="shared" si="2"/>
        <v>5070685</v>
      </c>
      <c r="AG25" s="27">
        <f t="shared" si="3"/>
        <v>326264</v>
      </c>
      <c r="AH25" s="32">
        <f t="shared" si="4"/>
        <v>442024</v>
      </c>
      <c r="AI25" s="32">
        <f>SUM(R25:S25)</f>
        <v>92970</v>
      </c>
      <c r="AJ25" s="32">
        <f>+P25+T25+U25</f>
        <v>481321</v>
      </c>
      <c r="AM25" s="28"/>
    </row>
    <row r="26" spans="2:39" ht="21.75" customHeight="1">
      <c r="B26" s="29" t="s">
        <v>48</v>
      </c>
      <c r="C26" s="30">
        <v>2625764</v>
      </c>
      <c r="D26" s="31">
        <v>118772</v>
      </c>
      <c r="E26" s="31">
        <v>2770</v>
      </c>
      <c r="F26" s="31">
        <v>14186</v>
      </c>
      <c r="G26" s="31">
        <v>7775</v>
      </c>
      <c r="H26" s="31">
        <v>382135</v>
      </c>
      <c r="I26" s="31">
        <v>5982</v>
      </c>
      <c r="J26" s="30">
        <v>0</v>
      </c>
      <c r="K26" s="31">
        <v>25217</v>
      </c>
      <c r="L26" s="31">
        <v>6285</v>
      </c>
      <c r="M26" s="31">
        <v>0</v>
      </c>
      <c r="N26" s="31">
        <v>97449</v>
      </c>
      <c r="O26" s="31">
        <v>2100331</v>
      </c>
      <c r="P26" s="31">
        <v>2042</v>
      </c>
      <c r="Q26" s="31">
        <v>2488</v>
      </c>
      <c r="R26" s="31">
        <v>106444</v>
      </c>
      <c r="S26" s="31">
        <v>9752</v>
      </c>
      <c r="T26" s="31">
        <v>1545082</v>
      </c>
      <c r="U26" s="30">
        <v>0</v>
      </c>
      <c r="V26" s="31">
        <v>732010</v>
      </c>
      <c r="W26" s="31">
        <v>9871</v>
      </c>
      <c r="X26" s="31">
        <v>1228266</v>
      </c>
      <c r="Y26" s="31">
        <v>178924</v>
      </c>
      <c r="Z26" s="31">
        <v>688590</v>
      </c>
      <c r="AA26" s="31">
        <v>66223</v>
      </c>
      <c r="AB26" s="31">
        <v>1828200</v>
      </c>
      <c r="AC26" s="31">
        <v>11784558</v>
      </c>
      <c r="AD26" s="30">
        <f t="shared" si="0"/>
        <v>4916322</v>
      </c>
      <c r="AE26" s="30">
        <f t="shared" si="1"/>
        <v>5386666</v>
      </c>
      <c r="AF26" s="30">
        <f t="shared" si="2"/>
        <v>5388708</v>
      </c>
      <c r="AG26" s="27">
        <f t="shared" si="3"/>
        <v>444350</v>
      </c>
      <c r="AH26" s="32">
        <f t="shared" si="4"/>
        <v>563122</v>
      </c>
      <c r="AI26" s="32">
        <f>SUM(R26:S26)</f>
        <v>116196</v>
      </c>
      <c r="AJ26" s="32">
        <f>+P26+T26+U26</f>
        <v>1547124</v>
      </c>
      <c r="AM26" s="28"/>
    </row>
    <row r="27" spans="2:39" ht="21.75" customHeight="1">
      <c r="B27" s="29" t="s">
        <v>49</v>
      </c>
      <c r="C27" s="30">
        <v>1030419</v>
      </c>
      <c r="D27" s="30">
        <v>87521</v>
      </c>
      <c r="E27" s="31">
        <v>978</v>
      </c>
      <c r="F27" s="31">
        <v>5011</v>
      </c>
      <c r="G27" s="31">
        <v>2739</v>
      </c>
      <c r="H27" s="31">
        <v>167984</v>
      </c>
      <c r="I27" s="31">
        <v>0</v>
      </c>
      <c r="J27" s="30">
        <v>0</v>
      </c>
      <c r="K27" s="31">
        <v>12198</v>
      </c>
      <c r="L27" s="31">
        <v>3039</v>
      </c>
      <c r="M27" s="31">
        <v>0</v>
      </c>
      <c r="N27" s="31">
        <v>34040</v>
      </c>
      <c r="O27" s="31">
        <v>3615292</v>
      </c>
      <c r="P27" s="31">
        <v>824</v>
      </c>
      <c r="Q27" s="31">
        <v>7403</v>
      </c>
      <c r="R27" s="31">
        <v>127109</v>
      </c>
      <c r="S27" s="31">
        <v>19451</v>
      </c>
      <c r="T27" s="31">
        <v>341796</v>
      </c>
      <c r="U27" s="30">
        <v>0</v>
      </c>
      <c r="V27" s="31">
        <v>419215</v>
      </c>
      <c r="W27" s="31">
        <v>116426</v>
      </c>
      <c r="X27" s="31">
        <v>36114</v>
      </c>
      <c r="Y27" s="31">
        <v>94931</v>
      </c>
      <c r="Z27" s="31">
        <v>152757</v>
      </c>
      <c r="AA27" s="31">
        <v>86698</v>
      </c>
      <c r="AB27" s="31">
        <v>653900</v>
      </c>
      <c r="AC27" s="31">
        <v>7015845</v>
      </c>
      <c r="AD27" s="30">
        <f t="shared" si="0"/>
        <v>1671308</v>
      </c>
      <c r="AE27" s="30">
        <f t="shared" si="1"/>
        <v>4959221</v>
      </c>
      <c r="AF27" s="30">
        <f t="shared" si="2"/>
        <v>4960045</v>
      </c>
      <c r="AG27" s="27">
        <f t="shared" si="3"/>
        <v>191949</v>
      </c>
      <c r="AH27" s="32">
        <f t="shared" si="4"/>
        <v>279470</v>
      </c>
      <c r="AI27" s="32">
        <f>SUM(R27:S27)</f>
        <v>146560</v>
      </c>
      <c r="AJ27" s="32">
        <f>+P27+T27+U27</f>
        <v>342620</v>
      </c>
      <c r="AM27" s="28"/>
    </row>
    <row r="28" spans="2:39" ht="21.75" customHeight="1">
      <c r="B28" s="29" t="s">
        <v>50</v>
      </c>
      <c r="C28" s="30">
        <v>2123214</v>
      </c>
      <c r="D28" s="31">
        <v>78272</v>
      </c>
      <c r="E28" s="31">
        <v>1866</v>
      </c>
      <c r="F28" s="31">
        <v>9548</v>
      </c>
      <c r="G28" s="31">
        <v>5220</v>
      </c>
      <c r="H28" s="31">
        <v>280221</v>
      </c>
      <c r="I28" s="31">
        <v>7281</v>
      </c>
      <c r="J28" s="30">
        <v>0</v>
      </c>
      <c r="K28" s="31">
        <v>16429</v>
      </c>
      <c r="L28" s="31">
        <v>4094</v>
      </c>
      <c r="M28" s="31">
        <v>0</v>
      </c>
      <c r="N28" s="31">
        <v>90431</v>
      </c>
      <c r="O28" s="31">
        <v>1314012</v>
      </c>
      <c r="P28" s="31">
        <v>1470</v>
      </c>
      <c r="Q28" s="31">
        <v>9537</v>
      </c>
      <c r="R28" s="31">
        <v>137848</v>
      </c>
      <c r="S28" s="31">
        <v>6202</v>
      </c>
      <c r="T28" s="31">
        <v>541703</v>
      </c>
      <c r="U28" s="31">
        <v>373</v>
      </c>
      <c r="V28" s="31">
        <v>424697</v>
      </c>
      <c r="W28" s="31">
        <v>5013</v>
      </c>
      <c r="X28" s="31">
        <v>86838</v>
      </c>
      <c r="Y28" s="31">
        <v>260952</v>
      </c>
      <c r="Z28" s="31">
        <v>196413</v>
      </c>
      <c r="AA28" s="31">
        <v>103181</v>
      </c>
      <c r="AB28" s="31">
        <v>393500</v>
      </c>
      <c r="AC28" s="31">
        <v>6098315</v>
      </c>
      <c r="AD28" s="30">
        <f t="shared" si="0"/>
        <v>2929198</v>
      </c>
      <c r="AE28" s="30">
        <f t="shared" si="1"/>
        <v>3930588</v>
      </c>
      <c r="AF28" s="30">
        <f t="shared" si="2"/>
        <v>3932431</v>
      </c>
      <c r="AG28" s="27">
        <f t="shared" si="3"/>
        <v>324659</v>
      </c>
      <c r="AH28" s="32">
        <f t="shared" si="4"/>
        <v>402931</v>
      </c>
      <c r="AI28" s="32">
        <f>SUM(R28:S28)</f>
        <v>144050</v>
      </c>
      <c r="AJ28" s="32">
        <f>+P28+T28+U28</f>
        <v>543546</v>
      </c>
      <c r="AM28" s="28"/>
    </row>
    <row r="29" spans="2:39" ht="21.75" customHeight="1">
      <c r="B29" s="29" t="s">
        <v>51</v>
      </c>
      <c r="C29" s="30">
        <v>838452</v>
      </c>
      <c r="D29" s="31">
        <v>50077</v>
      </c>
      <c r="E29" s="31">
        <v>946</v>
      </c>
      <c r="F29" s="31">
        <v>4837</v>
      </c>
      <c r="G29" s="31">
        <v>2636</v>
      </c>
      <c r="H29" s="31">
        <v>131937</v>
      </c>
      <c r="I29" s="30">
        <v>0</v>
      </c>
      <c r="J29" s="30">
        <v>0</v>
      </c>
      <c r="K29" s="31">
        <v>8167</v>
      </c>
      <c r="L29" s="31">
        <v>2034</v>
      </c>
      <c r="M29" s="31">
        <v>0</v>
      </c>
      <c r="N29" s="31">
        <v>35880</v>
      </c>
      <c r="O29" s="31">
        <v>1621341</v>
      </c>
      <c r="P29" s="31">
        <v>534</v>
      </c>
      <c r="Q29" s="31">
        <v>21039</v>
      </c>
      <c r="R29" s="31">
        <v>54515</v>
      </c>
      <c r="S29" s="31">
        <v>5653</v>
      </c>
      <c r="T29" s="31">
        <v>256739</v>
      </c>
      <c r="U29" s="30">
        <v>0</v>
      </c>
      <c r="V29" s="31">
        <v>298361</v>
      </c>
      <c r="W29" s="31">
        <v>6876</v>
      </c>
      <c r="X29" s="30">
        <v>10997</v>
      </c>
      <c r="Y29" s="31">
        <v>94940</v>
      </c>
      <c r="Z29" s="31">
        <v>188639</v>
      </c>
      <c r="AA29" s="31">
        <v>36090</v>
      </c>
      <c r="AB29" s="31">
        <v>220600</v>
      </c>
      <c r="AC29" s="31">
        <v>3891290</v>
      </c>
      <c r="AD29" s="30">
        <f t="shared" si="0"/>
        <v>1257201</v>
      </c>
      <c r="AE29" s="30">
        <f t="shared" si="1"/>
        <v>2696307</v>
      </c>
      <c r="AF29" s="30">
        <f t="shared" si="2"/>
        <v>2696841</v>
      </c>
      <c r="AG29" s="27">
        <f t="shared" si="3"/>
        <v>150557</v>
      </c>
      <c r="AH29" s="32">
        <f t="shared" si="4"/>
        <v>200634</v>
      </c>
      <c r="AI29" s="32">
        <f aca="true" t="shared" si="7" ref="AI29:AI34">SUM(R29:S29)</f>
        <v>60168</v>
      </c>
      <c r="AJ29" s="32">
        <f aca="true" t="shared" si="8" ref="AJ29:AJ34">+P29+T29+U29</f>
        <v>257273</v>
      </c>
      <c r="AM29" s="28"/>
    </row>
    <row r="30" spans="2:39" ht="21.75" customHeight="1">
      <c r="B30" s="29" t="s">
        <v>108</v>
      </c>
      <c r="C30" s="30">
        <v>722391</v>
      </c>
      <c r="D30" s="31">
        <v>68860</v>
      </c>
      <c r="E30" s="31">
        <v>815</v>
      </c>
      <c r="F30" s="31">
        <v>4174</v>
      </c>
      <c r="G30" s="31">
        <v>2279</v>
      </c>
      <c r="H30" s="31">
        <v>152427</v>
      </c>
      <c r="I30" s="30">
        <v>0</v>
      </c>
      <c r="J30" s="30">
        <v>0</v>
      </c>
      <c r="K30" s="31">
        <v>10215</v>
      </c>
      <c r="L30" s="31">
        <v>2513</v>
      </c>
      <c r="M30" s="31">
        <v>0</v>
      </c>
      <c r="N30" s="31">
        <v>23324</v>
      </c>
      <c r="O30" s="31">
        <v>3788949</v>
      </c>
      <c r="P30" s="31">
        <v>610</v>
      </c>
      <c r="Q30" s="31">
        <v>3833</v>
      </c>
      <c r="R30" s="31">
        <v>34099</v>
      </c>
      <c r="S30" s="31">
        <v>4640</v>
      </c>
      <c r="T30" s="31">
        <v>335740</v>
      </c>
      <c r="U30" s="30">
        <v>0</v>
      </c>
      <c r="V30" s="31">
        <v>278799</v>
      </c>
      <c r="W30" s="31">
        <v>23726</v>
      </c>
      <c r="X30" s="31">
        <v>29981</v>
      </c>
      <c r="Y30" s="31">
        <v>288355</v>
      </c>
      <c r="Z30" s="31">
        <v>280544</v>
      </c>
      <c r="AA30" s="31">
        <v>101620</v>
      </c>
      <c r="AB30" s="31">
        <v>1280400</v>
      </c>
      <c r="AC30" s="31">
        <v>7438294</v>
      </c>
      <c r="AD30" s="30">
        <f t="shared" si="0"/>
        <v>1489189</v>
      </c>
      <c r="AE30" s="30">
        <f t="shared" si="1"/>
        <v>4775947</v>
      </c>
      <c r="AF30" s="30">
        <f t="shared" si="2"/>
        <v>4776557</v>
      </c>
      <c r="AG30" s="27">
        <f t="shared" si="3"/>
        <v>172423</v>
      </c>
      <c r="AH30" s="32">
        <f t="shared" si="4"/>
        <v>241283</v>
      </c>
      <c r="AI30" s="32">
        <f t="shared" si="7"/>
        <v>38739</v>
      </c>
      <c r="AJ30" s="32">
        <f t="shared" si="8"/>
        <v>336350</v>
      </c>
      <c r="AM30" s="28"/>
    </row>
    <row r="31" spans="2:39" ht="21.75" customHeight="1">
      <c r="B31" s="29" t="s">
        <v>109</v>
      </c>
      <c r="C31" s="30">
        <v>1099845</v>
      </c>
      <c r="D31" s="30">
        <v>83972</v>
      </c>
      <c r="E31" s="31">
        <v>1221</v>
      </c>
      <c r="F31" s="31">
        <v>6260</v>
      </c>
      <c r="G31" s="31">
        <v>3438</v>
      </c>
      <c r="H31" s="31">
        <v>212126</v>
      </c>
      <c r="I31" s="31">
        <v>0</v>
      </c>
      <c r="J31" s="30">
        <v>0</v>
      </c>
      <c r="K31" s="31">
        <v>15542</v>
      </c>
      <c r="L31" s="31">
        <v>3873</v>
      </c>
      <c r="M31" s="31">
        <v>0</v>
      </c>
      <c r="N31" s="31">
        <v>22811</v>
      </c>
      <c r="O31" s="31">
        <v>4719337</v>
      </c>
      <c r="P31" s="31">
        <v>785</v>
      </c>
      <c r="Q31" s="31">
        <v>29731</v>
      </c>
      <c r="R31" s="31">
        <v>57791</v>
      </c>
      <c r="S31" s="31">
        <v>11189</v>
      </c>
      <c r="T31" s="31">
        <v>554979</v>
      </c>
      <c r="U31" s="30">
        <v>0</v>
      </c>
      <c r="V31" s="31">
        <v>426296</v>
      </c>
      <c r="W31" s="31">
        <v>101021</v>
      </c>
      <c r="X31" s="31">
        <v>48576</v>
      </c>
      <c r="Y31" s="31">
        <v>394550</v>
      </c>
      <c r="Z31" s="31">
        <v>223731</v>
      </c>
      <c r="AA31" s="31">
        <v>106652</v>
      </c>
      <c r="AB31" s="31">
        <v>1167917</v>
      </c>
      <c r="AC31" s="31">
        <v>9291643</v>
      </c>
      <c r="AD31" s="30">
        <f t="shared" si="0"/>
        <v>2073086</v>
      </c>
      <c r="AE31" s="30">
        <f t="shared" si="1"/>
        <v>6168425</v>
      </c>
      <c r="AF31" s="30">
        <f t="shared" si="2"/>
        <v>6169210</v>
      </c>
      <c r="AG31" s="27">
        <f t="shared" si="3"/>
        <v>242460</v>
      </c>
      <c r="AH31" s="32">
        <f t="shared" si="4"/>
        <v>326432</v>
      </c>
      <c r="AI31" s="32">
        <f t="shared" si="7"/>
        <v>68980</v>
      </c>
      <c r="AJ31" s="32">
        <f t="shared" si="8"/>
        <v>555764</v>
      </c>
      <c r="AM31" s="28"/>
    </row>
    <row r="32" spans="2:39" ht="21.75" customHeight="1">
      <c r="B32" s="29" t="s">
        <v>110</v>
      </c>
      <c r="C32" s="30">
        <v>1461172</v>
      </c>
      <c r="D32" s="30">
        <v>88293</v>
      </c>
      <c r="E32" s="31">
        <v>1545</v>
      </c>
      <c r="F32" s="31">
        <v>7899</v>
      </c>
      <c r="G32" s="31">
        <v>4301</v>
      </c>
      <c r="H32" s="31">
        <v>284111</v>
      </c>
      <c r="I32" s="31">
        <v>0</v>
      </c>
      <c r="J32" s="30">
        <v>0</v>
      </c>
      <c r="K32" s="31">
        <v>14301</v>
      </c>
      <c r="L32" s="31">
        <v>3563</v>
      </c>
      <c r="M32" s="31">
        <v>0</v>
      </c>
      <c r="N32" s="31">
        <v>15158</v>
      </c>
      <c r="O32" s="31">
        <v>4154891</v>
      </c>
      <c r="P32" s="31">
        <v>1093</v>
      </c>
      <c r="Q32" s="31">
        <v>46046</v>
      </c>
      <c r="R32" s="31">
        <v>188995</v>
      </c>
      <c r="S32" s="31">
        <v>9243</v>
      </c>
      <c r="T32" s="31">
        <v>927662</v>
      </c>
      <c r="U32" s="30">
        <v>0</v>
      </c>
      <c r="V32" s="31">
        <v>729146</v>
      </c>
      <c r="W32" s="31">
        <v>20295</v>
      </c>
      <c r="X32" s="31">
        <v>101668</v>
      </c>
      <c r="Y32" s="31">
        <v>721328</v>
      </c>
      <c r="Z32" s="31">
        <v>386340</v>
      </c>
      <c r="AA32" s="31">
        <v>149410</v>
      </c>
      <c r="AB32" s="31">
        <v>2186750</v>
      </c>
      <c r="AC32" s="31">
        <v>11503210</v>
      </c>
      <c r="AD32" s="30">
        <f t="shared" si="0"/>
        <v>3084497</v>
      </c>
      <c r="AE32" s="30">
        <f t="shared" si="1"/>
        <v>6035234</v>
      </c>
      <c r="AF32" s="30">
        <f t="shared" si="2"/>
        <v>6036327</v>
      </c>
      <c r="AG32" s="27">
        <f t="shared" si="3"/>
        <v>315720</v>
      </c>
      <c r="AH32" s="32">
        <f t="shared" si="4"/>
        <v>404013</v>
      </c>
      <c r="AI32" s="32">
        <f t="shared" si="7"/>
        <v>198238</v>
      </c>
      <c r="AJ32" s="32">
        <f t="shared" si="8"/>
        <v>928755</v>
      </c>
      <c r="AM32" s="28"/>
    </row>
    <row r="33" spans="2:39" ht="21.75" customHeight="1">
      <c r="B33" s="29" t="s">
        <v>52</v>
      </c>
      <c r="C33" s="30">
        <v>809097</v>
      </c>
      <c r="D33" s="31">
        <v>52148</v>
      </c>
      <c r="E33" s="31">
        <v>860</v>
      </c>
      <c r="F33" s="31">
        <v>4415</v>
      </c>
      <c r="G33" s="31">
        <v>2428</v>
      </c>
      <c r="H33" s="31">
        <v>148392</v>
      </c>
      <c r="I33" s="30">
        <v>0</v>
      </c>
      <c r="J33" s="30">
        <v>0</v>
      </c>
      <c r="K33" s="31">
        <v>10153</v>
      </c>
      <c r="L33" s="31">
        <v>2530</v>
      </c>
      <c r="M33" s="31">
        <v>0</v>
      </c>
      <c r="N33" s="31">
        <v>24230</v>
      </c>
      <c r="O33" s="31">
        <v>2206109</v>
      </c>
      <c r="P33" s="31">
        <v>874</v>
      </c>
      <c r="Q33" s="31">
        <v>62466</v>
      </c>
      <c r="R33" s="31">
        <v>51628</v>
      </c>
      <c r="S33" s="31">
        <v>4641</v>
      </c>
      <c r="T33" s="31">
        <v>519340</v>
      </c>
      <c r="U33" s="30">
        <v>0</v>
      </c>
      <c r="V33" s="31">
        <v>351064</v>
      </c>
      <c r="W33" s="31">
        <v>5959</v>
      </c>
      <c r="X33" s="31">
        <v>71340</v>
      </c>
      <c r="Y33" s="31">
        <v>246018</v>
      </c>
      <c r="Z33" s="31">
        <v>256982</v>
      </c>
      <c r="AA33" s="31">
        <v>111543</v>
      </c>
      <c r="AB33" s="31">
        <v>409372</v>
      </c>
      <c r="AC33" s="31">
        <v>5351589</v>
      </c>
      <c r="AD33" s="30">
        <f t="shared" si="0"/>
        <v>1619674</v>
      </c>
      <c r="AE33" s="30">
        <f t="shared" si="1"/>
        <v>3260362</v>
      </c>
      <c r="AF33" s="30">
        <f t="shared" si="2"/>
        <v>3261236</v>
      </c>
      <c r="AG33" s="27">
        <f t="shared" si="3"/>
        <v>168778</v>
      </c>
      <c r="AH33" s="32">
        <f t="shared" si="4"/>
        <v>220926</v>
      </c>
      <c r="AI33" s="32">
        <f t="shared" si="7"/>
        <v>56269</v>
      </c>
      <c r="AJ33" s="32">
        <f t="shared" si="8"/>
        <v>520214</v>
      </c>
      <c r="AM33" s="28"/>
    </row>
    <row r="34" spans="2:39" ht="21.75" customHeight="1">
      <c r="B34" s="29" t="s">
        <v>53</v>
      </c>
      <c r="C34" s="30">
        <v>1023222</v>
      </c>
      <c r="D34" s="30">
        <v>63146</v>
      </c>
      <c r="E34" s="31">
        <v>1015</v>
      </c>
      <c r="F34" s="31">
        <v>5198</v>
      </c>
      <c r="G34" s="31">
        <v>2839</v>
      </c>
      <c r="H34" s="31">
        <v>180647</v>
      </c>
      <c r="I34" s="31">
        <v>0</v>
      </c>
      <c r="J34" s="30">
        <v>0</v>
      </c>
      <c r="K34" s="31">
        <v>11841</v>
      </c>
      <c r="L34" s="35">
        <v>2949</v>
      </c>
      <c r="M34" s="35">
        <v>0</v>
      </c>
      <c r="N34" s="31">
        <v>42218</v>
      </c>
      <c r="O34" s="31">
        <v>2817446</v>
      </c>
      <c r="P34" s="31">
        <v>787</v>
      </c>
      <c r="Q34" s="31">
        <v>15988</v>
      </c>
      <c r="R34" s="31">
        <v>145565</v>
      </c>
      <c r="S34" s="31">
        <v>5215</v>
      </c>
      <c r="T34" s="31">
        <v>424678</v>
      </c>
      <c r="U34" s="30">
        <v>0</v>
      </c>
      <c r="V34" s="31">
        <v>406980</v>
      </c>
      <c r="W34" s="31">
        <v>81102</v>
      </c>
      <c r="X34" s="31">
        <v>61672</v>
      </c>
      <c r="Y34" s="31">
        <v>294397</v>
      </c>
      <c r="Z34" s="31">
        <v>273677</v>
      </c>
      <c r="AA34" s="31">
        <v>153805</v>
      </c>
      <c r="AB34" s="31">
        <v>844476</v>
      </c>
      <c r="AC34" s="31">
        <v>6858863</v>
      </c>
      <c r="AD34" s="30">
        <f t="shared" si="0"/>
        <v>2054643</v>
      </c>
      <c r="AE34" s="30">
        <f t="shared" si="1"/>
        <v>4150521</v>
      </c>
      <c r="AF34" s="30">
        <f t="shared" si="2"/>
        <v>4151308</v>
      </c>
      <c r="AG34" s="27">
        <f t="shared" si="3"/>
        <v>204489</v>
      </c>
      <c r="AH34" s="32">
        <f t="shared" si="4"/>
        <v>267635</v>
      </c>
      <c r="AI34" s="32">
        <f t="shared" si="7"/>
        <v>150780</v>
      </c>
      <c r="AJ34" s="32">
        <f t="shared" si="8"/>
        <v>425465</v>
      </c>
      <c r="AM34" s="28"/>
    </row>
    <row r="35" spans="1:39" ht="21.75" customHeight="1">
      <c r="A35" s="40"/>
      <c r="B35" s="41" t="s">
        <v>54</v>
      </c>
      <c r="C35" s="42">
        <f>SUM(C6:C19)</f>
        <v>268216176</v>
      </c>
      <c r="D35" s="42">
        <f aca="true" t="shared" si="9" ref="D35:AJ35">SUM(D6:D19)</f>
        <v>5932825</v>
      </c>
      <c r="E35" s="42">
        <f t="shared" si="9"/>
        <v>236440</v>
      </c>
      <c r="F35" s="42">
        <f>SUM(F6:F19)</f>
        <v>1209970</v>
      </c>
      <c r="G35" s="42">
        <f>SUM(G6:G19)</f>
        <v>662516</v>
      </c>
      <c r="H35" s="42">
        <f t="shared" si="9"/>
        <v>28987881</v>
      </c>
      <c r="I35" s="42">
        <f t="shared" si="9"/>
        <v>1058244</v>
      </c>
      <c r="J35" s="42">
        <f t="shared" si="9"/>
        <v>0</v>
      </c>
      <c r="K35" s="42">
        <f t="shared" si="9"/>
        <v>1148317</v>
      </c>
      <c r="L35" s="42">
        <f>SUM(L6:L19)</f>
        <v>284919</v>
      </c>
      <c r="M35" s="42">
        <f>SUM(M6:M34)</f>
        <v>0</v>
      </c>
      <c r="N35" s="42">
        <f t="shared" si="9"/>
        <v>4374021</v>
      </c>
      <c r="O35" s="42">
        <f t="shared" si="9"/>
        <v>94008177</v>
      </c>
      <c r="P35" s="42">
        <f t="shared" si="9"/>
        <v>181969</v>
      </c>
      <c r="Q35" s="42">
        <f t="shared" si="9"/>
        <v>6026716</v>
      </c>
      <c r="R35" s="42">
        <f t="shared" si="9"/>
        <v>8143808</v>
      </c>
      <c r="S35" s="42">
        <f t="shared" si="9"/>
        <v>3006030</v>
      </c>
      <c r="T35" s="42">
        <f t="shared" si="9"/>
        <v>88013647</v>
      </c>
      <c r="U35" s="42">
        <f t="shared" si="9"/>
        <v>137155</v>
      </c>
      <c r="V35" s="42">
        <f t="shared" si="9"/>
        <v>41147773</v>
      </c>
      <c r="W35" s="42">
        <f t="shared" si="9"/>
        <v>1961803</v>
      </c>
      <c r="X35" s="42">
        <f t="shared" si="9"/>
        <v>3837647</v>
      </c>
      <c r="Y35" s="42">
        <f>SUM(Y6:Y19)</f>
        <v>23363765</v>
      </c>
      <c r="Z35" s="42">
        <f t="shared" si="9"/>
        <v>15496550</v>
      </c>
      <c r="AA35" s="42">
        <f t="shared" si="9"/>
        <v>14323754</v>
      </c>
      <c r="AB35" s="42">
        <f t="shared" si="9"/>
        <v>59404387</v>
      </c>
      <c r="AC35" s="42">
        <f t="shared" si="9"/>
        <v>671164490</v>
      </c>
      <c r="AD35" s="42">
        <f t="shared" si="9"/>
        <v>344376249</v>
      </c>
      <c r="AE35" s="42">
        <f t="shared" si="9"/>
        <v>406119486</v>
      </c>
      <c r="AF35" s="42">
        <f t="shared" si="9"/>
        <v>406438610</v>
      </c>
      <c r="AG35" s="42">
        <f t="shared" si="9"/>
        <v>33588287</v>
      </c>
      <c r="AH35" s="42">
        <f t="shared" si="9"/>
        <v>39521112</v>
      </c>
      <c r="AI35" s="42">
        <f t="shared" si="9"/>
        <v>11149838</v>
      </c>
      <c r="AJ35" s="42">
        <f t="shared" si="9"/>
        <v>88332771</v>
      </c>
      <c r="AM35" s="28"/>
    </row>
    <row r="36" spans="1:39" ht="21.75" customHeight="1">
      <c r="A36" s="40"/>
      <c r="B36" s="41" t="s">
        <v>111</v>
      </c>
      <c r="C36" s="42">
        <f aca="true" t="shared" si="10" ref="C36:AJ36">SUM(C20:C34)</f>
        <v>32014494</v>
      </c>
      <c r="D36" s="42">
        <f t="shared" si="10"/>
        <v>1192353</v>
      </c>
      <c r="E36" s="42">
        <f t="shared" si="10"/>
        <v>28949</v>
      </c>
      <c r="F36" s="42">
        <f t="shared" si="10"/>
        <v>148221</v>
      </c>
      <c r="G36" s="42">
        <f t="shared" si="10"/>
        <v>81169</v>
      </c>
      <c r="H36" s="42">
        <f t="shared" si="10"/>
        <v>3947061</v>
      </c>
      <c r="I36" s="42">
        <f t="shared" si="10"/>
        <v>99438</v>
      </c>
      <c r="J36" s="42">
        <f t="shared" si="10"/>
        <v>0</v>
      </c>
      <c r="K36" s="42">
        <f t="shared" si="10"/>
        <v>226388</v>
      </c>
      <c r="L36" s="42">
        <f>SUM(L20:L34)</f>
        <v>56380</v>
      </c>
      <c r="M36" s="42">
        <f>SUM(M20:M34)</f>
        <v>0</v>
      </c>
      <c r="N36" s="42">
        <f t="shared" si="10"/>
        <v>954151</v>
      </c>
      <c r="O36" s="42">
        <f t="shared" si="10"/>
        <v>31978851</v>
      </c>
      <c r="P36" s="42">
        <f t="shared" si="10"/>
        <v>20872</v>
      </c>
      <c r="Q36" s="42">
        <f t="shared" si="10"/>
        <v>441825</v>
      </c>
      <c r="R36" s="42">
        <f t="shared" si="10"/>
        <v>1506632</v>
      </c>
      <c r="S36" s="42">
        <f t="shared" si="10"/>
        <v>225449</v>
      </c>
      <c r="T36" s="42">
        <f t="shared" si="10"/>
        <v>9119944</v>
      </c>
      <c r="U36" s="42">
        <f t="shared" si="10"/>
        <v>373</v>
      </c>
      <c r="V36" s="42">
        <f t="shared" si="10"/>
        <v>6714608</v>
      </c>
      <c r="W36" s="42">
        <f t="shared" si="10"/>
        <v>587901</v>
      </c>
      <c r="X36" s="42">
        <f t="shared" si="10"/>
        <v>2355321</v>
      </c>
      <c r="Y36" s="42">
        <f t="shared" si="10"/>
        <v>4257352</v>
      </c>
      <c r="Z36" s="42">
        <f t="shared" si="10"/>
        <v>4057105</v>
      </c>
      <c r="AA36" s="42">
        <f t="shared" si="10"/>
        <v>1985974</v>
      </c>
      <c r="AB36" s="42">
        <f t="shared" si="10"/>
        <v>11494680</v>
      </c>
      <c r="AC36" s="42">
        <f t="shared" si="10"/>
        <v>113495491</v>
      </c>
      <c r="AD36" s="42">
        <f t="shared" si="10"/>
        <v>47432053</v>
      </c>
      <c r="AE36" s="42">
        <f t="shared" si="10"/>
        <v>70727455</v>
      </c>
      <c r="AF36" s="42">
        <f t="shared" si="10"/>
        <v>70748700</v>
      </c>
      <c r="AG36" s="42">
        <f t="shared" si="10"/>
        <v>4587606</v>
      </c>
      <c r="AH36" s="42">
        <f t="shared" si="10"/>
        <v>5779959</v>
      </c>
      <c r="AI36" s="42">
        <f t="shared" si="10"/>
        <v>1732081</v>
      </c>
      <c r="AJ36" s="42">
        <f t="shared" si="10"/>
        <v>9141189</v>
      </c>
      <c r="AM36" s="28"/>
    </row>
    <row r="37" spans="1:39" ht="21.75" customHeight="1">
      <c r="A37" s="43"/>
      <c r="B37" s="41" t="s">
        <v>55</v>
      </c>
      <c r="C37" s="42">
        <f aca="true" t="shared" si="11" ref="C37:AJ37">SUM(C6:C34)</f>
        <v>300230670</v>
      </c>
      <c r="D37" s="42">
        <f t="shared" si="11"/>
        <v>7125178</v>
      </c>
      <c r="E37" s="42">
        <f t="shared" si="11"/>
        <v>265389</v>
      </c>
      <c r="F37" s="42">
        <f t="shared" si="11"/>
        <v>1358191</v>
      </c>
      <c r="G37" s="42">
        <f t="shared" si="11"/>
        <v>743685</v>
      </c>
      <c r="H37" s="42">
        <f t="shared" si="11"/>
        <v>32934942</v>
      </c>
      <c r="I37" s="42">
        <f t="shared" si="11"/>
        <v>1157682</v>
      </c>
      <c r="J37" s="42">
        <f t="shared" si="11"/>
        <v>0</v>
      </c>
      <c r="K37" s="42">
        <f t="shared" si="11"/>
        <v>1374705</v>
      </c>
      <c r="L37" s="42">
        <f>SUM(L6:L34)</f>
        <v>341299</v>
      </c>
      <c r="M37" s="42">
        <f>SUM(M6:M34)</f>
        <v>0</v>
      </c>
      <c r="N37" s="42">
        <f t="shared" si="11"/>
        <v>5328172</v>
      </c>
      <c r="O37" s="42">
        <f t="shared" si="11"/>
        <v>125987028</v>
      </c>
      <c r="P37" s="42">
        <f t="shared" si="11"/>
        <v>202841</v>
      </c>
      <c r="Q37" s="42">
        <f t="shared" si="11"/>
        <v>6468541</v>
      </c>
      <c r="R37" s="42">
        <f t="shared" si="11"/>
        <v>9650440</v>
      </c>
      <c r="S37" s="42">
        <f t="shared" si="11"/>
        <v>3231479</v>
      </c>
      <c r="T37" s="42">
        <f t="shared" si="11"/>
        <v>97133591</v>
      </c>
      <c r="U37" s="42">
        <f t="shared" si="11"/>
        <v>137528</v>
      </c>
      <c r="V37" s="42">
        <f t="shared" si="11"/>
        <v>47862381</v>
      </c>
      <c r="W37" s="42">
        <f t="shared" si="11"/>
        <v>2549704</v>
      </c>
      <c r="X37" s="42">
        <f t="shared" si="11"/>
        <v>6192968</v>
      </c>
      <c r="Y37" s="42">
        <f t="shared" si="11"/>
        <v>27621117</v>
      </c>
      <c r="Z37" s="42">
        <f t="shared" si="11"/>
        <v>19553655</v>
      </c>
      <c r="AA37" s="42">
        <f t="shared" si="11"/>
        <v>16309728</v>
      </c>
      <c r="AB37" s="42">
        <f t="shared" si="11"/>
        <v>70899067</v>
      </c>
      <c r="AC37" s="42">
        <f t="shared" si="11"/>
        <v>784659981</v>
      </c>
      <c r="AD37" s="42">
        <f t="shared" si="11"/>
        <v>391808302</v>
      </c>
      <c r="AE37" s="42">
        <f t="shared" si="11"/>
        <v>476846941</v>
      </c>
      <c r="AF37" s="42">
        <f t="shared" si="11"/>
        <v>477187310</v>
      </c>
      <c r="AG37" s="42">
        <f t="shared" si="11"/>
        <v>38175893</v>
      </c>
      <c r="AH37" s="42">
        <f t="shared" si="11"/>
        <v>45301071</v>
      </c>
      <c r="AI37" s="42">
        <f t="shared" si="11"/>
        <v>12881919</v>
      </c>
      <c r="AJ37" s="42">
        <f t="shared" si="11"/>
        <v>97473960</v>
      </c>
      <c r="AM37" s="28"/>
    </row>
    <row r="38" ht="17.25">
      <c r="AM38" s="28"/>
    </row>
    <row r="39" ht="17.25">
      <c r="AM39" s="28"/>
    </row>
    <row r="40" ht="17.25">
      <c r="AM40" s="28"/>
    </row>
    <row r="41" ht="17.25">
      <c r="AM41" s="28"/>
    </row>
    <row r="42" ht="17.25">
      <c r="AM42" s="28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7" r:id="rId1"/>
  <headerFooter alignWithMargins="0">
    <oddHeader>&amp;L&amp;"ＭＳ ゴシック,標準"&amp;24 ２ 歳入の状況（Ｒ１年度決算額）</oddHeader>
    <oddFooter>&amp;R&amp;"ＭＳ ゴシック,標準"&amp;11&amp;P/&amp;N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W40" sqref="W40"/>
    </sheetView>
  </sheetViews>
  <sheetFormatPr defaultColWidth="8.66015625" defaultRowHeight="18"/>
  <cols>
    <col min="1" max="1" width="12.66015625" style="1" customWidth="1"/>
    <col min="2" max="2" width="11.5" style="1" bestFit="1" customWidth="1"/>
    <col min="3" max="3" width="14.83203125" style="3" bestFit="1" customWidth="1"/>
    <col min="4" max="4" width="14.58203125" style="3" customWidth="1"/>
    <col min="5" max="7" width="13.91015625" style="3" bestFit="1" customWidth="1"/>
    <col min="8" max="8" width="13.91015625" style="3" customWidth="1"/>
    <col min="9" max="10" width="11.66015625" style="3" bestFit="1" customWidth="1"/>
    <col min="11" max="11" width="13.91015625" style="3" bestFit="1" customWidth="1"/>
    <col min="12" max="12" width="16.66015625" style="3" customWidth="1"/>
    <col min="13" max="13" width="13.83203125" style="3" customWidth="1"/>
    <col min="14" max="14" width="13.5" style="3" customWidth="1"/>
    <col min="15" max="15" width="15" style="3" bestFit="1" customWidth="1"/>
    <col min="16" max="16" width="13.91015625" style="3" bestFit="1" customWidth="1"/>
    <col min="17" max="17" width="12.83203125" style="3" customWidth="1"/>
    <col min="18" max="18" width="13" style="3" customWidth="1"/>
    <col min="19" max="19" width="11" style="3" customWidth="1"/>
    <col min="20" max="20" width="13.66015625" style="3" customWidth="1"/>
    <col min="21" max="23" width="13.66015625" style="3" bestFit="1" customWidth="1"/>
    <col min="24" max="24" width="12.91015625" style="3" customWidth="1"/>
    <col min="25" max="27" width="13.66015625" style="3" bestFit="1" customWidth="1"/>
    <col min="28" max="28" width="13.66015625" style="3" customWidth="1"/>
    <col min="29" max="29" width="14.83203125" style="3" bestFit="1" customWidth="1"/>
    <col min="30" max="30" width="13.66015625" style="3" customWidth="1"/>
    <col min="31" max="34" width="14.83203125" style="3" bestFit="1" customWidth="1"/>
    <col min="35" max="35" width="12.91015625" style="3" customWidth="1"/>
    <col min="36" max="36" width="13.66015625" style="3" customWidth="1"/>
    <col min="37" max="16384" width="8.83203125" style="3" customWidth="1"/>
  </cols>
  <sheetData>
    <row r="1" ht="17.25">
      <c r="B1" s="2" t="s">
        <v>87</v>
      </c>
    </row>
    <row r="2" spans="2:36" ht="17.25">
      <c r="B2" s="4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O2" s="8" t="s">
        <v>0</v>
      </c>
      <c r="P2" s="4"/>
      <c r="Q2" s="4"/>
      <c r="R2" s="4"/>
      <c r="S2" s="8"/>
      <c r="T2" s="4"/>
      <c r="U2" s="4"/>
      <c r="W2" s="4"/>
      <c r="X2" s="4"/>
      <c r="Y2" s="4"/>
      <c r="Z2" s="8" t="s">
        <v>0</v>
      </c>
      <c r="AA2" s="4"/>
      <c r="AB2" s="4"/>
      <c r="AC2" s="10"/>
      <c r="AE2" s="9"/>
      <c r="AF2" s="9"/>
      <c r="AG2" s="8"/>
      <c r="AJ2" s="8" t="s">
        <v>0</v>
      </c>
    </row>
    <row r="3" spans="1:36" ht="17.25">
      <c r="A3" s="45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 t="s">
        <v>68</v>
      </c>
      <c r="AE3" s="12" t="s">
        <v>68</v>
      </c>
      <c r="AF3" s="12" t="s">
        <v>61</v>
      </c>
      <c r="AG3" s="12"/>
      <c r="AH3" s="13"/>
      <c r="AI3" s="13"/>
      <c r="AJ3" s="13"/>
    </row>
    <row r="4" spans="1:36" ht="17.25">
      <c r="A4" s="45"/>
      <c r="B4" s="14"/>
      <c r="C4" s="15" t="s">
        <v>1</v>
      </c>
      <c r="D4" s="15" t="s">
        <v>2</v>
      </c>
      <c r="E4" s="15" t="s">
        <v>3</v>
      </c>
      <c r="F4" s="15" t="s">
        <v>74</v>
      </c>
      <c r="G4" s="15" t="s">
        <v>75</v>
      </c>
      <c r="H4" s="15" t="s">
        <v>4</v>
      </c>
      <c r="I4" s="15" t="s">
        <v>5</v>
      </c>
      <c r="J4" s="15" t="s">
        <v>6</v>
      </c>
      <c r="K4" s="15" t="s">
        <v>85</v>
      </c>
      <c r="L4" s="15" t="s">
        <v>112</v>
      </c>
      <c r="M4" s="15" t="s">
        <v>115</v>
      </c>
      <c r="N4" s="15" t="s">
        <v>58</v>
      </c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  <c r="T4" s="15" t="s">
        <v>13</v>
      </c>
      <c r="U4" s="15" t="s">
        <v>14</v>
      </c>
      <c r="V4" s="15" t="s">
        <v>15</v>
      </c>
      <c r="W4" s="15" t="s">
        <v>16</v>
      </c>
      <c r="X4" s="15" t="s">
        <v>114</v>
      </c>
      <c r="Y4" s="15" t="s">
        <v>17</v>
      </c>
      <c r="Z4" s="15" t="s">
        <v>18</v>
      </c>
      <c r="AA4" s="15" t="s">
        <v>19</v>
      </c>
      <c r="AB4" s="15" t="s">
        <v>20</v>
      </c>
      <c r="AC4" s="15" t="s">
        <v>21</v>
      </c>
      <c r="AD4" s="15" t="s">
        <v>72</v>
      </c>
      <c r="AE4" s="15" t="s">
        <v>69</v>
      </c>
      <c r="AF4" s="16" t="s">
        <v>62</v>
      </c>
      <c r="AG4" s="16" t="s">
        <v>70</v>
      </c>
      <c r="AH4" s="16" t="s">
        <v>64</v>
      </c>
      <c r="AI4" s="16" t="s">
        <v>66</v>
      </c>
      <c r="AJ4" s="16" t="s">
        <v>65</v>
      </c>
    </row>
    <row r="5" spans="1:36" ht="17.25">
      <c r="A5" s="45"/>
      <c r="B5" s="18"/>
      <c r="C5" s="19"/>
      <c r="D5" s="19"/>
      <c r="E5" s="19"/>
      <c r="F5" s="19"/>
      <c r="G5" s="20" t="s">
        <v>76</v>
      </c>
      <c r="H5" s="21" t="s">
        <v>83</v>
      </c>
      <c r="I5" s="21" t="s">
        <v>24</v>
      </c>
      <c r="J5" s="21" t="s">
        <v>25</v>
      </c>
      <c r="K5" s="21" t="s">
        <v>26</v>
      </c>
      <c r="L5" s="21" t="s">
        <v>113</v>
      </c>
      <c r="M5" s="21" t="s">
        <v>116</v>
      </c>
      <c r="N5" s="21" t="s">
        <v>84</v>
      </c>
      <c r="O5" s="19"/>
      <c r="P5" s="21" t="s">
        <v>27</v>
      </c>
      <c r="Q5" s="21" t="s">
        <v>28</v>
      </c>
      <c r="R5" s="19"/>
      <c r="S5" s="19"/>
      <c r="T5" s="19"/>
      <c r="U5" s="21" t="s">
        <v>29</v>
      </c>
      <c r="V5" s="21" t="s">
        <v>30</v>
      </c>
      <c r="W5" s="19"/>
      <c r="X5" s="19"/>
      <c r="Y5" s="19"/>
      <c r="Z5" s="19"/>
      <c r="AA5" s="19"/>
      <c r="AB5" s="19"/>
      <c r="AC5" s="19"/>
      <c r="AD5" s="19"/>
      <c r="AE5" s="19"/>
      <c r="AF5" s="22" t="s">
        <v>71</v>
      </c>
      <c r="AG5" s="22" t="s">
        <v>71</v>
      </c>
      <c r="AH5" s="20"/>
      <c r="AI5" s="20" t="s">
        <v>67</v>
      </c>
      <c r="AJ5" s="20"/>
    </row>
    <row r="6" spans="1:36" ht="21.75" customHeight="1">
      <c r="A6" s="45"/>
      <c r="B6" s="23" t="s">
        <v>31</v>
      </c>
      <c r="C6" s="26">
        <f>+'当年度'!C6-'前年度'!C6</f>
        <v>-724207</v>
      </c>
      <c r="D6" s="26">
        <f>+'当年度'!D6-'前年度'!D6</f>
        <v>48469</v>
      </c>
      <c r="E6" s="26">
        <f>+'当年度'!E6-'前年度'!E6</f>
        <v>1906</v>
      </c>
      <c r="F6" s="26">
        <f>+'当年度'!F6-'前年度'!F6</f>
        <v>-11244</v>
      </c>
      <c r="G6" s="26">
        <f>+'当年度'!G6-'前年度'!G6</f>
        <v>107482</v>
      </c>
      <c r="H6" s="26">
        <f>+'当年度'!H6-'前年度'!H6</f>
        <v>1111949</v>
      </c>
      <c r="I6" s="26">
        <f>+'当年度'!I6-'前年度'!I6</f>
        <v>-28552</v>
      </c>
      <c r="J6" s="26">
        <f>+'当年度'!J6-'前年度'!J6</f>
        <v>0</v>
      </c>
      <c r="K6" s="26">
        <f>+'当年度'!K6-'前年度'!K6</f>
        <v>-206519</v>
      </c>
      <c r="L6" s="26">
        <f>+'当年度'!L6-'前年度'!L6</f>
        <v>61339</v>
      </c>
      <c r="M6" s="26">
        <f>+'当年度'!M6-'前年度'!M6</f>
        <v>339589</v>
      </c>
      <c r="N6" s="26">
        <f>+'当年度'!N6-'前年度'!N6</f>
        <v>-480922</v>
      </c>
      <c r="O6" s="26">
        <f>+'当年度'!O6-'前年度'!O6</f>
        <v>17265</v>
      </c>
      <c r="P6" s="26">
        <f>+'当年度'!P6-'前年度'!P6</f>
        <v>3034</v>
      </c>
      <c r="Q6" s="26">
        <f>+'当年度'!Q6-'前年度'!Q6</f>
        <v>-241617</v>
      </c>
      <c r="R6" s="26">
        <f>+'当年度'!R6-'前年度'!R6</f>
        <v>-474490</v>
      </c>
      <c r="S6" s="26">
        <f>+'当年度'!S6-'前年度'!S6</f>
        <v>-26959</v>
      </c>
      <c r="T6" s="26">
        <f>+'当年度'!T6-'前年度'!T6</f>
        <v>32364221</v>
      </c>
      <c r="U6" s="26">
        <f>+'当年度'!U6-'前年度'!U6</f>
        <v>-90</v>
      </c>
      <c r="V6" s="26">
        <f>+'当年度'!V6-'前年度'!V6</f>
        <v>591939</v>
      </c>
      <c r="W6" s="26">
        <f>+'当年度'!W6-'前年度'!W6</f>
        <v>13179</v>
      </c>
      <c r="X6" s="26">
        <f>+'当年度'!X6-'前年度'!X6</f>
        <v>87404</v>
      </c>
      <c r="Y6" s="26">
        <f>+'当年度'!Y6-'前年度'!Y6</f>
        <v>-1945322</v>
      </c>
      <c r="Z6" s="26">
        <f>+'当年度'!Z6-'前年度'!Z6</f>
        <v>-149133</v>
      </c>
      <c r="AA6" s="26">
        <f>+'当年度'!AA6-'前年度'!AA6</f>
        <v>4437459</v>
      </c>
      <c r="AB6" s="26">
        <f>+'当年度'!AB6-'前年度'!AB6</f>
        <v>-4715800</v>
      </c>
      <c r="AC6" s="26">
        <f>+'当年度'!AC6-'前年度'!AC6</f>
        <v>30180380</v>
      </c>
      <c r="AD6" s="26">
        <f>+'当年度'!AD6-'前年度'!AD6</f>
        <v>976314</v>
      </c>
      <c r="AE6" s="26">
        <f>+'当年度'!AE6-'前年度'!AE6</f>
        <v>236555</v>
      </c>
      <c r="AF6" s="26">
        <f>+'当年度'!AF6-'前年度'!AF6</f>
        <v>239499</v>
      </c>
      <c r="AG6" s="26">
        <f>+'当年度'!AG6-'前年度'!AG6</f>
        <v>1375950</v>
      </c>
      <c r="AH6" s="26">
        <f>+'当年度'!AH6-'前年度'!AH6</f>
        <v>1424419</v>
      </c>
      <c r="AI6" s="26">
        <f>+'当年度'!AI6-'前年度'!AI6</f>
        <v>-501449</v>
      </c>
      <c r="AJ6" s="26">
        <f>+'当年度'!AJ6-'前年度'!AJ6</f>
        <v>32367165</v>
      </c>
    </row>
    <row r="7" spans="1:36" ht="21.75" customHeight="1">
      <c r="A7" s="45"/>
      <c r="B7" s="29" t="s">
        <v>32</v>
      </c>
      <c r="C7" s="30">
        <f>+'当年度'!C7-'前年度'!C7</f>
        <v>-3928210</v>
      </c>
      <c r="D7" s="30">
        <f>+'当年度'!D7-'前年度'!D7</f>
        <v>12873</v>
      </c>
      <c r="E7" s="30">
        <f>+'当年度'!E7-'前年度'!E7</f>
        <v>3612</v>
      </c>
      <c r="F7" s="30">
        <f>+'当年度'!F7-'前年度'!F7</f>
        <v>-7620</v>
      </c>
      <c r="G7" s="30">
        <f>+'当年度'!G7-'前年度'!G7</f>
        <v>136530</v>
      </c>
      <c r="H7" s="30">
        <f>+'当年度'!H7-'前年度'!H7</f>
        <v>1234070</v>
      </c>
      <c r="I7" s="30">
        <f>+'当年度'!I7-'前年度'!I7</f>
        <v>-4553</v>
      </c>
      <c r="J7" s="30">
        <f>+'当年度'!J7-'前年度'!J7</f>
        <v>0</v>
      </c>
      <c r="K7" s="30">
        <f>+'当年度'!K7-'前年度'!K7</f>
        <v>-183597</v>
      </c>
      <c r="L7" s="26">
        <f>+'当年度'!L7-'前年度'!L7</f>
        <v>54522</v>
      </c>
      <c r="M7" s="26">
        <f>+'当年度'!M7-'前年度'!M7</f>
        <v>898040</v>
      </c>
      <c r="N7" s="30">
        <f>+'当年度'!N7-'前年度'!N7</f>
        <v>-498196</v>
      </c>
      <c r="O7" s="30">
        <f>+'当年度'!O7-'前年度'!O7</f>
        <v>-126889</v>
      </c>
      <c r="P7" s="30">
        <f>+'当年度'!P7-'前年度'!P7</f>
        <v>1247</v>
      </c>
      <c r="Q7" s="30">
        <f>+'当年度'!Q7-'前年度'!Q7</f>
        <v>-155113</v>
      </c>
      <c r="R7" s="30">
        <f>+'当年度'!R7-'前年度'!R7</f>
        <v>-144256</v>
      </c>
      <c r="S7" s="30">
        <f>+'当年度'!S7-'前年度'!S7</f>
        <v>-67459</v>
      </c>
      <c r="T7" s="30">
        <f>+'当年度'!T7-'前年度'!T7</f>
        <v>34726756</v>
      </c>
      <c r="U7" s="30">
        <f>+'当年度'!U7-'前年度'!U7</f>
        <v>0</v>
      </c>
      <c r="V7" s="30">
        <f>+'当年度'!V7-'前年度'!V7</f>
        <v>356812</v>
      </c>
      <c r="W7" s="30">
        <f>+'当年度'!W7-'前年度'!W7</f>
        <v>296510</v>
      </c>
      <c r="X7" s="30">
        <f>+'当年度'!X7-'前年度'!X7</f>
        <v>-54915</v>
      </c>
      <c r="Y7" s="30">
        <f>+'当年度'!Y7-'前年度'!Y7</f>
        <v>-1055286</v>
      </c>
      <c r="Z7" s="30">
        <f>+'当年度'!Z7-'前年度'!Z7</f>
        <v>2370827</v>
      </c>
      <c r="AA7" s="30">
        <f>+'当年度'!AA7-'前年度'!AA7</f>
        <v>-327349</v>
      </c>
      <c r="AB7" s="30">
        <f>+'当年度'!AB7-'前年度'!AB7</f>
        <v>-1964000</v>
      </c>
      <c r="AC7" s="30">
        <f>+'当年度'!AC7-'前年度'!AC7</f>
        <v>31574356</v>
      </c>
      <c r="AD7" s="30">
        <f>+'当年度'!AD7-'前年度'!AD7</f>
        <v>-3065251</v>
      </c>
      <c r="AE7" s="30">
        <f>+'当年度'!AE7-'前年度'!AE7</f>
        <v>-2409418</v>
      </c>
      <c r="AF7" s="30">
        <f>+'当年度'!AF7-'前年度'!AF7</f>
        <v>-2408171</v>
      </c>
      <c r="AG7" s="30">
        <f>+'当年度'!AG7-'前年度'!AG7</f>
        <v>2131004</v>
      </c>
      <c r="AH7" s="30">
        <f>+'当年度'!AH7-'前年度'!AH7</f>
        <v>2143877</v>
      </c>
      <c r="AI7" s="30">
        <f>+'当年度'!AI7-'前年度'!AI7</f>
        <v>-211715</v>
      </c>
      <c r="AJ7" s="30">
        <f>+'当年度'!AJ7-'前年度'!AJ7</f>
        <v>34728003</v>
      </c>
    </row>
    <row r="8" spans="1:36" ht="21.75" customHeight="1">
      <c r="A8" s="45"/>
      <c r="B8" s="29" t="s">
        <v>33</v>
      </c>
      <c r="C8" s="30">
        <f>+'当年度'!C8-'前年度'!C8</f>
        <v>-274874</v>
      </c>
      <c r="D8" s="30">
        <f>+'当年度'!D8-'前年度'!D8</f>
        <v>9664</v>
      </c>
      <c r="E8" s="30">
        <f>+'当年度'!E8-'前年度'!E8</f>
        <v>811</v>
      </c>
      <c r="F8" s="30">
        <f>+'当年度'!F8-'前年度'!F8</f>
        <v>-4523</v>
      </c>
      <c r="G8" s="30">
        <f>+'当年度'!G8-'前年度'!G8</f>
        <v>42490</v>
      </c>
      <c r="H8" s="30">
        <f>+'当年度'!H8-'前年度'!H8</f>
        <v>508223</v>
      </c>
      <c r="I8" s="30">
        <f>+'当年度'!I8-'前年度'!I8</f>
        <v>1154</v>
      </c>
      <c r="J8" s="30">
        <f>+'当年度'!J8-'前年度'!J8</f>
        <v>0</v>
      </c>
      <c r="K8" s="30">
        <f>+'当年度'!K8-'前年度'!K8</f>
        <v>-71852</v>
      </c>
      <c r="L8" s="26">
        <f>+'当年度'!L8-'前年度'!L8</f>
        <v>21311</v>
      </c>
      <c r="M8" s="26">
        <f>+'当年度'!M8-'前年度'!M8</f>
        <v>100864</v>
      </c>
      <c r="N8" s="30">
        <f>+'当年度'!N8-'前年度'!N8</f>
        <v>-206478</v>
      </c>
      <c r="O8" s="30">
        <f>+'当年度'!O8-'前年度'!O8</f>
        <v>112263</v>
      </c>
      <c r="P8" s="30">
        <f>+'当年度'!P8-'前年度'!P8</f>
        <v>1318</v>
      </c>
      <c r="Q8" s="30">
        <f>+'当年度'!Q8-'前年度'!Q8</f>
        <v>-64055</v>
      </c>
      <c r="R8" s="30">
        <f>+'当年度'!R8-'前年度'!R8</f>
        <v>-171550</v>
      </c>
      <c r="S8" s="30">
        <f>+'当年度'!S8-'前年度'!S8</f>
        <v>-2175</v>
      </c>
      <c r="T8" s="30">
        <f>+'当年度'!T8-'前年度'!T8</f>
        <v>15124656</v>
      </c>
      <c r="U8" s="30">
        <f>+'当年度'!U8-'前年度'!U8</f>
        <v>-2148</v>
      </c>
      <c r="V8" s="30">
        <f>+'当年度'!V8-'前年度'!V8</f>
        <v>156013</v>
      </c>
      <c r="W8" s="30">
        <f>+'当年度'!W8-'前年度'!W8</f>
        <v>-62017</v>
      </c>
      <c r="X8" s="30">
        <f>+'当年度'!X8-'前年度'!X8</f>
        <v>330431</v>
      </c>
      <c r="Y8" s="30">
        <f>+'当年度'!Y8-'前年度'!Y8</f>
        <v>747942</v>
      </c>
      <c r="Z8" s="30">
        <f>+'当年度'!Z8-'前年度'!Z8</f>
        <v>-92677</v>
      </c>
      <c r="AA8" s="30">
        <f>+'当年度'!AA8-'前年度'!AA8</f>
        <v>-56109</v>
      </c>
      <c r="AB8" s="30">
        <f>+'当年度'!AB8-'前年度'!AB8</f>
        <v>2717300</v>
      </c>
      <c r="AC8" s="30">
        <f>+'当年度'!AC8-'前年度'!AC8</f>
        <v>18865982</v>
      </c>
      <c r="AD8" s="30">
        <f>+'当年度'!AD8-'前年度'!AD8</f>
        <v>354916</v>
      </c>
      <c r="AE8" s="30">
        <f>+'当年度'!AE8-'前年度'!AE8</f>
        <v>239053</v>
      </c>
      <c r="AF8" s="30">
        <f>+'当年度'!AF8-'前年度'!AF8</f>
        <v>238223</v>
      </c>
      <c r="AG8" s="30">
        <f>+'当年度'!AG8-'前年度'!AG8</f>
        <v>598478</v>
      </c>
      <c r="AH8" s="30">
        <f>+'当年度'!AH8-'前年度'!AH8</f>
        <v>608142</v>
      </c>
      <c r="AI8" s="30">
        <f>+'当年度'!AI8-'前年度'!AI8</f>
        <v>-173725</v>
      </c>
      <c r="AJ8" s="30">
        <f>+'当年度'!AJ8-'前年度'!AJ8</f>
        <v>15123826</v>
      </c>
    </row>
    <row r="9" spans="1:36" ht="21.75" customHeight="1">
      <c r="A9" s="45"/>
      <c r="B9" s="29" t="s">
        <v>34</v>
      </c>
      <c r="C9" s="30">
        <f>+'当年度'!C9-'前年度'!C9</f>
        <v>193210</v>
      </c>
      <c r="D9" s="30">
        <f>+'当年度'!D9-'前年度'!D9</f>
        <v>49391</v>
      </c>
      <c r="E9" s="30">
        <f>+'当年度'!E9-'前年度'!E9</f>
        <v>1249</v>
      </c>
      <c r="F9" s="30">
        <f>+'当年度'!F9-'前年度'!F9</f>
        <v>-4549</v>
      </c>
      <c r="G9" s="30">
        <f>+'当年度'!G9-'前年度'!G9</f>
        <v>55352</v>
      </c>
      <c r="H9" s="30">
        <f>+'当年度'!H9-'前年度'!H9</f>
        <v>651776</v>
      </c>
      <c r="I9" s="30">
        <f>+'当年度'!I9-'前年度'!I9</f>
        <v>-2225</v>
      </c>
      <c r="J9" s="30">
        <f>+'当年度'!J9-'前年度'!J9</f>
        <v>0</v>
      </c>
      <c r="K9" s="30">
        <f>+'当年度'!K9-'前年度'!K9</f>
        <v>-119867</v>
      </c>
      <c r="L9" s="26">
        <f>+'当年度'!L9-'前年度'!L9</f>
        <v>35520</v>
      </c>
      <c r="M9" s="26">
        <f>+'当年度'!M9-'前年度'!M9</f>
        <v>132151</v>
      </c>
      <c r="N9" s="30">
        <f>+'当年度'!N9-'前年度'!N9</f>
        <v>-307989</v>
      </c>
      <c r="O9" s="30">
        <f>+'当年度'!O9-'前年度'!O9</f>
        <v>1017080</v>
      </c>
      <c r="P9" s="30">
        <f>+'当年度'!P9-'前年度'!P9</f>
        <v>-15</v>
      </c>
      <c r="Q9" s="30">
        <f>+'当年度'!Q9-'前年度'!Q9</f>
        <v>-161365</v>
      </c>
      <c r="R9" s="30">
        <f>+'当年度'!R9-'前年度'!R9</f>
        <v>-226737</v>
      </c>
      <c r="S9" s="30">
        <f>+'当年度'!S9-'前年度'!S9</f>
        <v>-20762</v>
      </c>
      <c r="T9" s="30">
        <f>+'当年度'!T9-'前年度'!T9</f>
        <v>19087705</v>
      </c>
      <c r="U9" s="30">
        <f>+'当年度'!U9-'前年度'!U9</f>
        <v>0</v>
      </c>
      <c r="V9" s="30">
        <f>+'当年度'!V9-'前年度'!V9</f>
        <v>45202</v>
      </c>
      <c r="W9" s="30">
        <f>+'当年度'!W9-'前年度'!W9</f>
        <v>-7524</v>
      </c>
      <c r="X9" s="30">
        <f>+'当年度'!X9-'前年度'!X9</f>
        <v>128466</v>
      </c>
      <c r="Y9" s="30">
        <f>+'当年度'!Y9-'前年度'!Y9</f>
        <v>-1120728</v>
      </c>
      <c r="Z9" s="30">
        <f>+'当年度'!Z9-'前年度'!Z9</f>
        <v>-386050</v>
      </c>
      <c r="AA9" s="30">
        <f>+'当年度'!AA9-'前年度'!AA9</f>
        <v>66179</v>
      </c>
      <c r="AB9" s="30">
        <f>+'当年度'!AB9-'前年度'!AB9</f>
        <v>-2598129</v>
      </c>
      <c r="AC9" s="30">
        <f>+'当年度'!AC9-'前年度'!AC9</f>
        <v>16507341</v>
      </c>
      <c r="AD9" s="30">
        <f>+'当年度'!AD9-'前年度'!AD9</f>
        <v>-1535311</v>
      </c>
      <c r="AE9" s="30">
        <f>+'当年度'!AE9-'前年度'!AE9</f>
        <v>1701099</v>
      </c>
      <c r="AF9" s="30">
        <f>+'当年度'!AF9-'前年度'!AF9</f>
        <v>1701084</v>
      </c>
      <c r="AG9" s="30">
        <f>+'当年度'!AG9-'前年度'!AG9</f>
        <v>749407</v>
      </c>
      <c r="AH9" s="30">
        <f>+'当年度'!AH9-'前年度'!AH9</f>
        <v>798798</v>
      </c>
      <c r="AI9" s="30">
        <f>+'当年度'!AI9-'前年度'!AI9</f>
        <v>-247499</v>
      </c>
      <c r="AJ9" s="30">
        <f>+'当年度'!AJ9-'前年度'!AJ9</f>
        <v>19087690</v>
      </c>
    </row>
    <row r="10" spans="1:36" ht="21.75" customHeight="1">
      <c r="A10" s="45"/>
      <c r="B10" s="29" t="s">
        <v>35</v>
      </c>
      <c r="C10" s="30">
        <f>+'当年度'!C10-'前年度'!C10</f>
        <v>102049</v>
      </c>
      <c r="D10" s="30">
        <f>+'当年度'!D10-'前年度'!D10</f>
        <v>2585</v>
      </c>
      <c r="E10" s="30">
        <f>+'当年度'!E10-'前年度'!E10</f>
        <v>1458</v>
      </c>
      <c r="F10" s="30">
        <f>+'当年度'!F10-'前年度'!F10</f>
        <v>-4629</v>
      </c>
      <c r="G10" s="30">
        <f>+'当年度'!G10-'前年度'!G10</f>
        <v>61965</v>
      </c>
      <c r="H10" s="30">
        <f>+'当年度'!H10-'前年度'!H10</f>
        <v>558472</v>
      </c>
      <c r="I10" s="30">
        <f>+'当年度'!I10-'前年度'!I10</f>
        <v>-5782</v>
      </c>
      <c r="J10" s="30">
        <f>+'当年度'!J10-'前年度'!J10</f>
        <v>0</v>
      </c>
      <c r="K10" s="30">
        <f>+'当年度'!K10-'前年度'!K10</f>
        <v>-87313</v>
      </c>
      <c r="L10" s="26">
        <f>+'当年度'!L10-'前年度'!L10</f>
        <v>25834</v>
      </c>
      <c r="M10" s="26">
        <f>+'当年度'!M10-'前年度'!M10</f>
        <v>113124</v>
      </c>
      <c r="N10" s="30">
        <f>+'当年度'!N10-'前年度'!N10</f>
        <v>-216320</v>
      </c>
      <c r="O10" s="30">
        <f>+'当年度'!O10-'前年度'!O10</f>
        <v>-468718</v>
      </c>
      <c r="P10" s="30">
        <f>+'当年度'!P10-'前年度'!P10</f>
        <v>1211</v>
      </c>
      <c r="Q10" s="30">
        <f>+'当年度'!Q10-'前年度'!Q10</f>
        <v>-109593</v>
      </c>
      <c r="R10" s="30">
        <f>+'当年度'!R10-'前年度'!R10</f>
        <v>-186133</v>
      </c>
      <c r="S10" s="30">
        <f>+'当年度'!S10-'前年度'!S10</f>
        <v>-11969</v>
      </c>
      <c r="T10" s="30">
        <f>+'当年度'!T10-'前年度'!T10</f>
        <v>16694489</v>
      </c>
      <c r="U10" s="30">
        <f>+'当年度'!U10-'前年度'!U10</f>
        <v>0</v>
      </c>
      <c r="V10" s="30">
        <f>+'当年度'!V10-'前年度'!V10</f>
        <v>128157</v>
      </c>
      <c r="W10" s="30">
        <f>+'当年度'!W10-'前年度'!W10</f>
        <v>-20911</v>
      </c>
      <c r="X10" s="30">
        <f>+'当年度'!X10-'前年度'!X10</f>
        <v>260463</v>
      </c>
      <c r="Y10" s="30">
        <f>+'当年度'!Y10-'前年度'!Y10</f>
        <v>931713</v>
      </c>
      <c r="Z10" s="30">
        <f>+'当年度'!Z10-'前年度'!Z10</f>
        <v>427522</v>
      </c>
      <c r="AA10" s="30">
        <f>+'当年度'!AA10-'前年度'!AA10</f>
        <v>10767</v>
      </c>
      <c r="AB10" s="30">
        <f>+'当年度'!AB10-'前年度'!AB10</f>
        <v>1753671</v>
      </c>
      <c r="AC10" s="30">
        <f>+'当年度'!AC10-'前年度'!AC10</f>
        <v>19962112</v>
      </c>
      <c r="AD10" s="30">
        <f>+'当年度'!AD10-'前年度'!AD10</f>
        <v>1403908</v>
      </c>
      <c r="AE10" s="30">
        <f>+'当年度'!AE10-'前年度'!AE10</f>
        <v>82725</v>
      </c>
      <c r="AF10" s="30">
        <f>+'当年度'!AF10-'前年度'!AF10</f>
        <v>83936</v>
      </c>
      <c r="AG10" s="30">
        <f>+'当年度'!AG10-'前年度'!AG10</f>
        <v>663129</v>
      </c>
      <c r="AH10" s="30">
        <f>+'当年度'!AH10-'前年度'!AH10</f>
        <v>665714</v>
      </c>
      <c r="AI10" s="30">
        <f>+'当年度'!AI10-'前年度'!AI10</f>
        <v>-198102</v>
      </c>
      <c r="AJ10" s="30">
        <f>+'当年度'!AJ10-'前年度'!AJ10</f>
        <v>16695700</v>
      </c>
    </row>
    <row r="11" spans="1:36" ht="21.75" customHeight="1">
      <c r="A11" s="45"/>
      <c r="B11" s="29" t="s">
        <v>36</v>
      </c>
      <c r="C11" s="30">
        <f>+'当年度'!C11-'前年度'!C11</f>
        <v>60399</v>
      </c>
      <c r="D11" s="30">
        <f>+'当年度'!D11-'前年度'!D11</f>
        <v>-1803</v>
      </c>
      <c r="E11" s="30">
        <f>+'当年度'!E11-'前年度'!E11</f>
        <v>1773</v>
      </c>
      <c r="F11" s="30">
        <f>+'当年度'!F11-'前年度'!F11</f>
        <v>-6182</v>
      </c>
      <c r="G11" s="30">
        <f>+'当年度'!G11-'前年度'!G11</f>
        <v>78209</v>
      </c>
      <c r="H11" s="30">
        <f>+'当年度'!H11-'前年度'!H11</f>
        <v>781908</v>
      </c>
      <c r="I11" s="30">
        <f>+'当年度'!I11-'前年度'!I11</f>
        <v>-1477</v>
      </c>
      <c r="J11" s="30">
        <f>+'当年度'!J11-'前年度'!J11</f>
        <v>0</v>
      </c>
      <c r="K11" s="30">
        <f>+'当年度'!K11-'前年度'!K11</f>
        <v>-126522</v>
      </c>
      <c r="L11" s="26">
        <f>+'当年度'!L11-'前年度'!L11</f>
        <v>36842</v>
      </c>
      <c r="M11" s="26">
        <f>+'当年度'!M11-'前年度'!M11</f>
        <v>176150</v>
      </c>
      <c r="N11" s="30">
        <f>+'当年度'!N11-'前年度'!N11</f>
        <v>-296570</v>
      </c>
      <c r="O11" s="30">
        <f>+'当年度'!O11-'前年度'!O11</f>
        <v>-43618</v>
      </c>
      <c r="P11" s="30">
        <f>+'当年度'!P11-'前年度'!P11</f>
        <v>1169</v>
      </c>
      <c r="Q11" s="30">
        <f>+'当年度'!Q11-'前年度'!Q11</f>
        <v>-354591</v>
      </c>
      <c r="R11" s="30">
        <f>+'当年度'!R11-'前年度'!R11</f>
        <v>-133000</v>
      </c>
      <c r="S11" s="30">
        <f>+'当年度'!S11-'前年度'!S11</f>
        <v>-26248</v>
      </c>
      <c r="T11" s="30">
        <f>+'当年度'!T11-'前年度'!T11</f>
        <v>22926489</v>
      </c>
      <c r="U11" s="30">
        <f>+'当年度'!U11-'前年度'!U11</f>
        <v>0</v>
      </c>
      <c r="V11" s="30">
        <f>+'当年度'!V11-'前年度'!V11</f>
        <v>240219</v>
      </c>
      <c r="W11" s="30">
        <f>+'当年度'!W11-'前年度'!W11</f>
        <v>19744</v>
      </c>
      <c r="X11" s="30">
        <f>+'当年度'!X11-'前年度'!X11</f>
        <v>60311</v>
      </c>
      <c r="Y11" s="30">
        <f>+'当年度'!Y11-'前年度'!Y11</f>
        <v>-477883</v>
      </c>
      <c r="Z11" s="30">
        <f>+'当年度'!Z11-'前年度'!Z11</f>
        <v>100067</v>
      </c>
      <c r="AA11" s="30">
        <f>+'当年度'!AA11-'前年度'!AA11</f>
        <v>238561</v>
      </c>
      <c r="AB11" s="30">
        <f>+'当年度'!AB11-'前年度'!AB11</f>
        <v>-1213700</v>
      </c>
      <c r="AC11" s="30">
        <f>+'当年度'!AC11-'前年度'!AC11</f>
        <v>22040247</v>
      </c>
      <c r="AD11" s="30">
        <f>+'当年度'!AD11-'前年度'!AD11</f>
        <v>-512640</v>
      </c>
      <c r="AE11" s="30">
        <f>+'当年度'!AE11-'前年度'!AE11</f>
        <v>659109</v>
      </c>
      <c r="AF11" s="30">
        <f>+'当年度'!AF11-'前年度'!AF11</f>
        <v>660278</v>
      </c>
      <c r="AG11" s="30">
        <f>+'当年度'!AG11-'前年度'!AG11</f>
        <v>940701</v>
      </c>
      <c r="AH11" s="30">
        <f>+'当年度'!AH11-'前年度'!AH11</f>
        <v>938898</v>
      </c>
      <c r="AI11" s="30">
        <f>+'当年度'!AI11-'前年度'!AI11</f>
        <v>-159248</v>
      </c>
      <c r="AJ11" s="30">
        <f>+'当年度'!AJ11-'前年度'!AJ11</f>
        <v>22927658</v>
      </c>
    </row>
    <row r="12" spans="1:36" ht="21.75" customHeight="1">
      <c r="A12" s="45"/>
      <c r="B12" s="29" t="s">
        <v>37</v>
      </c>
      <c r="C12" s="30">
        <f>+'当年度'!C12-'前年度'!C12</f>
        <v>-194279</v>
      </c>
      <c r="D12" s="30">
        <f>+'当年度'!D12-'前年度'!D12</f>
        <v>6175</v>
      </c>
      <c r="E12" s="30">
        <f>+'当年度'!E12-'前年度'!E12</f>
        <v>447</v>
      </c>
      <c r="F12" s="30">
        <f>+'当年度'!F12-'前年度'!F12</f>
        <v>-2835</v>
      </c>
      <c r="G12" s="30">
        <f>+'当年度'!G12-'前年度'!G12</f>
        <v>25669</v>
      </c>
      <c r="H12" s="30">
        <f>+'当年度'!H12-'前年度'!H12</f>
        <v>314778</v>
      </c>
      <c r="I12" s="30">
        <f>+'当年度'!I12-'前年度'!I12</f>
        <v>1649</v>
      </c>
      <c r="J12" s="30">
        <f>+'当年度'!J12-'前年度'!J12</f>
        <v>0</v>
      </c>
      <c r="K12" s="30">
        <f>+'当年度'!K12-'前年度'!K12</f>
        <v>-55746</v>
      </c>
      <c r="L12" s="26">
        <f>+'当年度'!L12-'前年度'!L12</f>
        <v>16511</v>
      </c>
      <c r="M12" s="26">
        <f>+'当年度'!M12-'前年度'!M12</f>
        <v>76468</v>
      </c>
      <c r="N12" s="30">
        <f>+'当年度'!N12-'前年度'!N12</f>
        <v>-79760</v>
      </c>
      <c r="O12" s="30">
        <f>+'当年度'!O12-'前年度'!O12</f>
        <v>149014</v>
      </c>
      <c r="P12" s="30">
        <f>+'当年度'!P12-'前年度'!P12</f>
        <v>90</v>
      </c>
      <c r="Q12" s="30">
        <f>+'当年度'!Q12-'前年度'!Q12</f>
        <v>-127471</v>
      </c>
      <c r="R12" s="30">
        <f>+'当年度'!R12-'前年度'!R12</f>
        <v>41999</v>
      </c>
      <c r="S12" s="30">
        <f>+'当年度'!S12-'前年度'!S12</f>
        <v>-3272</v>
      </c>
      <c r="T12" s="30">
        <f>+'当年度'!T12-'前年度'!T12</f>
        <v>8863586</v>
      </c>
      <c r="U12" s="30">
        <f>+'当年度'!U12-'前年度'!U12</f>
        <v>0</v>
      </c>
      <c r="V12" s="30">
        <f>+'当年度'!V12-'前年度'!V12</f>
        <v>84347</v>
      </c>
      <c r="W12" s="30">
        <f>+'当年度'!W12-'前年度'!W12</f>
        <v>13534</v>
      </c>
      <c r="X12" s="30">
        <f>+'当年度'!X12-'前年度'!X12</f>
        <v>-61358</v>
      </c>
      <c r="Y12" s="30">
        <f>+'当年度'!Y12-'前年度'!Y12</f>
        <v>-446974</v>
      </c>
      <c r="Z12" s="30">
        <f>+'当年度'!Z12-'前年度'!Z12</f>
        <v>-49286</v>
      </c>
      <c r="AA12" s="30">
        <f>+'当年度'!AA12-'前年度'!AA12</f>
        <v>-103784</v>
      </c>
      <c r="AB12" s="30">
        <f>+'当年度'!AB12-'前年度'!AB12</f>
        <v>-835500</v>
      </c>
      <c r="AC12" s="30">
        <f>+'当年度'!AC12-'前年度'!AC12</f>
        <v>7634002</v>
      </c>
      <c r="AD12" s="30">
        <f>+'当年度'!AD12-'前年度'!AD12</f>
        <v>-930891</v>
      </c>
      <c r="AE12" s="30">
        <f>+'当年度'!AE12-'前年度'!AE12</f>
        <v>258091</v>
      </c>
      <c r="AF12" s="30">
        <f>+'当年度'!AF12-'前年度'!AF12</f>
        <v>258181</v>
      </c>
      <c r="AG12" s="30">
        <f>+'当年度'!AG12-'前年度'!AG12</f>
        <v>376941</v>
      </c>
      <c r="AH12" s="30">
        <f>+'当年度'!AH12-'前年度'!AH12</f>
        <v>383116</v>
      </c>
      <c r="AI12" s="30">
        <f>+'当年度'!AI12-'前年度'!AI12</f>
        <v>38727</v>
      </c>
      <c r="AJ12" s="30">
        <f>+'当年度'!AJ12-'前年度'!AJ12</f>
        <v>8863676</v>
      </c>
    </row>
    <row r="13" spans="1:36" ht="21.75" customHeight="1">
      <c r="A13" s="45"/>
      <c r="B13" s="29" t="s">
        <v>38</v>
      </c>
      <c r="C13" s="30">
        <f>+'当年度'!C13-'前年度'!C13</f>
        <v>-23522</v>
      </c>
      <c r="D13" s="30">
        <f>+'当年度'!D13-'前年度'!D13</f>
        <v>13694</v>
      </c>
      <c r="E13" s="30">
        <f>+'当年度'!E13-'前年度'!E13</f>
        <v>76</v>
      </c>
      <c r="F13" s="30">
        <f>+'当年度'!F13-'前年度'!F13</f>
        <v>-631</v>
      </c>
      <c r="G13" s="30">
        <f>+'当年度'!G13-'前年度'!G13</f>
        <v>4935</v>
      </c>
      <c r="H13" s="30">
        <f>+'当年度'!H13-'前年度'!H13</f>
        <v>71571</v>
      </c>
      <c r="I13" s="30">
        <f>+'当年度'!I13-'前年度'!I13</f>
        <v>0</v>
      </c>
      <c r="J13" s="30">
        <f>+'当年度'!J13-'前年度'!J13</f>
        <v>0</v>
      </c>
      <c r="K13" s="30">
        <f>+'当年度'!K13-'前年度'!K13</f>
        <v>-10929</v>
      </c>
      <c r="L13" s="26">
        <f>+'当年度'!L13-'前年度'!L13</f>
        <v>3128</v>
      </c>
      <c r="M13" s="26">
        <f>+'当年度'!M13-'前年度'!M13</f>
        <v>10615</v>
      </c>
      <c r="N13" s="30">
        <f>+'当年度'!N13-'前年度'!N13</f>
        <v>-10260</v>
      </c>
      <c r="O13" s="30">
        <f>+'当年度'!O13-'前年度'!O13</f>
        <v>42572</v>
      </c>
      <c r="P13" s="30">
        <f>+'当年度'!P13-'前年度'!P13</f>
        <v>-215</v>
      </c>
      <c r="Q13" s="30">
        <f>+'当年度'!Q13-'前年度'!Q13</f>
        <v>-41216</v>
      </c>
      <c r="R13" s="30">
        <f>+'当年度'!R13-'前年度'!R13</f>
        <v>129</v>
      </c>
      <c r="S13" s="30">
        <f>+'当年度'!S13-'前年度'!S13</f>
        <v>-6483</v>
      </c>
      <c r="T13" s="30">
        <f>+'当年度'!T13-'前年度'!T13</f>
        <v>2419511</v>
      </c>
      <c r="U13" s="30">
        <f>+'当年度'!U13-'前年度'!U13</f>
        <v>0</v>
      </c>
      <c r="V13" s="30">
        <f>+'当年度'!V13-'前年度'!V13</f>
        <v>30754</v>
      </c>
      <c r="W13" s="30">
        <f>+'当年度'!W13-'前年度'!W13</f>
        <v>-44284</v>
      </c>
      <c r="X13" s="30">
        <f>+'当年度'!X13-'前年度'!X13</f>
        <v>286478</v>
      </c>
      <c r="Y13" s="30">
        <f>+'当年度'!Y13-'前年度'!Y13</f>
        <v>276859</v>
      </c>
      <c r="Z13" s="30">
        <f>+'当年度'!Z13-'前年度'!Z13</f>
        <v>-26030</v>
      </c>
      <c r="AA13" s="30">
        <f>+'当年度'!AA13-'前年度'!AA13</f>
        <v>-24361</v>
      </c>
      <c r="AB13" s="30">
        <f>+'当年度'!AB13-'前年度'!AB13</f>
        <v>55500</v>
      </c>
      <c r="AC13" s="30">
        <f>+'当年度'!AC13-'前年度'!AC13</f>
        <v>3027891</v>
      </c>
      <c r="AD13" s="30">
        <f>+'当年度'!AD13-'前年度'!AD13</f>
        <v>397570</v>
      </c>
      <c r="AE13" s="30">
        <f>+'当年度'!AE13-'前年度'!AE13</f>
        <v>101249</v>
      </c>
      <c r="AF13" s="30">
        <f>+'当年度'!AF13-'前年度'!AF13</f>
        <v>101034</v>
      </c>
      <c r="AG13" s="30">
        <f>+'当年度'!AG13-'前年度'!AG13</f>
        <v>78765</v>
      </c>
      <c r="AH13" s="30">
        <f>+'当年度'!AH13-'前年度'!AH13</f>
        <v>92459</v>
      </c>
      <c r="AI13" s="30">
        <f>+'当年度'!AI13-'前年度'!AI13</f>
        <v>-6354</v>
      </c>
      <c r="AJ13" s="30">
        <f>+'当年度'!AJ13-'前年度'!AJ13</f>
        <v>2419296</v>
      </c>
    </row>
    <row r="14" spans="1:36" ht="21.75" customHeight="1">
      <c r="A14" s="45"/>
      <c r="B14" s="29" t="s">
        <v>39</v>
      </c>
      <c r="C14" s="30">
        <f>+'当年度'!C14-'前年度'!C14</f>
        <v>-198195</v>
      </c>
      <c r="D14" s="30">
        <f>+'当年度'!D14-'前年度'!D14</f>
        <v>16778</v>
      </c>
      <c r="E14" s="30">
        <f>+'当年度'!E14-'前年度'!E14</f>
        <v>414</v>
      </c>
      <c r="F14" s="30">
        <f>+'当年度'!F14-'前年度'!F14</f>
        <v>-1342</v>
      </c>
      <c r="G14" s="30">
        <f>+'当年度'!G14-'前年度'!G14</f>
        <v>17788</v>
      </c>
      <c r="H14" s="30">
        <f>+'当年度'!H14-'前年度'!H14</f>
        <v>199752</v>
      </c>
      <c r="I14" s="30">
        <f>+'当年度'!I14-'前年度'!I14</f>
        <v>1267</v>
      </c>
      <c r="J14" s="30">
        <f>+'当年度'!J14-'前年度'!J14</f>
        <v>0</v>
      </c>
      <c r="K14" s="30">
        <f>+'当年度'!K14-'前年度'!K14</f>
        <v>-39566</v>
      </c>
      <c r="L14" s="26">
        <f>+'当年度'!L14-'前年度'!L14</f>
        <v>12988</v>
      </c>
      <c r="M14" s="26">
        <f>+'当年度'!M14-'前年度'!M14</f>
        <v>94240</v>
      </c>
      <c r="N14" s="30">
        <f>+'当年度'!N14-'前年度'!N14</f>
        <v>-111817</v>
      </c>
      <c r="O14" s="30">
        <f>+'当年度'!O14-'前年度'!O14</f>
        <v>5049</v>
      </c>
      <c r="P14" s="30">
        <f>+'当年度'!P14-'前年度'!P14</f>
        <v>112</v>
      </c>
      <c r="Q14" s="30">
        <f>+'当年度'!Q14-'前年度'!Q14</f>
        <v>-6509</v>
      </c>
      <c r="R14" s="30">
        <f>+'当年度'!R14-'前年度'!R14</f>
        <v>-79491</v>
      </c>
      <c r="S14" s="30">
        <f>+'当年度'!S14-'前年度'!S14</f>
        <v>6323</v>
      </c>
      <c r="T14" s="30">
        <f>+'当年度'!T14-'前年度'!T14</f>
        <v>5895212</v>
      </c>
      <c r="U14" s="30">
        <f>+'当年度'!U14-'前年度'!U14</f>
        <v>0</v>
      </c>
      <c r="V14" s="30">
        <f>+'当年度'!V14-'前年度'!V14</f>
        <v>172284</v>
      </c>
      <c r="W14" s="30">
        <f>+'当年度'!W14-'前年度'!W14</f>
        <v>-80682</v>
      </c>
      <c r="X14" s="30">
        <f>+'当年度'!X14-'前年度'!X14</f>
        <v>1190</v>
      </c>
      <c r="Y14" s="30">
        <f>+'当年度'!Y14-'前年度'!Y14</f>
        <v>33216</v>
      </c>
      <c r="Z14" s="30">
        <f>+'当年度'!Z14-'前年度'!Z14</f>
        <v>-303281</v>
      </c>
      <c r="AA14" s="30">
        <f>+'当年度'!AA14-'前年度'!AA14</f>
        <v>-108922</v>
      </c>
      <c r="AB14" s="30">
        <f>+'当年度'!AB14-'前年度'!AB14</f>
        <v>399800</v>
      </c>
      <c r="AC14" s="30">
        <f>+'当年度'!AC14-'前年度'!AC14</f>
        <v>5926608</v>
      </c>
      <c r="AD14" s="30">
        <f>+'当年度'!AD14-'前年度'!AD14</f>
        <v>-736351</v>
      </c>
      <c r="AE14" s="30">
        <f>+'当年度'!AE14-'前年度'!AE14</f>
        <v>-2644</v>
      </c>
      <c r="AF14" s="30">
        <f>+'当年度'!AF14-'前年度'!AF14</f>
        <v>-2532</v>
      </c>
      <c r="AG14" s="30">
        <f>+'当年度'!AG14-'前年度'!AG14</f>
        <v>285541</v>
      </c>
      <c r="AH14" s="30">
        <f>+'当年度'!AH14-'前年度'!AH14</f>
        <v>302319</v>
      </c>
      <c r="AI14" s="30">
        <f>+'当年度'!AI14-'前年度'!AI14</f>
        <v>-73168</v>
      </c>
      <c r="AJ14" s="30">
        <f>+'当年度'!AJ14-'前年度'!AJ14</f>
        <v>5895324</v>
      </c>
    </row>
    <row r="15" spans="1:36" ht="21.75" customHeight="1">
      <c r="A15" s="45"/>
      <c r="B15" s="29" t="s">
        <v>40</v>
      </c>
      <c r="C15" s="30">
        <f>+'当年度'!C15-'前年度'!C15</f>
        <v>-136976</v>
      </c>
      <c r="D15" s="30">
        <f>+'当年度'!D15-'前年度'!D15</f>
        <v>2528</v>
      </c>
      <c r="E15" s="30">
        <f>+'当年度'!E15-'前年度'!E15</f>
        <v>58</v>
      </c>
      <c r="F15" s="30">
        <f>+'当年度'!F15-'前年度'!F15</f>
        <v>-692</v>
      </c>
      <c r="G15" s="30">
        <f>+'当年度'!G15-'前年度'!G15</f>
        <v>4696</v>
      </c>
      <c r="H15" s="30">
        <f>+'当年度'!H15-'前年度'!H15</f>
        <v>77126</v>
      </c>
      <c r="I15" s="30">
        <f>+'当年度'!I15-'前年度'!I15</f>
        <v>0</v>
      </c>
      <c r="J15" s="30">
        <f>+'当年度'!J15-'前年度'!J15</f>
        <v>0</v>
      </c>
      <c r="K15" s="30">
        <f>+'当年度'!K15-'前年度'!K15</f>
        <v>-12470</v>
      </c>
      <c r="L15" s="26">
        <f>+'当年度'!L15-'前年度'!L15</f>
        <v>3681</v>
      </c>
      <c r="M15" s="26">
        <f>+'当年度'!M15-'前年度'!M15</f>
        <v>11823</v>
      </c>
      <c r="N15" s="30">
        <f>+'当年度'!N15-'前年度'!N15</f>
        <v>-42245</v>
      </c>
      <c r="O15" s="30">
        <f>+'当年度'!O15-'前年度'!O15</f>
        <v>177458</v>
      </c>
      <c r="P15" s="30">
        <f>+'当年度'!P15-'前年度'!P15</f>
        <v>77</v>
      </c>
      <c r="Q15" s="30">
        <f>+'当年度'!Q15-'前年度'!Q15</f>
        <v>2862</v>
      </c>
      <c r="R15" s="30">
        <f>+'当年度'!R15-'前年度'!R15</f>
        <v>-28622</v>
      </c>
      <c r="S15" s="30">
        <f>+'当年度'!S15-'前年度'!S15</f>
        <v>-1274</v>
      </c>
      <c r="T15" s="30">
        <f>+'当年度'!T15-'前年度'!T15</f>
        <v>2131343</v>
      </c>
      <c r="U15" s="30">
        <f>+'当年度'!U15-'前年度'!U15</f>
        <v>0</v>
      </c>
      <c r="V15" s="30">
        <f>+'当年度'!V15-'前年度'!V15</f>
        <v>278829</v>
      </c>
      <c r="W15" s="30">
        <f>+'当年度'!W15-'前年度'!W15</f>
        <v>897</v>
      </c>
      <c r="X15" s="30">
        <f>+'当年度'!X15-'前年度'!X15</f>
        <v>148019</v>
      </c>
      <c r="Y15" s="30">
        <f>+'当年度'!Y15-'前年度'!Y15</f>
        <v>768218</v>
      </c>
      <c r="Z15" s="30">
        <f>+'当年度'!Z15-'前年度'!Z15</f>
        <v>-81686</v>
      </c>
      <c r="AA15" s="30">
        <f>+'当年度'!AA15-'前年度'!AA15</f>
        <v>-10353</v>
      </c>
      <c r="AB15" s="30">
        <f>+'当年度'!AB15-'前年度'!AB15</f>
        <v>28900</v>
      </c>
      <c r="AC15" s="30">
        <f>+'当年度'!AC15-'前年度'!AC15</f>
        <v>3322197</v>
      </c>
      <c r="AD15" s="30">
        <f>+'当年度'!AD15-'前年度'!AD15</f>
        <v>661085</v>
      </c>
      <c r="AE15" s="30">
        <f>+'当年度'!AE15-'前年度'!AE15</f>
        <v>84987</v>
      </c>
      <c r="AF15" s="30">
        <f>+'当年度'!AF15-'前年度'!AF15</f>
        <v>85064</v>
      </c>
      <c r="AG15" s="30">
        <f>+'当年度'!AG15-'前年度'!AG15</f>
        <v>84222</v>
      </c>
      <c r="AH15" s="30">
        <f>+'当年度'!AH15-'前年度'!AH15</f>
        <v>86750</v>
      </c>
      <c r="AI15" s="30">
        <f>+'当年度'!AI15-'前年度'!AI15</f>
        <v>-29896</v>
      </c>
      <c r="AJ15" s="30">
        <f>+'当年度'!AJ15-'前年度'!AJ15</f>
        <v>2131420</v>
      </c>
    </row>
    <row r="16" spans="1:36" ht="21.75" customHeight="1">
      <c r="A16" s="45"/>
      <c r="B16" s="29" t="s">
        <v>41</v>
      </c>
      <c r="C16" s="30">
        <f>+'当年度'!C16-'前年度'!C16</f>
        <v>-26235</v>
      </c>
      <c r="D16" s="30">
        <f>+'当年度'!D16-'前年度'!D16</f>
        <v>46851</v>
      </c>
      <c r="E16" s="30">
        <f>+'当年度'!E16-'前年度'!E16</f>
        <v>37</v>
      </c>
      <c r="F16" s="30">
        <f>+'当年度'!F16-'前年度'!F16</f>
        <v>-590</v>
      </c>
      <c r="G16" s="30">
        <f>+'当年度'!G16-'前年度'!G16</f>
        <v>3759</v>
      </c>
      <c r="H16" s="30">
        <f>+'当年度'!H16-'前年度'!H16</f>
        <v>68953</v>
      </c>
      <c r="I16" s="30">
        <f>+'当年度'!I16-'前年度'!I16</f>
        <v>0</v>
      </c>
      <c r="J16" s="30">
        <f>+'当年度'!J16-'前年度'!J16</f>
        <v>0</v>
      </c>
      <c r="K16" s="30">
        <f>+'当年度'!K16-'前年度'!K16</f>
        <v>-18956</v>
      </c>
      <c r="L16" s="26">
        <f>+'当年度'!L16-'前年度'!L16</f>
        <v>5860</v>
      </c>
      <c r="M16" s="26">
        <f>+'当年度'!M16-'前年度'!M16</f>
        <v>6274</v>
      </c>
      <c r="N16" s="30">
        <f>+'当年度'!N16-'前年度'!N16</f>
        <v>-26029</v>
      </c>
      <c r="O16" s="30">
        <f>+'当年度'!O16-'前年度'!O16</f>
        <v>226636</v>
      </c>
      <c r="P16" s="30">
        <f>+'当年度'!P16-'前年度'!P16</f>
        <v>49</v>
      </c>
      <c r="Q16" s="30">
        <f>+'当年度'!Q16-'前年度'!Q16</f>
        <v>-49415</v>
      </c>
      <c r="R16" s="30">
        <f>+'当年度'!R16-'前年度'!R16</f>
        <v>-3523</v>
      </c>
      <c r="S16" s="30">
        <f>+'当年度'!S16-'前年度'!S16</f>
        <v>-17100</v>
      </c>
      <c r="T16" s="30">
        <f>+'当年度'!T16-'前年度'!T16</f>
        <v>2315418</v>
      </c>
      <c r="U16" s="30">
        <f>+'当年度'!U16-'前年度'!U16</f>
        <v>0</v>
      </c>
      <c r="V16" s="30">
        <f>+'当年度'!V16-'前年度'!V16</f>
        <v>-46910</v>
      </c>
      <c r="W16" s="30">
        <f>+'当年度'!W16-'前年度'!W16</f>
        <v>-5223</v>
      </c>
      <c r="X16" s="30">
        <f>+'当年度'!X16-'前年度'!X16</f>
        <v>87485</v>
      </c>
      <c r="Y16" s="30">
        <f>+'当年度'!Y16-'前年度'!Y16</f>
        <v>92360</v>
      </c>
      <c r="Z16" s="30">
        <f>+'当年度'!Z16-'前年度'!Z16</f>
        <v>-32163</v>
      </c>
      <c r="AA16" s="30">
        <f>+'当年度'!AA16-'前年度'!AA16</f>
        <v>-18977</v>
      </c>
      <c r="AB16" s="30">
        <f>+'当年度'!AB16-'前年度'!AB16</f>
        <v>-334400</v>
      </c>
      <c r="AC16" s="30">
        <f>+'当年度'!AC16-'前年度'!AC16</f>
        <v>2274161</v>
      </c>
      <c r="AD16" s="30">
        <f>+'当年度'!AD16-'前年度'!AD16</f>
        <v>27209</v>
      </c>
      <c r="AE16" s="30">
        <f>+'当年度'!AE16-'前年度'!AE16</f>
        <v>286560</v>
      </c>
      <c r="AF16" s="30">
        <f>+'当年度'!AF16-'前年度'!AF16</f>
        <v>286609</v>
      </c>
      <c r="AG16" s="30">
        <f>+'当年度'!AG16-'前年度'!AG16</f>
        <v>65337</v>
      </c>
      <c r="AH16" s="30">
        <f>+'当年度'!AH16-'前年度'!AH16</f>
        <v>112188</v>
      </c>
      <c r="AI16" s="30">
        <f>+'当年度'!AI16-'前年度'!AI16</f>
        <v>-20623</v>
      </c>
      <c r="AJ16" s="30">
        <f>+'当年度'!AJ16-'前年度'!AJ16</f>
        <v>2315467</v>
      </c>
    </row>
    <row r="17" spans="1:36" ht="21.75" customHeight="1">
      <c r="A17" s="45"/>
      <c r="B17" s="29" t="s">
        <v>77</v>
      </c>
      <c r="C17" s="30">
        <f>+'当年度'!C17-'前年度'!C17</f>
        <v>445280</v>
      </c>
      <c r="D17" s="30">
        <f>+'当年度'!D17-'前年度'!D17</f>
        <v>6205</v>
      </c>
      <c r="E17" s="30">
        <f>+'当年度'!E17-'前年度'!E17</f>
        <v>395</v>
      </c>
      <c r="F17" s="30">
        <f>+'当年度'!F17-'前年度'!F17</f>
        <v>-1314</v>
      </c>
      <c r="G17" s="30">
        <f>+'当年度'!G17-'前年度'!G17</f>
        <v>17325</v>
      </c>
      <c r="H17" s="30">
        <f>+'当年度'!H17-'前年度'!H17</f>
        <v>181197</v>
      </c>
      <c r="I17" s="30">
        <f>+'当年度'!I17-'前年度'!I17</f>
        <v>-23230</v>
      </c>
      <c r="J17" s="30">
        <f>+'当年度'!J17-'前年度'!J17</f>
        <v>0</v>
      </c>
      <c r="K17" s="30">
        <f>+'当年度'!K17-'前年度'!K17</f>
        <v>-57792</v>
      </c>
      <c r="L17" s="26">
        <f>+'当年度'!L17-'前年度'!L17</f>
        <v>17256</v>
      </c>
      <c r="M17" s="26">
        <f>+'当年度'!M17-'前年度'!M17</f>
        <v>105296</v>
      </c>
      <c r="N17" s="30">
        <f>+'当年度'!N17-'前年度'!N17</f>
        <v>-107778</v>
      </c>
      <c r="O17" s="30">
        <f>+'当年度'!O17-'前年度'!O17</f>
        <v>486486</v>
      </c>
      <c r="P17" s="30">
        <f>+'当年度'!P17-'前年度'!P17</f>
        <v>438</v>
      </c>
      <c r="Q17" s="30">
        <f>+'当年度'!Q17-'前年度'!Q17</f>
        <v>53420</v>
      </c>
      <c r="R17" s="30">
        <f>+'当年度'!R17-'前年度'!R17</f>
        <v>-143815</v>
      </c>
      <c r="S17" s="30">
        <f>+'当年度'!S17-'前年度'!S17</f>
        <v>-4899</v>
      </c>
      <c r="T17" s="30">
        <f>+'当年度'!T17-'前年度'!T17</f>
        <v>5762486</v>
      </c>
      <c r="U17" s="30">
        <f>+'当年度'!U17-'前年度'!U17</f>
        <v>0</v>
      </c>
      <c r="V17" s="30">
        <f>+'当年度'!V17-'前年度'!V17</f>
        <v>-24021</v>
      </c>
      <c r="W17" s="30">
        <f>+'当年度'!W17-'前年度'!W17</f>
        <v>-8588</v>
      </c>
      <c r="X17" s="30">
        <f>+'当年度'!X17-'前年度'!X17</f>
        <v>3186</v>
      </c>
      <c r="Y17" s="30">
        <f>+'当年度'!Y17-'前年度'!Y17</f>
        <v>-1040981</v>
      </c>
      <c r="Z17" s="30">
        <f>+'当年度'!Z17-'前年度'!Z17</f>
        <v>232455</v>
      </c>
      <c r="AA17" s="30">
        <f>+'当年度'!AA17-'前年度'!AA17</f>
        <v>-22711</v>
      </c>
      <c r="AB17" s="30">
        <f>+'当年度'!AB17-'前年度'!AB17</f>
        <v>649883</v>
      </c>
      <c r="AC17" s="30">
        <f>+'当年度'!AC17-'前年度'!AC17</f>
        <v>6526179</v>
      </c>
      <c r="AD17" s="30">
        <f>+'当年度'!AD17-'前年度'!AD17</f>
        <v>-486653</v>
      </c>
      <c r="AE17" s="30">
        <f>+'当年度'!AE17-'前年度'!AE17</f>
        <v>1069326</v>
      </c>
      <c r="AF17" s="30">
        <f>+'当年度'!AF17-'前年度'!AF17</f>
        <v>1069764</v>
      </c>
      <c r="AG17" s="30">
        <f>+'当年度'!AG17-'前年度'!AG17</f>
        <v>239133</v>
      </c>
      <c r="AH17" s="30">
        <f>+'当年度'!AH17-'前年度'!AH17</f>
        <v>245338</v>
      </c>
      <c r="AI17" s="30">
        <f>+'当年度'!AI17-'前年度'!AI17</f>
        <v>-148714</v>
      </c>
      <c r="AJ17" s="30">
        <f>+'当年度'!AJ17-'前年度'!AJ17</f>
        <v>5762924</v>
      </c>
    </row>
    <row r="18" spans="1:36" ht="21.75" customHeight="1">
      <c r="A18" s="45"/>
      <c r="B18" s="34" t="s">
        <v>78</v>
      </c>
      <c r="C18" s="26">
        <f>+'当年度'!C18-'前年度'!C18</f>
        <v>-163252</v>
      </c>
      <c r="D18" s="26">
        <f>+'当年度'!D18-'前年度'!D18</f>
        <v>1907</v>
      </c>
      <c r="E18" s="26">
        <f>+'当年度'!E18-'前年度'!E18</f>
        <v>253</v>
      </c>
      <c r="F18" s="26">
        <f>+'当年度'!F18-'前年度'!F18</f>
        <v>-1248</v>
      </c>
      <c r="G18" s="26">
        <f>+'当年度'!G18-'前年度'!G18</f>
        <v>12384</v>
      </c>
      <c r="H18" s="26">
        <f>+'当年度'!H18-'前年度'!H18</f>
        <v>200730</v>
      </c>
      <c r="I18" s="26">
        <f>+'当年度'!I18-'前年度'!I18</f>
        <v>-7630</v>
      </c>
      <c r="J18" s="26">
        <f>+'当年度'!J18-'前年度'!J18</f>
        <v>0</v>
      </c>
      <c r="K18" s="26">
        <f>+'当年度'!K18-'前年度'!K18</f>
        <v>-37098</v>
      </c>
      <c r="L18" s="26">
        <f>+'当年度'!L18-'前年度'!L18</f>
        <v>10954</v>
      </c>
      <c r="M18" s="26">
        <f>+'当年度'!M18-'前年度'!M18</f>
        <v>19034</v>
      </c>
      <c r="N18" s="26">
        <f>+'当年度'!N18-'前年度'!N18</f>
        <v>-64617</v>
      </c>
      <c r="O18" s="26">
        <f>+'当年度'!O18-'前年度'!O18</f>
        <v>9008</v>
      </c>
      <c r="P18" s="26">
        <f>+'当年度'!P18-'前年度'!P18</f>
        <v>205</v>
      </c>
      <c r="Q18" s="26">
        <f>+'当年度'!Q18-'前年度'!Q18</f>
        <v>-16183</v>
      </c>
      <c r="R18" s="26">
        <f>+'当年度'!R18-'前年度'!R18</f>
        <v>-54468</v>
      </c>
      <c r="S18" s="26">
        <f>+'当年度'!S18-'前年度'!S18</f>
        <v>-42064</v>
      </c>
      <c r="T18" s="26">
        <f>+'当年度'!T18-'前年度'!T18</f>
        <v>5980542</v>
      </c>
      <c r="U18" s="26">
        <f>+'当年度'!U18-'前年度'!U18</f>
        <v>0</v>
      </c>
      <c r="V18" s="26">
        <f>+'当年度'!V18-'前年度'!V18</f>
        <v>19615</v>
      </c>
      <c r="W18" s="26">
        <f>+'当年度'!W18-'前年度'!W18</f>
        <v>1528</v>
      </c>
      <c r="X18" s="26">
        <f>+'当年度'!X18-'前年度'!X18</f>
        <v>81037</v>
      </c>
      <c r="Y18" s="26">
        <f>+'当年度'!Y18-'前年度'!Y18</f>
        <v>309520</v>
      </c>
      <c r="Z18" s="26">
        <f>+'当年度'!Z18-'前年度'!Z18</f>
        <v>-137071</v>
      </c>
      <c r="AA18" s="26">
        <f>+'当年度'!AA18-'前年度'!AA18</f>
        <v>-87435</v>
      </c>
      <c r="AB18" s="26">
        <f>+'当年度'!AB18-'前年度'!AB18</f>
        <v>-907000</v>
      </c>
      <c r="AC18" s="26">
        <f>+'当年度'!AC18-'前年度'!AC18</f>
        <v>5128651</v>
      </c>
      <c r="AD18" s="26">
        <f>+'当年度'!AD18-'前年度'!AD18</f>
        <v>-108388</v>
      </c>
      <c r="AE18" s="26">
        <f>+'当年度'!AE18-'前年度'!AE18</f>
        <v>-19575</v>
      </c>
      <c r="AF18" s="26">
        <f>+'当年度'!AF18-'前年度'!AF18</f>
        <v>-19370</v>
      </c>
      <c r="AG18" s="26">
        <f>+'当年度'!AG18-'前年度'!AG18</f>
        <v>197379</v>
      </c>
      <c r="AH18" s="26">
        <f>+'当年度'!AH18-'前年度'!AH18</f>
        <v>199286</v>
      </c>
      <c r="AI18" s="26">
        <f>+'当年度'!AI18-'前年度'!AI18</f>
        <v>-96532</v>
      </c>
      <c r="AJ18" s="26">
        <f>+'当年度'!AJ18-'前年度'!AJ18</f>
        <v>5980747</v>
      </c>
    </row>
    <row r="19" spans="1:36" ht="21.75" customHeight="1">
      <c r="A19" s="45"/>
      <c r="B19" s="36" t="s">
        <v>79</v>
      </c>
      <c r="C19" s="37">
        <f>+'当年度'!C19-'前年度'!C19</f>
        <v>-80065</v>
      </c>
      <c r="D19" s="37">
        <f>+'当年度'!D19-'前年度'!D19</f>
        <v>22705</v>
      </c>
      <c r="E19" s="37">
        <f>+'当年度'!E19-'前年度'!E19</f>
        <v>637</v>
      </c>
      <c r="F19" s="37">
        <f>+'当年度'!F19-'前年度'!F19</f>
        <v>-2643</v>
      </c>
      <c r="G19" s="37">
        <f>+'当年度'!G19-'前年度'!G19</f>
        <v>29892</v>
      </c>
      <c r="H19" s="37">
        <f>+'当年度'!H19-'前年度'!H19</f>
        <v>358673</v>
      </c>
      <c r="I19" s="37">
        <f>+'当年度'!I19-'前年度'!I19</f>
        <v>-11236</v>
      </c>
      <c r="J19" s="37">
        <f>+'当年度'!J19-'前年度'!J19</f>
        <v>0</v>
      </c>
      <c r="K19" s="37">
        <f>+'当年度'!K19-'前年度'!K19</f>
        <v>-119735</v>
      </c>
      <c r="L19" s="37">
        <f>+'当年度'!L19-'前年度'!L19</f>
        <v>35415</v>
      </c>
      <c r="M19" s="37">
        <f>+'当年度'!M19-'前年度'!M19</f>
        <v>159451</v>
      </c>
      <c r="N19" s="37">
        <f>+'当年度'!N19-'前年度'!N19</f>
        <v>-161398</v>
      </c>
      <c r="O19" s="37">
        <f>+'当年度'!O19-'前年度'!O19</f>
        <v>-365831</v>
      </c>
      <c r="P19" s="37">
        <f>+'当年度'!P19-'前年度'!P19</f>
        <v>55</v>
      </c>
      <c r="Q19" s="37">
        <f>+'当年度'!Q19-'前年度'!Q19</f>
        <v>-29615</v>
      </c>
      <c r="R19" s="37">
        <f>+'当年度'!R19-'前年度'!R19</f>
        <v>-150472</v>
      </c>
      <c r="S19" s="37">
        <f>+'当年度'!S19-'前年度'!S19</f>
        <v>-6346</v>
      </c>
      <c r="T19" s="37">
        <f>+'当年度'!T19-'前年度'!T19</f>
        <v>10820389</v>
      </c>
      <c r="U19" s="37">
        <f>+'当年度'!U19-'前年度'!U19</f>
        <v>-125</v>
      </c>
      <c r="V19" s="37">
        <f>+'当年度'!V19-'前年度'!V19</f>
        <v>-90800</v>
      </c>
      <c r="W19" s="37">
        <f>+'当年度'!W19-'前年度'!W19</f>
        <v>-29338</v>
      </c>
      <c r="X19" s="37">
        <f>+'当年度'!X19-'前年度'!X19</f>
        <v>404402</v>
      </c>
      <c r="Y19" s="37">
        <f>+'当年度'!Y19-'前年度'!Y19</f>
        <v>397357</v>
      </c>
      <c r="Z19" s="37">
        <f>+'当年度'!Z19-'前年度'!Z19</f>
        <v>-661935</v>
      </c>
      <c r="AA19" s="37">
        <f>+'当年度'!AA19-'前年度'!AA19</f>
        <v>-172119</v>
      </c>
      <c r="AB19" s="37">
        <f>+'当年度'!AB19-'前年度'!AB19</f>
        <v>-1138156</v>
      </c>
      <c r="AC19" s="37">
        <f>+'当年度'!AC19-'前年度'!AC19</f>
        <v>9209162</v>
      </c>
      <c r="AD19" s="37">
        <f>+'当年度'!AD19-'前年度'!AD19</f>
        <v>-328131</v>
      </c>
      <c r="AE19" s="37">
        <f>+'当年度'!AE19-'前年度'!AE19</f>
        <v>-134135</v>
      </c>
      <c r="AF19" s="37">
        <f>+'当年度'!AF19-'前年度'!AF19</f>
        <v>-134205</v>
      </c>
      <c r="AG19" s="37">
        <f>+'当年度'!AG19-'前年度'!AG19</f>
        <v>450454</v>
      </c>
      <c r="AH19" s="37">
        <f>+'当年度'!AH19-'前年度'!AH19</f>
        <v>473159</v>
      </c>
      <c r="AI19" s="37">
        <f>+'当年度'!AI19-'前年度'!AI19</f>
        <v>-156818</v>
      </c>
      <c r="AJ19" s="37">
        <f>+'当年度'!AJ19-'前年度'!AJ19</f>
        <v>10820319</v>
      </c>
    </row>
    <row r="20" spans="1:36" ht="21.75" customHeight="1">
      <c r="A20" s="45"/>
      <c r="B20" s="29" t="s">
        <v>42</v>
      </c>
      <c r="C20" s="26">
        <f>+'当年度'!C20-'前年度'!C20</f>
        <v>-522713</v>
      </c>
      <c r="D20" s="26">
        <f>+'当年度'!D20-'前年度'!D20</f>
        <v>-239</v>
      </c>
      <c r="E20" s="26">
        <f>+'当年度'!E20-'前年度'!E20</f>
        <v>37</v>
      </c>
      <c r="F20" s="26">
        <f>+'当年度'!F20-'前年度'!F20</f>
        <v>-230</v>
      </c>
      <c r="G20" s="26">
        <f>+'当年度'!G20-'前年度'!G20</f>
        <v>2102</v>
      </c>
      <c r="H20" s="26">
        <f>+'当年度'!H20-'前年度'!H20</f>
        <v>25238</v>
      </c>
      <c r="I20" s="26">
        <f>+'当年度'!I20-'前年度'!I20</f>
        <v>0</v>
      </c>
      <c r="J20" s="26">
        <f>+'当年度'!J20-'前年度'!J20</f>
        <v>0</v>
      </c>
      <c r="K20" s="26">
        <f>+'当年度'!K20-'前年度'!K20</f>
        <v>-8029</v>
      </c>
      <c r="L20" s="26">
        <f>+'当年度'!L20-'前年度'!L20</f>
        <v>2370</v>
      </c>
      <c r="M20" s="26">
        <f>+'当年度'!M20-'前年度'!M20</f>
        <v>17999</v>
      </c>
      <c r="N20" s="26">
        <f>+'当年度'!N20-'前年度'!N20</f>
        <v>-8884</v>
      </c>
      <c r="O20" s="26">
        <f>+'当年度'!O20-'前年度'!O20</f>
        <v>-269187</v>
      </c>
      <c r="P20" s="26">
        <f>+'当年度'!P20-'前年度'!P20</f>
        <v>62</v>
      </c>
      <c r="Q20" s="26">
        <f>+'当年度'!Q20-'前年度'!Q20</f>
        <v>-7730</v>
      </c>
      <c r="R20" s="26">
        <f>+'当年度'!R20-'前年度'!R20</f>
        <v>-4444</v>
      </c>
      <c r="S20" s="26">
        <f>+'当年度'!S20-'前年度'!S20</f>
        <v>235</v>
      </c>
      <c r="T20" s="26">
        <f>+'当年度'!T20-'前年度'!T20</f>
        <v>715137</v>
      </c>
      <c r="U20" s="26">
        <f>+'当年度'!U20-'前年度'!U20</f>
        <v>0</v>
      </c>
      <c r="V20" s="26">
        <f>+'当年度'!V20-'前年度'!V20</f>
        <v>-14862</v>
      </c>
      <c r="W20" s="26">
        <f>+'当年度'!W20-'前年度'!W20</f>
        <v>3609</v>
      </c>
      <c r="X20" s="26">
        <f>+'当年度'!X20-'前年度'!X20</f>
        <v>-71738</v>
      </c>
      <c r="Y20" s="26">
        <f>+'当年度'!Y20-'前年度'!Y20</f>
        <v>678725</v>
      </c>
      <c r="Z20" s="26">
        <f>+'当年度'!Z20-'前年度'!Z20</f>
        <v>18147</v>
      </c>
      <c r="AA20" s="26">
        <f>+'当年度'!AA20-'前年度'!AA20</f>
        <v>-8780</v>
      </c>
      <c r="AB20" s="26">
        <f>+'当年度'!AB20-'前年度'!AB20</f>
        <v>48400</v>
      </c>
      <c r="AC20" s="26">
        <f>+'当年度'!AC20-'前年度'!AC20</f>
        <v>595225</v>
      </c>
      <c r="AD20" s="26">
        <f>+'当年度'!AD20-'前年度'!AD20</f>
        <v>85311</v>
      </c>
      <c r="AE20" s="26">
        <f>+'当年度'!AE20-'前年度'!AE20</f>
        <v>-761536</v>
      </c>
      <c r="AF20" s="26">
        <f>+'当年度'!AF20-'前年度'!AF20</f>
        <v>-761474</v>
      </c>
      <c r="AG20" s="26">
        <f>+'当年度'!AG20-'前年度'!AG20</f>
        <v>39487</v>
      </c>
      <c r="AH20" s="26">
        <f>+'当年度'!AH20-'前年度'!AH20</f>
        <v>39248</v>
      </c>
      <c r="AI20" s="26">
        <f>+'当年度'!AI20-'前年度'!AI20</f>
        <v>-4209</v>
      </c>
      <c r="AJ20" s="26">
        <f>+'当年度'!AJ20-'前年度'!AJ20</f>
        <v>715199</v>
      </c>
    </row>
    <row r="21" spans="1:36" ht="21.75" customHeight="1">
      <c r="A21" s="45"/>
      <c r="B21" s="29" t="s">
        <v>43</v>
      </c>
      <c r="C21" s="26">
        <f>+'当年度'!C21-'前年度'!C21</f>
        <v>3222</v>
      </c>
      <c r="D21" s="26">
        <f>+'当年度'!D21-'前年度'!D21</f>
        <v>-747</v>
      </c>
      <c r="E21" s="26">
        <f>+'当年度'!E21-'前年度'!E21</f>
        <v>174</v>
      </c>
      <c r="F21" s="26">
        <f>+'当年度'!F21-'前年度'!F21</f>
        <v>-1009</v>
      </c>
      <c r="G21" s="26">
        <f>+'当年度'!G21-'前年度'!G21</f>
        <v>9611</v>
      </c>
      <c r="H21" s="26">
        <f>+'当年度'!H21-'前年度'!H21</f>
        <v>100870</v>
      </c>
      <c r="I21" s="26">
        <f>+'当年度'!I21-'前年度'!I21</f>
        <v>-2647</v>
      </c>
      <c r="J21" s="26">
        <f>+'当年度'!J21-'前年度'!J21</f>
        <v>0</v>
      </c>
      <c r="K21" s="26">
        <f>+'当年度'!K21-'前年度'!K21</f>
        <v>-18574</v>
      </c>
      <c r="L21" s="26">
        <f>+'当年度'!L21-'前年度'!L21</f>
        <v>5254</v>
      </c>
      <c r="M21" s="26">
        <f>+'当年度'!M21-'前年度'!M21</f>
        <v>23393</v>
      </c>
      <c r="N21" s="26">
        <f>+'当年度'!N21-'前年度'!N21</f>
        <v>-94994</v>
      </c>
      <c r="O21" s="26">
        <f>+'当年度'!O21-'前年度'!O21</f>
        <v>171860</v>
      </c>
      <c r="P21" s="26">
        <f>+'当年度'!P21-'前年度'!P21</f>
        <v>199</v>
      </c>
      <c r="Q21" s="26">
        <f>+'当年度'!Q21-'前年度'!Q21</f>
        <v>757</v>
      </c>
      <c r="R21" s="26">
        <f>+'当年度'!R21-'前年度'!R21</f>
        <v>-44293</v>
      </c>
      <c r="S21" s="26">
        <f>+'当年度'!S21-'前年度'!S21</f>
        <v>-2365</v>
      </c>
      <c r="T21" s="26">
        <f>+'当年度'!T21-'前年度'!T21</f>
        <v>3074333</v>
      </c>
      <c r="U21" s="26">
        <f>+'当年度'!U21-'前年度'!U21</f>
        <v>0</v>
      </c>
      <c r="V21" s="26">
        <f>+'当年度'!V21-'前年度'!V21</f>
        <v>-25135</v>
      </c>
      <c r="W21" s="26">
        <f>+'当年度'!W21-'前年度'!W21</f>
        <v>16106</v>
      </c>
      <c r="X21" s="26">
        <f>+'当年度'!X21-'前年度'!X21</f>
        <v>-1849</v>
      </c>
      <c r="Y21" s="26">
        <f>+'当年度'!Y21-'前年度'!Y21</f>
        <v>39240</v>
      </c>
      <c r="Z21" s="26">
        <f>+'当年度'!Z21-'前年度'!Z21</f>
        <v>159041</v>
      </c>
      <c r="AA21" s="26">
        <f>+'当年度'!AA21-'前年度'!AA21</f>
        <v>-77330</v>
      </c>
      <c r="AB21" s="26">
        <f>+'当年度'!AB21-'前年度'!AB21</f>
        <v>223500</v>
      </c>
      <c r="AC21" s="26">
        <f>+'当年度'!AC21-'前年度'!AC21</f>
        <v>3558617</v>
      </c>
      <c r="AD21" s="26">
        <f>+'当年度'!AD21-'前年度'!AD21</f>
        <v>92529</v>
      </c>
      <c r="AE21" s="26">
        <f>+'当年度'!AE21-'前年度'!AE21</f>
        <v>196413</v>
      </c>
      <c r="AF21" s="26">
        <f>+'当年度'!AF21-'前年度'!AF21</f>
        <v>196612</v>
      </c>
      <c r="AG21" s="26">
        <f>+'当年度'!AG21-'前年度'!AG21</f>
        <v>117072</v>
      </c>
      <c r="AH21" s="26">
        <f>+'当年度'!AH21-'前年度'!AH21</f>
        <v>116325</v>
      </c>
      <c r="AI21" s="26">
        <f>+'当年度'!AI21-'前年度'!AI21</f>
        <v>-46658</v>
      </c>
      <c r="AJ21" s="26">
        <f>+'当年度'!AJ21-'前年度'!AJ21</f>
        <v>3074532</v>
      </c>
    </row>
    <row r="22" spans="1:36" ht="21.75" customHeight="1">
      <c r="A22" s="45"/>
      <c r="B22" s="29" t="s">
        <v>44</v>
      </c>
      <c r="C22" s="26">
        <f>+'当年度'!C22-'前年度'!C22</f>
        <v>-63473</v>
      </c>
      <c r="D22" s="26">
        <f>+'当年度'!D22-'前年度'!D22</f>
        <v>2534</v>
      </c>
      <c r="E22" s="26">
        <f>+'当年度'!E22-'前年度'!E22</f>
        <v>399</v>
      </c>
      <c r="F22" s="26">
        <f>+'当年度'!F22-'前年度'!F22</f>
        <v>-1130</v>
      </c>
      <c r="G22" s="26">
        <f>+'当年度'!G22-'前年度'!G22</f>
        <v>16309</v>
      </c>
      <c r="H22" s="26">
        <f>+'当年度'!H22-'前年度'!H22</f>
        <v>160368</v>
      </c>
      <c r="I22" s="26">
        <f>+'当年度'!I22-'前年度'!I22</f>
        <v>1152</v>
      </c>
      <c r="J22" s="26">
        <f>+'当年度'!J22-'前年度'!J22</f>
        <v>0</v>
      </c>
      <c r="K22" s="26">
        <f>+'当年度'!K22-'前年度'!K22</f>
        <v>-37303</v>
      </c>
      <c r="L22" s="26">
        <f>+'当年度'!L22-'前年度'!L22</f>
        <v>11061</v>
      </c>
      <c r="M22" s="26">
        <f>+'当年度'!M22-'前年度'!M22</f>
        <v>38328</v>
      </c>
      <c r="N22" s="26">
        <f>+'当年度'!N22-'前年度'!N22</f>
        <v>-146674</v>
      </c>
      <c r="O22" s="26">
        <f>+'当年度'!O22-'前年度'!O22</f>
        <v>248393</v>
      </c>
      <c r="P22" s="26">
        <f>+'当年度'!P22-'前年度'!P22</f>
        <v>44</v>
      </c>
      <c r="Q22" s="26">
        <f>+'当年度'!Q22-'前年度'!Q22</f>
        <v>5796</v>
      </c>
      <c r="R22" s="26">
        <f>+'当年度'!R22-'前年度'!R22</f>
        <v>-86171</v>
      </c>
      <c r="S22" s="26">
        <f>+'当年度'!S22-'前年度'!S22</f>
        <v>-3285</v>
      </c>
      <c r="T22" s="26">
        <f>+'当年度'!T22-'前年度'!T22</f>
        <v>4694858</v>
      </c>
      <c r="U22" s="26">
        <f>+'当年度'!U22-'前年度'!U22</f>
        <v>0</v>
      </c>
      <c r="V22" s="26">
        <f>+'当年度'!V22-'前年度'!V22</f>
        <v>42151</v>
      </c>
      <c r="W22" s="26">
        <f>+'当年度'!W22-'前年度'!W22</f>
        <v>-7896</v>
      </c>
      <c r="X22" s="26">
        <f>+'当年度'!X22-'前年度'!X22</f>
        <v>20842</v>
      </c>
      <c r="Y22" s="26">
        <f>+'当年度'!Y22-'前年度'!Y22</f>
        <v>192140</v>
      </c>
      <c r="Z22" s="26">
        <f>+'当年度'!Z22-'前年度'!Z22</f>
        <v>228404</v>
      </c>
      <c r="AA22" s="26">
        <f>+'当年度'!AA22-'前年度'!AA22</f>
        <v>-9094</v>
      </c>
      <c r="AB22" s="26">
        <f>+'当年度'!AB22-'前年度'!AB22</f>
        <v>-167889</v>
      </c>
      <c r="AC22" s="26">
        <f>+'当年度'!AC22-'前年度'!AC22</f>
        <v>5139864</v>
      </c>
      <c r="AD22" s="26">
        <f>+'当年度'!AD22-'前年度'!AD22</f>
        <v>277263</v>
      </c>
      <c r="AE22" s="26">
        <f>+'当年度'!AE22-'前年度'!AE22</f>
        <v>229964</v>
      </c>
      <c r="AF22" s="26">
        <f>+'当年度'!AF22-'前年度'!AF22</f>
        <v>230008</v>
      </c>
      <c r="AG22" s="26">
        <f>+'当年度'!AG22-'前年度'!AG22</f>
        <v>189184</v>
      </c>
      <c r="AH22" s="26">
        <f>+'当年度'!AH22-'前年度'!AH22</f>
        <v>191718</v>
      </c>
      <c r="AI22" s="26">
        <f>+'当年度'!AI22-'前年度'!AI22</f>
        <v>-89456</v>
      </c>
      <c r="AJ22" s="26">
        <f>+'当年度'!AJ22-'前年度'!AJ22</f>
        <v>4694902</v>
      </c>
    </row>
    <row r="23" spans="1:36" ht="21.75" customHeight="1">
      <c r="A23" s="45"/>
      <c r="B23" s="29" t="s">
        <v>45</v>
      </c>
      <c r="C23" s="26">
        <f>+'当年度'!C23-'前年度'!C23</f>
        <v>-33672</v>
      </c>
      <c r="D23" s="26">
        <f>+'当年度'!D23-'前年度'!D23</f>
        <v>44</v>
      </c>
      <c r="E23" s="26">
        <f>+'当年度'!E23-'前年度'!E23</f>
        <v>143</v>
      </c>
      <c r="F23" s="26">
        <f>+'当年度'!F23-'前年度'!F23</f>
        <v>-193</v>
      </c>
      <c r="G23" s="26">
        <f>+'当年度'!G23-'前年度'!G23</f>
        <v>4893</v>
      </c>
      <c r="H23" s="26">
        <f>+'当年度'!H23-'前年度'!H23</f>
        <v>42108</v>
      </c>
      <c r="I23" s="26">
        <f>+'当年度'!I23-'前年度'!I23</f>
        <v>0</v>
      </c>
      <c r="J23" s="26">
        <f>+'当年度'!J23-'前年度'!J23</f>
        <v>0</v>
      </c>
      <c r="K23" s="26">
        <f>+'当年度'!K23-'前年度'!K23</f>
        <v>-5616</v>
      </c>
      <c r="L23" s="26">
        <f>+'当年度'!L23-'前年度'!L23</f>
        <v>1643</v>
      </c>
      <c r="M23" s="26">
        <f>+'当年度'!M23-'前年度'!M23</f>
        <v>22621</v>
      </c>
      <c r="N23" s="26">
        <f>+'当年度'!N23-'前年度'!N23</f>
        <v>-52046</v>
      </c>
      <c r="O23" s="26">
        <f>+'当年度'!O23-'前年度'!O23</f>
        <v>257140</v>
      </c>
      <c r="P23" s="26">
        <f>+'当年度'!P23-'前年度'!P23</f>
        <v>128</v>
      </c>
      <c r="Q23" s="26">
        <f>+'当年度'!Q23-'前年度'!Q23</f>
        <v>-104</v>
      </c>
      <c r="R23" s="26">
        <f>+'当年度'!R23-'前年度'!R23</f>
        <v>-24214</v>
      </c>
      <c r="S23" s="26">
        <f>+'当年度'!S23-'前年度'!S23</f>
        <v>-79</v>
      </c>
      <c r="T23" s="26">
        <f>+'当年度'!T23-'前年度'!T23</f>
        <v>1428838</v>
      </c>
      <c r="U23" s="26">
        <f>+'当年度'!U23-'前年度'!U23</f>
        <v>0</v>
      </c>
      <c r="V23" s="26">
        <f>+'当年度'!V23-'前年度'!V23</f>
        <v>3848</v>
      </c>
      <c r="W23" s="26">
        <f>+'当年度'!W23-'前年度'!W23</f>
        <v>1075</v>
      </c>
      <c r="X23" s="26">
        <f>+'当年度'!X23-'前年度'!X23</f>
        <v>-73</v>
      </c>
      <c r="Y23" s="26">
        <f>+'当年度'!Y23-'前年度'!Y23</f>
        <v>6583</v>
      </c>
      <c r="Z23" s="26">
        <f>+'当年度'!Z23-'前年度'!Z23</f>
        <v>-71</v>
      </c>
      <c r="AA23" s="26">
        <f>+'当年度'!AA23-'前年度'!AA23</f>
        <v>-5652</v>
      </c>
      <c r="AB23" s="26">
        <f>+'当年度'!AB23-'前年度'!AB23</f>
        <v>259091</v>
      </c>
      <c r="AC23" s="26">
        <f>+'当年度'!AC23-'前年度'!AC23</f>
        <v>1906435</v>
      </c>
      <c r="AD23" s="26">
        <f>+'当年度'!AD23-'前年度'!AD23</f>
        <v>-56207</v>
      </c>
      <c r="AE23" s="26">
        <f>+'当年度'!AE23-'前年度'!AE23</f>
        <v>237065</v>
      </c>
      <c r="AF23" s="26">
        <f>+'当年度'!AF23-'前年度'!AF23</f>
        <v>237193</v>
      </c>
      <c r="AG23" s="26">
        <f>+'当年度'!AG23-'前年度'!AG23</f>
        <v>65599</v>
      </c>
      <c r="AH23" s="26">
        <f>+'当年度'!AH23-'前年度'!AH23</f>
        <v>65643</v>
      </c>
      <c r="AI23" s="26">
        <f>+'当年度'!AI23-'前年度'!AI23</f>
        <v>-24293</v>
      </c>
      <c r="AJ23" s="26">
        <f>+'当年度'!AJ23-'前年度'!AJ23</f>
        <v>1428966</v>
      </c>
    </row>
    <row r="24" spans="1:36" ht="21.75" customHeight="1">
      <c r="A24" s="45"/>
      <c r="B24" s="29" t="s">
        <v>46</v>
      </c>
      <c r="C24" s="26">
        <f>+'当年度'!C24-'前年度'!C24</f>
        <v>232215</v>
      </c>
      <c r="D24" s="26">
        <f>+'当年度'!D24-'前年度'!D24</f>
        <v>1707</v>
      </c>
      <c r="E24" s="26">
        <f>+'当年度'!E24-'前年度'!E24</f>
        <v>173</v>
      </c>
      <c r="F24" s="26">
        <f>+'当年度'!F24-'前年度'!F24</f>
        <v>-299</v>
      </c>
      <c r="G24" s="26">
        <f>+'当年度'!G24-'前年度'!G24</f>
        <v>6237</v>
      </c>
      <c r="H24" s="26">
        <f>+'当年度'!H24-'前年度'!H24</f>
        <v>58499</v>
      </c>
      <c r="I24" s="26">
        <f>+'当年度'!I24-'前年度'!I24</f>
        <v>0</v>
      </c>
      <c r="J24" s="26">
        <f>+'当年度'!J24-'前年度'!J24</f>
        <v>0</v>
      </c>
      <c r="K24" s="26">
        <f>+'当年度'!K24-'前年度'!K24</f>
        <v>-8744</v>
      </c>
      <c r="L24" s="26">
        <f>+'当年度'!L24-'前年度'!L24</f>
        <v>2575</v>
      </c>
      <c r="M24" s="26">
        <f>+'当年度'!M24-'前年度'!M24</f>
        <v>21621</v>
      </c>
      <c r="N24" s="26">
        <f>+'当年度'!N24-'前年度'!N24</f>
        <v>-44073</v>
      </c>
      <c r="O24" s="26">
        <f>+'当年度'!O24-'前年度'!O24</f>
        <v>987</v>
      </c>
      <c r="P24" s="26">
        <f>+'当年度'!P24-'前年度'!P24</f>
        <v>-84</v>
      </c>
      <c r="Q24" s="26">
        <f>+'当年度'!Q24-'前年度'!Q24</f>
        <v>-8001</v>
      </c>
      <c r="R24" s="26">
        <f>+'当年度'!R24-'前年度'!R24</f>
        <v>-22675</v>
      </c>
      <c r="S24" s="26">
        <f>+'当年度'!S24-'前年度'!S24</f>
        <v>-20</v>
      </c>
      <c r="T24" s="26">
        <f>+'当年度'!T24-'前年度'!T24</f>
        <v>1666660</v>
      </c>
      <c r="U24" s="26">
        <f>+'当年度'!U24-'前年度'!U24</f>
        <v>0</v>
      </c>
      <c r="V24" s="26">
        <f>+'当年度'!V24-'前年度'!V24</f>
        <v>-13920</v>
      </c>
      <c r="W24" s="26">
        <f>+'当年度'!W24-'前年度'!W24</f>
        <v>16289</v>
      </c>
      <c r="X24" s="26">
        <f>+'当年度'!X24-'前年度'!X24</f>
        <v>1221</v>
      </c>
      <c r="Y24" s="26">
        <f>+'当年度'!Y24-'前年度'!Y24</f>
        <v>194082</v>
      </c>
      <c r="Z24" s="26">
        <f>+'当年度'!Z24-'前年度'!Z24</f>
        <v>58750</v>
      </c>
      <c r="AA24" s="26">
        <f>+'当年度'!AA24-'前年度'!AA24</f>
        <v>-12741</v>
      </c>
      <c r="AB24" s="26">
        <f>+'当年度'!AB24-'前年度'!AB24</f>
        <v>0</v>
      </c>
      <c r="AC24" s="26">
        <f>+'当年度'!AC24-'前年度'!AC24</f>
        <v>2150459</v>
      </c>
      <c r="AD24" s="26">
        <f>+'当年度'!AD24-'前年度'!AD24</f>
        <v>459120</v>
      </c>
      <c r="AE24" s="26">
        <f>+'当年度'!AE24-'前年度'!AE24</f>
        <v>270898</v>
      </c>
      <c r="AF24" s="26">
        <f>+'当年度'!AF24-'前年度'!AF24</f>
        <v>270814</v>
      </c>
      <c r="AG24" s="26">
        <f>+'当年度'!AG24-'前年度'!AG24</f>
        <v>80062</v>
      </c>
      <c r="AH24" s="26">
        <f>+'当年度'!AH24-'前年度'!AH24</f>
        <v>81769</v>
      </c>
      <c r="AI24" s="26">
        <f>+'当年度'!AI24-'前年度'!AI24</f>
        <v>-22695</v>
      </c>
      <c r="AJ24" s="26">
        <f>+'当年度'!AJ24-'前年度'!AJ24</f>
        <v>1666576</v>
      </c>
    </row>
    <row r="25" spans="1:36" ht="21.75" customHeight="1">
      <c r="A25" s="45"/>
      <c r="B25" s="29" t="s">
        <v>47</v>
      </c>
      <c r="C25" s="26">
        <f>+'当年度'!C25-'前年度'!C25</f>
        <v>-134614</v>
      </c>
      <c r="D25" s="26">
        <f>+'当年度'!D25-'前年度'!D25</f>
        <v>5073</v>
      </c>
      <c r="E25" s="26">
        <f>+'当年度'!E25-'前年度'!E25</f>
        <v>79</v>
      </c>
      <c r="F25" s="26">
        <f>+'当年度'!F25-'前年度'!F25</f>
        <v>-404</v>
      </c>
      <c r="G25" s="26">
        <f>+'当年度'!G25-'前年度'!G25</f>
        <v>4136</v>
      </c>
      <c r="H25" s="26">
        <f>+'当年度'!H25-'前年度'!H25</f>
        <v>58992</v>
      </c>
      <c r="I25" s="26">
        <f>+'当年度'!I25-'前年度'!I25</f>
        <v>0</v>
      </c>
      <c r="J25" s="26">
        <f>+'当年度'!J25-'前年度'!J25</f>
        <v>0</v>
      </c>
      <c r="K25" s="26">
        <f>+'当年度'!K25-'前年度'!K25</f>
        <v>-24031</v>
      </c>
      <c r="L25" s="26">
        <f>+'当年度'!L25-'前年度'!L25</f>
        <v>7415</v>
      </c>
      <c r="M25" s="26">
        <f>+'当年度'!M25-'前年度'!M25</f>
        <v>22494</v>
      </c>
      <c r="N25" s="26">
        <f>+'当年度'!N25-'前年度'!N25</f>
        <v>-49958</v>
      </c>
      <c r="O25" s="26">
        <f>+'当年度'!O25-'前年度'!O25</f>
        <v>197892</v>
      </c>
      <c r="P25" s="26">
        <f>+'当年度'!P25-'前年度'!P25</f>
        <v>158</v>
      </c>
      <c r="Q25" s="26">
        <f>+'当年度'!Q25-'前年度'!Q25</f>
        <v>-10901</v>
      </c>
      <c r="R25" s="26">
        <f>+'当年度'!R25-'前年度'!R25</f>
        <v>-33799</v>
      </c>
      <c r="S25" s="26">
        <f>+'当年度'!S25-'前年度'!S25</f>
        <v>-9645</v>
      </c>
      <c r="T25" s="26">
        <f>+'当年度'!T25-'前年度'!T25</f>
        <v>1959804</v>
      </c>
      <c r="U25" s="26">
        <f>+'当年度'!U25-'前年度'!U25</f>
        <v>0</v>
      </c>
      <c r="V25" s="26">
        <f>+'当年度'!V25-'前年度'!V25</f>
        <v>-40348</v>
      </c>
      <c r="W25" s="26">
        <f>+'当年度'!W25-'前年度'!W25</f>
        <v>-9581</v>
      </c>
      <c r="X25" s="26">
        <f>+'当年度'!X25-'前年度'!X25</f>
        <v>474450</v>
      </c>
      <c r="Y25" s="26">
        <f>+'当年度'!Y25-'前年度'!Y25</f>
        <v>-2115</v>
      </c>
      <c r="Z25" s="26">
        <f>+'当年度'!Z25-'前年度'!Z25</f>
        <v>103982</v>
      </c>
      <c r="AA25" s="26">
        <f>+'当年度'!AA25-'前年度'!AA25</f>
        <v>501718</v>
      </c>
      <c r="AB25" s="26">
        <f>+'当年度'!AB25-'前年度'!AB25</f>
        <v>783536</v>
      </c>
      <c r="AC25" s="26">
        <f>+'当年度'!AC25-'前年度'!AC25</f>
        <v>3804333</v>
      </c>
      <c r="AD25" s="26">
        <f>+'当年度'!AD25-'前年度'!AD25</f>
        <v>879495</v>
      </c>
      <c r="AE25" s="26">
        <f>+'当年度'!AE25-'前年度'!AE25</f>
        <v>87074</v>
      </c>
      <c r="AF25" s="26">
        <f>+'当年度'!AF25-'前年度'!AF25</f>
        <v>87232</v>
      </c>
      <c r="AG25" s="26">
        <f>+'当年度'!AG25-'前年度'!AG25</f>
        <v>68681</v>
      </c>
      <c r="AH25" s="26">
        <f>+'当年度'!AH25-'前年度'!AH25</f>
        <v>73754</v>
      </c>
      <c r="AI25" s="26">
        <f>+'当年度'!AI25-'前年度'!AI25</f>
        <v>-43444</v>
      </c>
      <c r="AJ25" s="26">
        <f>+'当年度'!AJ25-'前年度'!AJ25</f>
        <v>1959962</v>
      </c>
    </row>
    <row r="26" spans="1:36" ht="21.75" customHeight="1">
      <c r="A26" s="45"/>
      <c r="B26" s="29" t="s">
        <v>48</v>
      </c>
      <c r="C26" s="26">
        <f>+'当年度'!C26-'前年度'!C26</f>
        <v>41841</v>
      </c>
      <c r="D26" s="26">
        <f>+'当年度'!D26-'前年度'!D26</f>
        <v>-35</v>
      </c>
      <c r="E26" s="26">
        <f>+'当年度'!E26-'前年度'!E26</f>
        <v>150</v>
      </c>
      <c r="F26" s="26">
        <f>+'当年度'!F26-'前年度'!F26</f>
        <v>-617</v>
      </c>
      <c r="G26" s="26">
        <f>+'当年度'!G26-'前年度'!G26</f>
        <v>6960</v>
      </c>
      <c r="H26" s="26">
        <f>+'当年度'!H26-'前年度'!H26</f>
        <v>90185</v>
      </c>
      <c r="I26" s="26">
        <f>+'当年度'!I26-'前年度'!I26</f>
        <v>318</v>
      </c>
      <c r="J26" s="26">
        <f>+'当年度'!J26-'前年度'!J26</f>
        <v>0</v>
      </c>
      <c r="K26" s="26">
        <f>+'当年度'!K26-'前年度'!K26</f>
        <v>-25209</v>
      </c>
      <c r="L26" s="26">
        <f>+'当年度'!L26-'前年度'!L26</f>
        <v>7472</v>
      </c>
      <c r="M26" s="26">
        <f>+'当年度'!M26-'前年度'!M26</f>
        <v>12712</v>
      </c>
      <c r="N26" s="26">
        <f>+'当年度'!N26-'前年度'!N26</f>
        <v>-58564</v>
      </c>
      <c r="O26" s="26">
        <f>+'当年度'!O26-'前年度'!O26</f>
        <v>258185</v>
      </c>
      <c r="P26" s="26">
        <f>+'当年度'!P26-'前年度'!P26</f>
        <v>73</v>
      </c>
      <c r="Q26" s="26">
        <f>+'当年度'!Q26-'前年度'!Q26</f>
        <v>-326</v>
      </c>
      <c r="R26" s="26">
        <f>+'当年度'!R26-'前年度'!R26</f>
        <v>-46596</v>
      </c>
      <c r="S26" s="26">
        <f>+'当年度'!S26-'前年度'!S26</f>
        <v>659</v>
      </c>
      <c r="T26" s="26">
        <f>+'当年度'!T26-'前年度'!T26</f>
        <v>2472919</v>
      </c>
      <c r="U26" s="26">
        <f>+'当年度'!U26-'前年度'!U26</f>
        <v>0</v>
      </c>
      <c r="V26" s="26">
        <f>+'当年度'!V26-'前年度'!V26</f>
        <v>15796</v>
      </c>
      <c r="W26" s="26">
        <f>+'当年度'!W26-'前年度'!W26</f>
        <v>-1888</v>
      </c>
      <c r="X26" s="26">
        <f>+'当年度'!X26-'前年度'!X26</f>
        <v>276376</v>
      </c>
      <c r="Y26" s="26">
        <f>+'当年度'!Y26-'前年度'!Y26</f>
        <v>390899</v>
      </c>
      <c r="Z26" s="26">
        <f>+'当年度'!Z26-'前年度'!Z26</f>
        <v>-119745</v>
      </c>
      <c r="AA26" s="26">
        <f>+'当年度'!AA26-'前年度'!AA26</f>
        <v>114451</v>
      </c>
      <c r="AB26" s="26">
        <f>+'当年度'!AB26-'前年度'!AB26</f>
        <v>-905400</v>
      </c>
      <c r="AC26" s="26">
        <f>+'当年度'!AC26-'前年度'!AC26</f>
        <v>2530616</v>
      </c>
      <c r="AD26" s="26">
        <f>+'当年度'!AD26-'前年度'!AD26</f>
        <v>655671</v>
      </c>
      <c r="AE26" s="26">
        <f>+'当年度'!AE26-'前年度'!AE26</f>
        <v>333398</v>
      </c>
      <c r="AF26" s="26">
        <f>+'当年度'!AF26-'前年度'!AF26</f>
        <v>333471</v>
      </c>
      <c r="AG26" s="26">
        <f>+'当年度'!AG26-'前年度'!AG26</f>
        <v>91971</v>
      </c>
      <c r="AH26" s="26">
        <f>+'当年度'!AH26-'前年度'!AH26</f>
        <v>91936</v>
      </c>
      <c r="AI26" s="26">
        <f>+'当年度'!AI26-'前年度'!AI26</f>
        <v>-45937</v>
      </c>
      <c r="AJ26" s="26">
        <f>+'当年度'!AJ26-'前年度'!AJ26</f>
        <v>2472992</v>
      </c>
    </row>
    <row r="27" spans="1:36" ht="21.75" customHeight="1">
      <c r="A27" s="45"/>
      <c r="B27" s="29" t="s">
        <v>49</v>
      </c>
      <c r="C27" s="26">
        <f>+'当年度'!C27-'前年度'!C27</f>
        <v>-295</v>
      </c>
      <c r="D27" s="26">
        <f>+'当年度'!D27-'前年度'!D27</f>
        <v>34236</v>
      </c>
      <c r="E27" s="26">
        <f>+'当年度'!E27-'前年度'!E27</f>
        <v>42</v>
      </c>
      <c r="F27" s="26">
        <f>+'当年度'!F27-'前年度'!F27</f>
        <v>-269</v>
      </c>
      <c r="G27" s="26">
        <f>+'当年度'!G27-'前年度'!G27</f>
        <v>2395</v>
      </c>
      <c r="H27" s="26">
        <f>+'当年度'!H27-'前年度'!H27</f>
        <v>38074</v>
      </c>
      <c r="I27" s="26">
        <f>+'当年度'!I27-'前年度'!I27</f>
        <v>0</v>
      </c>
      <c r="J27" s="26">
        <f>+'当年度'!J27-'前年度'!J27</f>
        <v>0</v>
      </c>
      <c r="K27" s="26">
        <f>+'当年度'!K27-'前年度'!K27</f>
        <v>-12194</v>
      </c>
      <c r="L27" s="26">
        <f>+'当年度'!L27-'前年度'!L27</f>
        <v>3622</v>
      </c>
      <c r="M27" s="26">
        <f>+'当年度'!M27-'前年度'!M27</f>
        <v>2816</v>
      </c>
      <c r="N27" s="26">
        <f>+'当年度'!N27-'前年度'!N27</f>
        <v>-25014</v>
      </c>
      <c r="O27" s="26">
        <f>+'当年度'!O27-'前年度'!O27</f>
        <v>121276</v>
      </c>
      <c r="P27" s="26">
        <f>+'当年度'!P27-'前年度'!P27</f>
        <v>100</v>
      </c>
      <c r="Q27" s="26">
        <f>+'当年度'!Q27-'前年度'!Q27</f>
        <v>14369</v>
      </c>
      <c r="R27" s="26">
        <f>+'当年度'!R27-'前年度'!R27</f>
        <v>-15417</v>
      </c>
      <c r="S27" s="26">
        <f>+'当年度'!S27-'前年度'!S27</f>
        <v>775</v>
      </c>
      <c r="T27" s="26">
        <f>+'当年度'!T27-'前年度'!T27</f>
        <v>1322753</v>
      </c>
      <c r="U27" s="26">
        <f>+'当年度'!U27-'前年度'!U27</f>
        <v>0</v>
      </c>
      <c r="V27" s="26">
        <f>+'当年度'!V27-'前年度'!V27</f>
        <v>-112846</v>
      </c>
      <c r="W27" s="26">
        <f>+'当年度'!W27-'前年度'!W27</f>
        <v>-10237</v>
      </c>
      <c r="X27" s="26">
        <f>+'当年度'!X27-'前年度'!X27</f>
        <v>33119</v>
      </c>
      <c r="Y27" s="26">
        <f>+'当年度'!Y27-'前年度'!Y27</f>
        <v>-59064</v>
      </c>
      <c r="Z27" s="26">
        <f>+'当年度'!Z27-'前年度'!Z27</f>
        <v>44842</v>
      </c>
      <c r="AA27" s="26">
        <f>+'当年度'!AA27-'前年度'!AA27</f>
        <v>-9197</v>
      </c>
      <c r="AB27" s="26">
        <f>+'当年度'!AB27-'前年度'!AB27</f>
        <v>-70865</v>
      </c>
      <c r="AC27" s="26">
        <f>+'当年度'!AC27-'前年度'!AC27</f>
        <v>1303021</v>
      </c>
      <c r="AD27" s="26">
        <f>+'当年度'!AD27-'前年度'!AD27</f>
        <v>-1105</v>
      </c>
      <c r="AE27" s="26">
        <f>+'当年度'!AE27-'前年度'!AE27</f>
        <v>164689</v>
      </c>
      <c r="AF27" s="26">
        <f>+'当年度'!AF27-'前年度'!AF27</f>
        <v>164789</v>
      </c>
      <c r="AG27" s="26">
        <f>+'当年度'!AG27-'前年度'!AG27</f>
        <v>34486</v>
      </c>
      <c r="AH27" s="26">
        <f>+'当年度'!AH27-'前年度'!AH27</f>
        <v>68722</v>
      </c>
      <c r="AI27" s="26">
        <f>+'当年度'!AI27-'前年度'!AI27</f>
        <v>-14642</v>
      </c>
      <c r="AJ27" s="26">
        <f>+'当年度'!AJ27-'前年度'!AJ27</f>
        <v>1322853</v>
      </c>
    </row>
    <row r="28" spans="1:36" ht="21.75" customHeight="1">
      <c r="A28" s="45"/>
      <c r="B28" s="29" t="s">
        <v>50</v>
      </c>
      <c r="C28" s="26">
        <f>+'当年度'!C28-'前年度'!C28</f>
        <v>-2266</v>
      </c>
      <c r="D28" s="26">
        <f>+'当年度'!D28-'前年度'!D28</f>
        <v>1203</v>
      </c>
      <c r="E28" s="26">
        <f>+'当年度'!E28-'前年度'!E28</f>
        <v>91</v>
      </c>
      <c r="F28" s="26">
        <f>+'当年度'!F28-'前年度'!F28</f>
        <v>-453</v>
      </c>
      <c r="G28" s="26">
        <f>+'当年度'!G28-'前年度'!G28</f>
        <v>4651</v>
      </c>
      <c r="H28" s="26">
        <f>+'当年度'!H28-'前年度'!H28</f>
        <v>61350</v>
      </c>
      <c r="I28" s="26">
        <f>+'当年度'!I28-'前年度'!I28</f>
        <v>387</v>
      </c>
      <c r="J28" s="26">
        <f>+'当年度'!J28-'前年度'!J28</f>
        <v>0</v>
      </c>
      <c r="K28" s="26">
        <f>+'当年度'!K28-'前年度'!K28</f>
        <v>-16424</v>
      </c>
      <c r="L28" s="26">
        <f>+'当年度'!L28-'前年度'!L28</f>
        <v>4860</v>
      </c>
      <c r="M28" s="26">
        <f>+'当年度'!M28-'前年度'!M28</f>
        <v>33357</v>
      </c>
      <c r="N28" s="26">
        <f>+'当年度'!N28-'前年度'!N28</f>
        <v>-68223</v>
      </c>
      <c r="O28" s="26">
        <f>+'当年度'!O28-'前年度'!O28</f>
        <v>312503</v>
      </c>
      <c r="P28" s="26">
        <f>+'当年度'!P28-'前年度'!P28</f>
        <v>-50</v>
      </c>
      <c r="Q28" s="26">
        <f>+'当年度'!Q28-'前年度'!Q28</f>
        <v>-1677</v>
      </c>
      <c r="R28" s="26">
        <f>+'当年度'!R28-'前年度'!R28</f>
        <v>-64791</v>
      </c>
      <c r="S28" s="26">
        <f>+'当年度'!S28-'前年度'!S28</f>
        <v>-383</v>
      </c>
      <c r="T28" s="26">
        <f>+'当年度'!T28-'前年度'!T28</f>
        <v>2022379</v>
      </c>
      <c r="U28" s="26">
        <f>+'当年度'!U28-'前年度'!U28</f>
        <v>-24</v>
      </c>
      <c r="V28" s="26">
        <f>+'当年度'!V28-'前年度'!V28</f>
        <v>4467</v>
      </c>
      <c r="W28" s="26">
        <f>+'当年度'!W28-'前年度'!W28</f>
        <v>-1756</v>
      </c>
      <c r="X28" s="26">
        <f>+'当年度'!X28-'前年度'!X28</f>
        <v>27218</v>
      </c>
      <c r="Y28" s="26">
        <f>+'当年度'!Y28-'前年度'!Y28</f>
        <v>-137052</v>
      </c>
      <c r="Z28" s="26">
        <f>+'当年度'!Z28-'前年度'!Z28</f>
        <v>-89321</v>
      </c>
      <c r="AA28" s="26">
        <f>+'当年度'!AA28-'前年度'!AA28</f>
        <v>-7930</v>
      </c>
      <c r="AB28" s="26">
        <f>+'当年度'!AB28-'前年度'!AB28</f>
        <v>185900</v>
      </c>
      <c r="AC28" s="26">
        <f>+'当年度'!AC28-'前年度'!AC28</f>
        <v>2268016</v>
      </c>
      <c r="AD28" s="26">
        <f>+'当年度'!AD28-'前年度'!AD28</f>
        <v>-277958</v>
      </c>
      <c r="AE28" s="26">
        <f>+'当年度'!AE28-'前年度'!AE28</f>
        <v>331036</v>
      </c>
      <c r="AF28" s="26">
        <f>+'当年度'!AF28-'前年度'!AF28</f>
        <v>330962</v>
      </c>
      <c r="AG28" s="26">
        <f>+'当年度'!AG28-'前年度'!AG28</f>
        <v>87819</v>
      </c>
      <c r="AH28" s="26">
        <f>+'当年度'!AH28-'前年度'!AH28</f>
        <v>89022</v>
      </c>
      <c r="AI28" s="26">
        <f>+'当年度'!AI28-'前年度'!AI28</f>
        <v>-65174</v>
      </c>
      <c r="AJ28" s="26">
        <f>+'当年度'!AJ28-'前年度'!AJ28</f>
        <v>2022305</v>
      </c>
    </row>
    <row r="29" spans="1:36" ht="21.75" customHeight="1">
      <c r="A29" s="45"/>
      <c r="B29" s="29" t="s">
        <v>51</v>
      </c>
      <c r="C29" s="26">
        <f>+'当年度'!C29-'前年度'!C29</f>
        <v>78376</v>
      </c>
      <c r="D29" s="26">
        <f>+'当年度'!D29-'前年度'!D29</f>
        <v>13064</v>
      </c>
      <c r="E29" s="26">
        <f>+'当年度'!E29-'前年度'!E29</f>
        <v>38</v>
      </c>
      <c r="F29" s="26">
        <f>+'当年度'!F29-'前年度'!F29</f>
        <v>-264</v>
      </c>
      <c r="G29" s="26">
        <f>+'当年度'!G29-'前年度'!G29</f>
        <v>2320</v>
      </c>
      <c r="H29" s="26">
        <f>+'当年度'!H29-'前年度'!H29</f>
        <v>33298</v>
      </c>
      <c r="I29" s="26">
        <f>+'当年度'!I29-'前年度'!I29</f>
        <v>0</v>
      </c>
      <c r="J29" s="26">
        <f>+'当年度'!J29-'前年度'!J29</f>
        <v>0</v>
      </c>
      <c r="K29" s="26">
        <f>+'当年度'!K29-'前年度'!K29</f>
        <v>-8164</v>
      </c>
      <c r="L29" s="26">
        <f>+'当年度'!L29-'前年度'!L29</f>
        <v>2413</v>
      </c>
      <c r="M29" s="26">
        <f>+'当年度'!M29-'前年度'!M29</f>
        <v>2149</v>
      </c>
      <c r="N29" s="26">
        <f>+'当年度'!N29-'前年度'!N29</f>
        <v>-26899</v>
      </c>
      <c r="O29" s="26">
        <f>+'当年度'!O29-'前年度'!O29</f>
        <v>84064</v>
      </c>
      <c r="P29" s="26">
        <f>+'当年度'!P29-'前年度'!P29</f>
        <v>79</v>
      </c>
      <c r="Q29" s="26">
        <f>+'当年度'!Q29-'前年度'!Q29</f>
        <v>36414</v>
      </c>
      <c r="R29" s="26">
        <f>+'当年度'!R29-'前年度'!R29</f>
        <v>-35093</v>
      </c>
      <c r="S29" s="26">
        <f>+'当年度'!S29-'前年度'!S29</f>
        <v>37</v>
      </c>
      <c r="T29" s="26">
        <f>+'当年度'!T29-'前年度'!T29</f>
        <v>1120563</v>
      </c>
      <c r="U29" s="26">
        <f>+'当年度'!U29-'前年度'!U29</f>
        <v>0</v>
      </c>
      <c r="V29" s="26">
        <f>+'当年度'!V29-'前年度'!V29</f>
        <v>-99769</v>
      </c>
      <c r="W29" s="26">
        <f>+'当年度'!W29-'前年度'!W29</f>
        <v>-564</v>
      </c>
      <c r="X29" s="26">
        <f>+'当年度'!X29-'前年度'!X29</f>
        <v>4623</v>
      </c>
      <c r="Y29" s="26">
        <f>+'当年度'!Y29-'前年度'!Y29</f>
        <v>-38819</v>
      </c>
      <c r="Z29" s="26">
        <f>+'当年度'!Z29-'前年度'!Z29</f>
        <v>-35851</v>
      </c>
      <c r="AA29" s="26">
        <f>+'当年度'!AA29-'前年度'!AA29</f>
        <v>15929</v>
      </c>
      <c r="AB29" s="26">
        <f>+'当年度'!AB29-'前年度'!AB29</f>
        <v>-10200</v>
      </c>
      <c r="AC29" s="26">
        <f>+'当年度'!AC29-'前年度'!AC29</f>
        <v>1137744</v>
      </c>
      <c r="AD29" s="26">
        <f>+'当年度'!AD29-'前年度'!AD29</f>
        <v>25052</v>
      </c>
      <c r="AE29" s="26">
        <f>+'当年度'!AE29-'前年度'!AE29</f>
        <v>180395</v>
      </c>
      <c r="AF29" s="26">
        <f>+'当年度'!AF29-'前年度'!AF29</f>
        <v>180474</v>
      </c>
      <c r="AG29" s="26">
        <f>+'当年度'!AG29-'前年度'!AG29</f>
        <v>31790</v>
      </c>
      <c r="AH29" s="26">
        <f>+'当年度'!AH29-'前年度'!AH29</f>
        <v>44854</v>
      </c>
      <c r="AI29" s="26">
        <f>+'当年度'!AI29-'前年度'!AI29</f>
        <v>-35056</v>
      </c>
      <c r="AJ29" s="26">
        <f>+'当年度'!AJ29-'前年度'!AJ29</f>
        <v>1120642</v>
      </c>
    </row>
    <row r="30" spans="1:36" ht="21.75" customHeight="1">
      <c r="A30" s="45"/>
      <c r="B30" s="29" t="s">
        <v>80</v>
      </c>
      <c r="C30" s="26">
        <f>+'当年度'!C30-'前年度'!C30</f>
        <v>-10109</v>
      </c>
      <c r="D30" s="26">
        <f>+'当年度'!D30-'前年度'!D30</f>
        <v>24254</v>
      </c>
      <c r="E30" s="26">
        <f>+'当年度'!E30-'前年度'!E30</f>
        <v>24</v>
      </c>
      <c r="F30" s="26">
        <f>+'当年度'!F30-'前年度'!F30</f>
        <v>-283</v>
      </c>
      <c r="G30" s="26">
        <f>+'当年度'!G30-'前年度'!G30</f>
        <v>1913</v>
      </c>
      <c r="H30" s="26">
        <f>+'当年度'!H30-'前年度'!H30</f>
        <v>35677</v>
      </c>
      <c r="I30" s="26">
        <f>+'当年度'!I30-'前年度'!I30</f>
        <v>0</v>
      </c>
      <c r="J30" s="26">
        <f>+'当年度'!J30-'前年度'!J30</f>
        <v>0</v>
      </c>
      <c r="K30" s="26">
        <f>+'当年度'!K30-'前年度'!K30</f>
        <v>-10212</v>
      </c>
      <c r="L30" s="26">
        <f>+'当年度'!L30-'前年度'!L30</f>
        <v>3124</v>
      </c>
      <c r="M30" s="26">
        <f>+'当年度'!M30-'前年度'!M30</f>
        <v>1884</v>
      </c>
      <c r="N30" s="26">
        <f>+'当年度'!N30-'前年度'!N30</f>
        <v>-17593</v>
      </c>
      <c r="O30" s="26">
        <f>+'当年度'!O30-'前年度'!O30</f>
        <v>54781</v>
      </c>
      <c r="P30" s="26">
        <f>+'当年度'!P30-'前年度'!P30</f>
        <v>48</v>
      </c>
      <c r="Q30" s="26">
        <f>+'当年度'!Q30-'前年度'!Q30</f>
        <v>-26</v>
      </c>
      <c r="R30" s="26">
        <f>+'当年度'!R30-'前年度'!R30</f>
        <v>-14507</v>
      </c>
      <c r="S30" s="26">
        <f>+'当年度'!S30-'前年度'!S30</f>
        <v>-292</v>
      </c>
      <c r="T30" s="26">
        <f>+'当年度'!T30-'前年度'!T30</f>
        <v>1246662</v>
      </c>
      <c r="U30" s="26">
        <f>+'当年度'!U30-'前年度'!U30</f>
        <v>0</v>
      </c>
      <c r="V30" s="26">
        <f>+'当年度'!V30-'前年度'!V30</f>
        <v>-14732</v>
      </c>
      <c r="W30" s="26">
        <f>+'当年度'!W30-'前年度'!W30</f>
        <v>-2199</v>
      </c>
      <c r="X30" s="26">
        <f>+'当年度'!X30-'前年度'!X30</f>
        <v>44208</v>
      </c>
      <c r="Y30" s="26">
        <f>+'当年度'!Y30-'前年度'!Y30</f>
        <v>11159</v>
      </c>
      <c r="Z30" s="26">
        <f>+'当年度'!Z30-'前年度'!Z30</f>
        <v>86719</v>
      </c>
      <c r="AA30" s="26">
        <f>+'当年度'!AA30-'前年度'!AA30</f>
        <v>-40909</v>
      </c>
      <c r="AB30" s="26">
        <f>+'当年度'!AB30-'前年度'!AB30</f>
        <v>19000</v>
      </c>
      <c r="AC30" s="26">
        <f>+'当年度'!AC30-'前年度'!AC30</f>
        <v>1418591</v>
      </c>
      <c r="AD30" s="26">
        <f>+'当年度'!AD30-'前年度'!AD30</f>
        <v>74044</v>
      </c>
      <c r="AE30" s="26">
        <f>+'当年度'!AE30-'前年度'!AE30</f>
        <v>83460</v>
      </c>
      <c r="AF30" s="26">
        <f>+'当年度'!AF30-'前年度'!AF30</f>
        <v>83508</v>
      </c>
      <c r="AG30" s="26">
        <f>+'当年度'!AG30-'前年度'!AG30</f>
        <v>32127</v>
      </c>
      <c r="AH30" s="26">
        <f>+'当年度'!AH30-'前年度'!AH30</f>
        <v>56381</v>
      </c>
      <c r="AI30" s="26">
        <f>+'当年度'!AI30-'前年度'!AI30</f>
        <v>-14799</v>
      </c>
      <c r="AJ30" s="26">
        <f>+'当年度'!AJ30-'前年度'!AJ30</f>
        <v>1246710</v>
      </c>
    </row>
    <row r="31" spans="1:36" ht="21.75" customHeight="1">
      <c r="A31" s="45"/>
      <c r="B31" s="29" t="s">
        <v>81</v>
      </c>
      <c r="C31" s="26">
        <f>+'当年度'!C31-'前年度'!C31</f>
        <v>-34415</v>
      </c>
      <c r="D31" s="26">
        <f>+'当年度'!D31-'前年度'!D31</f>
        <v>12269</v>
      </c>
      <c r="E31" s="26">
        <f>+'当年度'!E31-'前年度'!E31</f>
        <v>64</v>
      </c>
      <c r="F31" s="26">
        <f>+'当年度'!F31-'前年度'!F31</f>
        <v>-285</v>
      </c>
      <c r="G31" s="26">
        <f>+'当年度'!G31-'前年度'!G31</f>
        <v>3042</v>
      </c>
      <c r="H31" s="26">
        <f>+'当年度'!H31-'前年度'!H31</f>
        <v>51121</v>
      </c>
      <c r="I31" s="26">
        <f>+'当年度'!I31-'前年度'!I31</f>
        <v>0</v>
      </c>
      <c r="J31" s="26">
        <f>+'当年度'!J31-'前年度'!J31</f>
        <v>0</v>
      </c>
      <c r="K31" s="26">
        <f>+'当年度'!K31-'前年度'!K31</f>
        <v>-15537</v>
      </c>
      <c r="L31" s="26">
        <f>+'当年度'!L31-'前年度'!L31</f>
        <v>4588</v>
      </c>
      <c r="M31" s="26">
        <f>+'当年度'!M31-'前年度'!M31</f>
        <v>3195</v>
      </c>
      <c r="N31" s="26">
        <f>+'当年度'!N31-'前年度'!N31</f>
        <v>-14994</v>
      </c>
      <c r="O31" s="26">
        <f>+'当年度'!O31-'前年度'!O31</f>
        <v>174566</v>
      </c>
      <c r="P31" s="26">
        <f>+'当年度'!P31-'前年度'!P31</f>
        <v>75</v>
      </c>
      <c r="Q31" s="26">
        <f>+'当年度'!Q31-'前年度'!Q31</f>
        <v>-8352</v>
      </c>
      <c r="R31" s="26">
        <f>+'当年度'!R31-'前年度'!R31</f>
        <v>-15944</v>
      </c>
      <c r="S31" s="26">
        <f>+'当年度'!S31-'前年度'!S31</f>
        <v>-102</v>
      </c>
      <c r="T31" s="26">
        <f>+'当年度'!T31-'前年度'!T31</f>
        <v>1819724</v>
      </c>
      <c r="U31" s="26">
        <f>+'当年度'!U31-'前年度'!U31</f>
        <v>0</v>
      </c>
      <c r="V31" s="26">
        <f>+'当年度'!V31-'前年度'!V31</f>
        <v>2210</v>
      </c>
      <c r="W31" s="26">
        <f>+'当年度'!W31-'前年度'!W31</f>
        <v>-47073</v>
      </c>
      <c r="X31" s="26">
        <f>+'当年度'!X31-'前年度'!X31</f>
        <v>61834</v>
      </c>
      <c r="Y31" s="26">
        <f>+'当年度'!Y31-'前年度'!Y31</f>
        <v>274218</v>
      </c>
      <c r="Z31" s="26">
        <f>+'当年度'!Z31-'前年度'!Z31</f>
        <v>-28597</v>
      </c>
      <c r="AA31" s="26">
        <f>+'当年度'!AA31-'前年度'!AA31</f>
        <v>-3189</v>
      </c>
      <c r="AB31" s="26">
        <f>+'当年度'!AB31-'前年度'!AB31</f>
        <v>141880</v>
      </c>
      <c r="AC31" s="26">
        <f>+'当年度'!AC31-'前年度'!AC31</f>
        <v>2380298</v>
      </c>
      <c r="AD31" s="26">
        <f>+'当年度'!AD31-'前年度'!AD31</f>
        <v>198380</v>
      </c>
      <c r="AE31" s="26">
        <f>+'当年度'!AE31-'前年度'!AE31</f>
        <v>183614</v>
      </c>
      <c r="AF31" s="26">
        <f>+'当年度'!AF31-'前年度'!AF31</f>
        <v>183689</v>
      </c>
      <c r="AG31" s="26">
        <f>+'当年度'!AG31-'前年度'!AG31</f>
        <v>46188</v>
      </c>
      <c r="AH31" s="26">
        <f>+'当年度'!AH31-'前年度'!AH31</f>
        <v>58457</v>
      </c>
      <c r="AI31" s="26">
        <f>+'当年度'!AI31-'前年度'!AI31</f>
        <v>-16046</v>
      </c>
      <c r="AJ31" s="26">
        <f>+'当年度'!AJ31-'前年度'!AJ31</f>
        <v>1819799</v>
      </c>
    </row>
    <row r="32" spans="1:36" ht="21.75" customHeight="1">
      <c r="A32" s="45"/>
      <c r="B32" s="29" t="s">
        <v>82</v>
      </c>
      <c r="C32" s="26">
        <f>+'当年度'!C32-'前年度'!C32</f>
        <v>-20515</v>
      </c>
      <c r="D32" s="26">
        <f>+'当年度'!D32-'前年度'!D32</f>
        <v>24024</v>
      </c>
      <c r="E32" s="26">
        <f>+'当年度'!E32-'前年度'!E32</f>
        <v>47</v>
      </c>
      <c r="F32" s="26">
        <f>+'当年度'!F32-'前年度'!F32</f>
        <v>-510</v>
      </c>
      <c r="G32" s="26">
        <f>+'当年度'!G32-'前年度'!G32</f>
        <v>3675</v>
      </c>
      <c r="H32" s="26">
        <f>+'当年度'!H32-'前年度'!H32</f>
        <v>65131</v>
      </c>
      <c r="I32" s="26">
        <f>+'当年度'!I32-'前年度'!I32</f>
        <v>0</v>
      </c>
      <c r="J32" s="26">
        <f>+'当年度'!J32-'前年度'!J32</f>
        <v>0</v>
      </c>
      <c r="K32" s="26">
        <f>+'当年度'!K32-'前年度'!K32</f>
        <v>-14297</v>
      </c>
      <c r="L32" s="26">
        <f>+'当年度'!L32-'前年度'!L32</f>
        <v>4281</v>
      </c>
      <c r="M32" s="26">
        <f>+'当年度'!M32-'前年度'!M32</f>
        <v>8199</v>
      </c>
      <c r="N32" s="26">
        <f>+'当年度'!N32-'前年度'!N32</f>
        <v>-3754</v>
      </c>
      <c r="O32" s="26">
        <f>+'当年度'!O32-'前年度'!O32</f>
        <v>115427</v>
      </c>
      <c r="P32" s="26">
        <f>+'当年度'!P32-'前年度'!P32</f>
        <v>-53</v>
      </c>
      <c r="Q32" s="26">
        <f>+'当年度'!Q32-'前年度'!Q32</f>
        <v>-12517</v>
      </c>
      <c r="R32" s="26">
        <f>+'当年度'!R32-'前年度'!R32</f>
        <v>-48133</v>
      </c>
      <c r="S32" s="26">
        <f>+'当年度'!S32-'前年度'!S32</f>
        <v>-771</v>
      </c>
      <c r="T32" s="26">
        <f>+'当年度'!T32-'前年度'!T32</f>
        <v>1868947</v>
      </c>
      <c r="U32" s="26">
        <f>+'当年度'!U32-'前年度'!U32</f>
        <v>0</v>
      </c>
      <c r="V32" s="26">
        <f>+'当年度'!V32-'前年度'!V32</f>
        <v>-92413</v>
      </c>
      <c r="W32" s="26">
        <f>+'当年度'!W32-'前年度'!W32</f>
        <v>14256</v>
      </c>
      <c r="X32" s="26">
        <f>+'当年度'!X32-'前年度'!X32</f>
        <v>3503</v>
      </c>
      <c r="Y32" s="26">
        <f>+'当年度'!Y32-'前年度'!Y32</f>
        <v>-166781</v>
      </c>
      <c r="Z32" s="26">
        <f>+'当年度'!Z32-'前年度'!Z32</f>
        <v>6885</v>
      </c>
      <c r="AA32" s="26">
        <f>+'当年度'!AA32-'前年度'!AA32</f>
        <v>459231</v>
      </c>
      <c r="AB32" s="26">
        <f>+'当年度'!AB32-'前年度'!AB32</f>
        <v>-780954</v>
      </c>
      <c r="AC32" s="26">
        <f>+'当年度'!AC32-'前年度'!AC32</f>
        <v>1432908</v>
      </c>
      <c r="AD32" s="26">
        <f>+'当年度'!AD32-'前年度'!AD32</f>
        <v>235158</v>
      </c>
      <c r="AE32" s="26">
        <f>+'当年度'!AE32-'前年度'!AE32</f>
        <v>181708</v>
      </c>
      <c r="AF32" s="26">
        <f>+'当年度'!AF32-'前年度'!AF32</f>
        <v>181655</v>
      </c>
      <c r="AG32" s="26">
        <f>+'当年度'!AG32-'前年度'!AG32</f>
        <v>66526</v>
      </c>
      <c r="AH32" s="26">
        <f>+'当年度'!AH32-'前年度'!AH32</f>
        <v>90550</v>
      </c>
      <c r="AI32" s="26">
        <f>+'当年度'!AI32-'前年度'!AI32</f>
        <v>-48904</v>
      </c>
      <c r="AJ32" s="26">
        <f>+'当年度'!AJ32-'前年度'!AJ32</f>
        <v>1868894</v>
      </c>
    </row>
    <row r="33" spans="1:36" ht="21.75" customHeight="1">
      <c r="A33" s="45"/>
      <c r="B33" s="29" t="s">
        <v>52</v>
      </c>
      <c r="C33" s="26">
        <f>+'当年度'!C33-'前年度'!C33</f>
        <v>-7489</v>
      </c>
      <c r="D33" s="26">
        <f>+'当年度'!D33-'前年度'!D33</f>
        <v>4583</v>
      </c>
      <c r="E33" s="26">
        <f>+'当年度'!E33-'前年度'!E33</f>
        <v>48</v>
      </c>
      <c r="F33" s="26">
        <f>+'当年度'!F33-'前年度'!F33</f>
        <v>-193</v>
      </c>
      <c r="G33" s="26">
        <f>+'当年度'!G33-'前年度'!G33</f>
        <v>2152</v>
      </c>
      <c r="H33" s="26">
        <f>+'当年度'!H33-'前年度'!H33</f>
        <v>34896</v>
      </c>
      <c r="I33" s="26">
        <f>+'当年度'!I33-'前年度'!I33</f>
        <v>0</v>
      </c>
      <c r="J33" s="26">
        <f>+'当年度'!J33-'前年度'!J33</f>
        <v>0</v>
      </c>
      <c r="K33" s="26">
        <f>+'当年度'!K33-'前年度'!K33</f>
        <v>-10152</v>
      </c>
      <c r="L33" s="26">
        <f>+'当年度'!L33-'前年度'!L33</f>
        <v>2927</v>
      </c>
      <c r="M33" s="26">
        <f>+'当年度'!M33-'前年度'!M33</f>
        <v>3877</v>
      </c>
      <c r="N33" s="26">
        <f>+'当年度'!N33-'前年度'!N33</f>
        <v>-15893</v>
      </c>
      <c r="O33" s="26">
        <f>+'当年度'!O33-'前年度'!O33</f>
        <v>123605</v>
      </c>
      <c r="P33" s="26">
        <f>+'当年度'!P33-'前年度'!P33</f>
        <v>66</v>
      </c>
      <c r="Q33" s="26">
        <f>+'当年度'!Q33-'前年度'!Q33</f>
        <v>1435</v>
      </c>
      <c r="R33" s="26">
        <f>+'当年度'!R33-'前年度'!R33</f>
        <v>-17174</v>
      </c>
      <c r="S33" s="26">
        <f>+'当年度'!S33-'前年度'!S33</f>
        <v>-355</v>
      </c>
      <c r="T33" s="26">
        <f>+'当年度'!T33-'前年度'!T33</f>
        <v>1258994</v>
      </c>
      <c r="U33" s="26">
        <f>+'当年度'!U33-'前年度'!U33</f>
        <v>0</v>
      </c>
      <c r="V33" s="26">
        <f>+'当年度'!V33-'前年度'!V33</f>
        <v>-11339</v>
      </c>
      <c r="W33" s="26">
        <f>+'当年度'!W33-'前年度'!W33</f>
        <v>-521</v>
      </c>
      <c r="X33" s="26">
        <f>+'当年度'!X33-'前年度'!X33</f>
        <v>47252</v>
      </c>
      <c r="Y33" s="26">
        <f>+'当年度'!Y33-'前年度'!Y33</f>
        <v>-131228</v>
      </c>
      <c r="Z33" s="26">
        <f>+'当年度'!Z33-'前年度'!Z33</f>
        <v>-96978</v>
      </c>
      <c r="AA33" s="26">
        <f>+'当年度'!AA33-'前年度'!AA33</f>
        <v>2709</v>
      </c>
      <c r="AB33" s="26">
        <f>+'当年度'!AB33-'前年度'!AB33</f>
        <v>-70572</v>
      </c>
      <c r="AC33" s="26">
        <f>+'当年度'!AC33-'前年度'!AC33</f>
        <v>1120650</v>
      </c>
      <c r="AD33" s="26">
        <f>+'当年度'!AD33-'前年度'!AD33</f>
        <v>-202349</v>
      </c>
      <c r="AE33" s="26">
        <f>+'当年度'!AE33-'前年度'!AE33</f>
        <v>138361</v>
      </c>
      <c r="AF33" s="26">
        <f>+'当年度'!AF33-'前年度'!AF33</f>
        <v>138427</v>
      </c>
      <c r="AG33" s="26">
        <f>+'当年度'!AG33-'前年度'!AG33</f>
        <v>33555</v>
      </c>
      <c r="AH33" s="26">
        <f>+'当年度'!AH33-'前年度'!AH33</f>
        <v>38138</v>
      </c>
      <c r="AI33" s="26">
        <f>+'当年度'!AI33-'前年度'!AI33</f>
        <v>-17529</v>
      </c>
      <c r="AJ33" s="26">
        <f>+'当年度'!AJ33-'前年度'!AJ33</f>
        <v>1259060</v>
      </c>
    </row>
    <row r="34" spans="1:36" ht="21.75" customHeight="1">
      <c r="A34" s="45"/>
      <c r="B34" s="29" t="s">
        <v>53</v>
      </c>
      <c r="C34" s="26">
        <f>+'当年度'!C34-'前年度'!C34</f>
        <v>33852</v>
      </c>
      <c r="D34" s="26">
        <f>+'当年度'!D34-'前年度'!D34</f>
        <v>8966</v>
      </c>
      <c r="E34" s="26">
        <f>+'当年度'!E34-'前年度'!E34</f>
        <v>60</v>
      </c>
      <c r="F34" s="26">
        <f>+'当年度'!F34-'前年度'!F34</f>
        <v>-195</v>
      </c>
      <c r="G34" s="26">
        <f>+'当年度'!G34-'前年度'!G34</f>
        <v>2615</v>
      </c>
      <c r="H34" s="26">
        <f>+'当年度'!H34-'前年度'!H34</f>
        <v>44875</v>
      </c>
      <c r="I34" s="26">
        <f>+'当年度'!I34-'前年度'!I34</f>
        <v>0</v>
      </c>
      <c r="J34" s="26">
        <f>+'当年度'!J34-'前年度'!J34</f>
        <v>0</v>
      </c>
      <c r="K34" s="26">
        <f>+'当年度'!K34-'前年度'!K34</f>
        <v>-11837</v>
      </c>
      <c r="L34" s="37">
        <f>+'当年度'!L34-'前年度'!L34</f>
        <v>3588</v>
      </c>
      <c r="M34" s="37">
        <f>+'当年度'!M34-'前年度'!M34</f>
        <v>3338</v>
      </c>
      <c r="N34" s="26">
        <f>+'当年度'!N34-'前年度'!N34</f>
        <v>-30005</v>
      </c>
      <c r="O34" s="26">
        <f>+'当年度'!O34-'前年度'!O34</f>
        <v>82256</v>
      </c>
      <c r="P34" s="26">
        <f>+'当年度'!P34-'前年度'!P34</f>
        <v>120</v>
      </c>
      <c r="Q34" s="26">
        <f>+'当年度'!Q34-'前年度'!Q34</f>
        <v>-3915</v>
      </c>
      <c r="R34" s="26">
        <f>+'当年度'!R34-'前年度'!R34</f>
        <v>-29135</v>
      </c>
      <c r="S34" s="26">
        <f>+'当年度'!S34-'前年度'!S34</f>
        <v>-99</v>
      </c>
      <c r="T34" s="26">
        <f>+'当年度'!T34-'前年度'!T34</f>
        <v>1493160</v>
      </c>
      <c r="U34" s="26">
        <f>+'当年度'!U34-'前年度'!U34</f>
        <v>0</v>
      </c>
      <c r="V34" s="26">
        <f>+'当年度'!V34-'前年度'!V34</f>
        <v>13398</v>
      </c>
      <c r="W34" s="26">
        <f>+'当年度'!W34-'前年度'!W34</f>
        <v>-35024</v>
      </c>
      <c r="X34" s="26">
        <f>+'当年度'!X34-'前年度'!X34</f>
        <v>-27340</v>
      </c>
      <c r="Y34" s="26">
        <f>+'当年度'!Y34-'前年度'!Y34</f>
        <v>-51822</v>
      </c>
      <c r="Z34" s="26">
        <f>+'当年度'!Z34-'前年度'!Z34</f>
        <v>-21986</v>
      </c>
      <c r="AA34" s="26">
        <f>+'当年度'!AA34-'前年度'!AA34</f>
        <v>251849</v>
      </c>
      <c r="AB34" s="26">
        <f>+'当年度'!AB34-'前年度'!AB34</f>
        <v>-74478</v>
      </c>
      <c r="AC34" s="26">
        <f>+'当年度'!AC34-'前年度'!AC34</f>
        <v>1652241</v>
      </c>
      <c r="AD34" s="26">
        <f>+'当年度'!AD34-'前年度'!AD34</f>
        <v>116380</v>
      </c>
      <c r="AE34" s="26">
        <f>+'当年度'!AE34-'前年度'!AE34</f>
        <v>137513</v>
      </c>
      <c r="AF34" s="26">
        <f>+'当年度'!AF34-'前年度'!AF34</f>
        <v>137633</v>
      </c>
      <c r="AG34" s="26">
        <f>+'当年度'!AG34-'前年度'!AG34</f>
        <v>42444</v>
      </c>
      <c r="AH34" s="26">
        <f>+'当年度'!AH34-'前年度'!AH34</f>
        <v>51410</v>
      </c>
      <c r="AI34" s="26">
        <f>+'当年度'!AI34-'前年度'!AI34</f>
        <v>-29234</v>
      </c>
      <c r="AJ34" s="26">
        <f>+'当年度'!AJ34-'前年度'!AJ34</f>
        <v>1493280</v>
      </c>
    </row>
    <row r="35" spans="1:36" ht="21.75" customHeight="1">
      <c r="A35" s="45"/>
      <c r="B35" s="41" t="s">
        <v>54</v>
      </c>
      <c r="C35" s="42">
        <f>+'当年度'!C35-'前年度'!C35</f>
        <v>-4948877</v>
      </c>
      <c r="D35" s="42">
        <f>+'当年度'!D35-'前年度'!D35</f>
        <v>238022</v>
      </c>
      <c r="E35" s="42">
        <f>+'当年度'!E35-'前年度'!E35</f>
        <v>13126</v>
      </c>
      <c r="F35" s="42">
        <f>+'当年度'!F35-'前年度'!F35</f>
        <v>-50042</v>
      </c>
      <c r="G35" s="42">
        <f>+'当年度'!G35-'前年度'!G35</f>
        <v>598476</v>
      </c>
      <c r="H35" s="42">
        <f>+'当年度'!H35-'前年度'!H35</f>
        <v>6319178</v>
      </c>
      <c r="I35" s="42">
        <f>+'当年度'!I35-'前年度'!I35</f>
        <v>-80615</v>
      </c>
      <c r="J35" s="42">
        <f>+'当年度'!J35-'前年度'!J35</f>
        <v>0</v>
      </c>
      <c r="K35" s="42">
        <f>+'当年度'!K35-'前年度'!K35</f>
        <v>-1147962</v>
      </c>
      <c r="L35" s="42">
        <f>+'当年度'!L35-'前年度'!L35</f>
        <v>341161</v>
      </c>
      <c r="M35" s="42">
        <f>+'当年度'!M35-'前年度'!M35</f>
        <v>2461102</v>
      </c>
      <c r="N35" s="42">
        <f>+'当年度'!N35-'前年度'!N35</f>
        <v>-2610379</v>
      </c>
      <c r="O35" s="42">
        <f>+'当年度'!O35-'前年度'!O35</f>
        <v>1237775</v>
      </c>
      <c r="P35" s="42">
        <f>+'当年度'!P35-'前年度'!P35</f>
        <v>8775</v>
      </c>
      <c r="Q35" s="42">
        <f>+'当年度'!Q35-'前年度'!Q35</f>
        <v>-1300461</v>
      </c>
      <c r="R35" s="42">
        <f>+'当年度'!R35-'前年度'!R35</f>
        <v>-1754429</v>
      </c>
      <c r="S35" s="42">
        <f>+'当年度'!S35-'前年度'!S35</f>
        <v>-230687</v>
      </c>
      <c r="T35" s="42">
        <f>+'当年度'!T35-'前年度'!T35</f>
        <v>185112803</v>
      </c>
      <c r="U35" s="42">
        <f>+'当年度'!U35-'前年度'!U35</f>
        <v>-2363</v>
      </c>
      <c r="V35" s="42">
        <f>+'当年度'!V35-'前年度'!V35</f>
        <v>1942440</v>
      </c>
      <c r="W35" s="42">
        <f>+'当年度'!W35-'前年度'!W35</f>
        <v>86825</v>
      </c>
      <c r="X35" s="42">
        <f>+'当年度'!X35-'前年度'!X35</f>
        <v>1762599</v>
      </c>
      <c r="Y35" s="42">
        <f>+'当年度'!Y35-'前年度'!Y35</f>
        <v>-2529989</v>
      </c>
      <c r="Z35" s="42">
        <f>+'当年度'!Z35-'前年度'!Z35</f>
        <v>1211559</v>
      </c>
      <c r="AA35" s="42">
        <f>+'当年度'!AA35-'前年度'!AA35</f>
        <v>3820846</v>
      </c>
      <c r="AB35" s="42">
        <f>+'当年度'!AB35-'前年度'!AB35</f>
        <v>-8101631</v>
      </c>
      <c r="AC35" s="42">
        <f>+'当年度'!AC35-'前年度'!AC35</f>
        <v>182179269</v>
      </c>
      <c r="AD35" s="42">
        <f>+'当年度'!AD35-'前年度'!AD35</f>
        <v>-3882614</v>
      </c>
      <c r="AE35" s="42">
        <f>+'当年度'!AE35-'前年度'!AE35</f>
        <v>2152982</v>
      </c>
      <c r="AF35" s="46">
        <f>+'当年度'!AF35-'前年度'!AF35</f>
        <v>2159394</v>
      </c>
      <c r="AG35" s="46">
        <f>+'当年度'!AG35-'前年度'!AG35</f>
        <v>8236441</v>
      </c>
      <c r="AH35" s="46">
        <f>+'当年度'!AH35-'前年度'!AH35</f>
        <v>8474463</v>
      </c>
      <c r="AI35" s="46">
        <f>+'当年度'!AI35-'前年度'!AI35</f>
        <v>-1985116</v>
      </c>
      <c r="AJ35" s="46">
        <f>+'当年度'!AJ35-'前年度'!AJ35</f>
        <v>185119215</v>
      </c>
    </row>
    <row r="36" spans="1:36" ht="21.75" customHeight="1">
      <c r="A36" s="45"/>
      <c r="B36" s="41" t="s">
        <v>86</v>
      </c>
      <c r="C36" s="42">
        <f>+'当年度'!C36-'前年度'!C36</f>
        <v>-440055</v>
      </c>
      <c r="D36" s="42">
        <f>+'当年度'!D36-'前年度'!D36</f>
        <v>130936</v>
      </c>
      <c r="E36" s="42">
        <f>+'当年度'!E36-'前年度'!E36</f>
        <v>1569</v>
      </c>
      <c r="F36" s="42">
        <f>+'当年度'!F36-'前年度'!F36</f>
        <v>-6334</v>
      </c>
      <c r="G36" s="42">
        <f>+'当年度'!G36-'前年度'!G36</f>
        <v>73011</v>
      </c>
      <c r="H36" s="42">
        <f>+'当年度'!H36-'前年度'!H36</f>
        <v>900682</v>
      </c>
      <c r="I36" s="42">
        <f>+'当年度'!I36-'前年度'!I36</f>
        <v>-790</v>
      </c>
      <c r="J36" s="42">
        <f>+'当年度'!J36-'前年度'!J36</f>
        <v>0</v>
      </c>
      <c r="K36" s="42">
        <f>+'当年度'!K36-'前年度'!K36</f>
        <v>-226323</v>
      </c>
      <c r="L36" s="64">
        <f>+'当年度'!L36-'前年度'!L36</f>
        <v>67193</v>
      </c>
      <c r="M36" s="64">
        <f>+'当年度'!M36-'前年度'!M36</f>
        <v>217983</v>
      </c>
      <c r="N36" s="42">
        <f>+'当年度'!N36-'前年度'!N36</f>
        <v>-657568</v>
      </c>
      <c r="O36" s="42">
        <f>+'当年度'!O36-'前年度'!O36</f>
        <v>1933748</v>
      </c>
      <c r="P36" s="42">
        <f>+'当年度'!P36-'前年度'!P36</f>
        <v>965</v>
      </c>
      <c r="Q36" s="42">
        <f>+'当年度'!Q36-'前年度'!Q36</f>
        <v>5222</v>
      </c>
      <c r="R36" s="42">
        <f>+'当年度'!R36-'前年度'!R36</f>
        <v>-502386</v>
      </c>
      <c r="S36" s="42">
        <f>+'当年度'!S36-'前年度'!S36</f>
        <v>-15690</v>
      </c>
      <c r="T36" s="42">
        <f>+'当年度'!T36-'前年度'!T36</f>
        <v>28165731</v>
      </c>
      <c r="U36" s="42">
        <f>+'当年度'!U36-'前年度'!U36</f>
        <v>-24</v>
      </c>
      <c r="V36" s="42">
        <f>+'当年度'!V36-'前年度'!V36</f>
        <v>-343494</v>
      </c>
      <c r="W36" s="42">
        <f>+'当年度'!W36-'前年度'!W36</f>
        <v>-65404</v>
      </c>
      <c r="X36" s="42">
        <f>+'当年度'!X36-'前年度'!X36</f>
        <v>893646</v>
      </c>
      <c r="Y36" s="42">
        <f>+'当年度'!Y36-'前年度'!Y36</f>
        <v>1200165</v>
      </c>
      <c r="Z36" s="42">
        <f>+'当年度'!Z36-'前年度'!Z36</f>
        <v>314221</v>
      </c>
      <c r="AA36" s="42">
        <f>+'当年度'!AA36-'前年度'!AA36</f>
        <v>1171065</v>
      </c>
      <c r="AB36" s="42">
        <f>+'当年度'!AB36-'前年度'!AB36</f>
        <v>-419051</v>
      </c>
      <c r="AC36" s="42">
        <f>+'当年度'!AC36-'前年度'!AC36</f>
        <v>32399018</v>
      </c>
      <c r="AD36" s="42">
        <f>+'当年度'!AD36-'前年度'!AD36</f>
        <v>2560784</v>
      </c>
      <c r="AE36" s="42">
        <f>+'当年度'!AE36-'前年度'!AE36</f>
        <v>1994052</v>
      </c>
      <c r="AF36" s="46">
        <f>+'当年度'!AF36-'前年度'!AF36</f>
        <v>1994993</v>
      </c>
      <c r="AG36" s="46">
        <f>+'当年度'!AG36-'前年度'!AG36</f>
        <v>1026991</v>
      </c>
      <c r="AH36" s="46">
        <f>+'当年度'!AH36-'前年度'!AH36</f>
        <v>1157927</v>
      </c>
      <c r="AI36" s="46">
        <f>+'当年度'!AI36-'前年度'!AI36</f>
        <v>-518076</v>
      </c>
      <c r="AJ36" s="46">
        <f>+'当年度'!AJ36-'前年度'!AJ36</f>
        <v>28166672</v>
      </c>
    </row>
    <row r="37" spans="1:36" ht="21.75" customHeight="1">
      <c r="A37" s="45"/>
      <c r="B37" s="41" t="s">
        <v>55</v>
      </c>
      <c r="C37" s="42">
        <f>+'当年度'!C37-'前年度'!C37</f>
        <v>-5388932</v>
      </c>
      <c r="D37" s="42">
        <f>+'当年度'!D37-'前年度'!D37</f>
        <v>368958</v>
      </c>
      <c r="E37" s="42">
        <f>+'当年度'!E37-'前年度'!E37</f>
        <v>14695</v>
      </c>
      <c r="F37" s="42">
        <f>+'当年度'!F37-'前年度'!F37</f>
        <v>-56376</v>
      </c>
      <c r="G37" s="42">
        <f>+'当年度'!G37-'前年度'!G37</f>
        <v>671487</v>
      </c>
      <c r="H37" s="42">
        <f>+'当年度'!H37-'前年度'!H37</f>
        <v>7219860</v>
      </c>
      <c r="I37" s="42">
        <f>+'当年度'!I37-'前年度'!I37</f>
        <v>-81405</v>
      </c>
      <c r="J37" s="42">
        <f>+'当年度'!J37-'前年度'!J37</f>
        <v>0</v>
      </c>
      <c r="K37" s="42">
        <f>+'当年度'!K37-'前年度'!K37</f>
        <v>-1374285</v>
      </c>
      <c r="L37" s="42">
        <f>+'当年度'!L37-'前年度'!L37</f>
        <v>408354</v>
      </c>
      <c r="M37" s="42">
        <f>+'当年度'!M37-'前年度'!M37</f>
        <v>2461102</v>
      </c>
      <c r="N37" s="42">
        <f>+'当年度'!N37-'前年度'!N37</f>
        <v>-3267947</v>
      </c>
      <c r="O37" s="42">
        <f>+'当年度'!O37-'前年度'!O37</f>
        <v>3171523</v>
      </c>
      <c r="P37" s="42">
        <f>+'当年度'!P37-'前年度'!P37</f>
        <v>9740</v>
      </c>
      <c r="Q37" s="42">
        <f>+'当年度'!Q37-'前年度'!Q37</f>
        <v>-1295239</v>
      </c>
      <c r="R37" s="42">
        <f>+'当年度'!R37-'前年度'!R37</f>
        <v>-2256815</v>
      </c>
      <c r="S37" s="42">
        <f>+'当年度'!S37-'前年度'!S37</f>
        <v>-246377</v>
      </c>
      <c r="T37" s="42">
        <f>+'当年度'!T37-'前年度'!T37</f>
        <v>213278534</v>
      </c>
      <c r="U37" s="42">
        <f>+'当年度'!U37-'前年度'!U37</f>
        <v>-2387</v>
      </c>
      <c r="V37" s="42">
        <f>+'当年度'!V37-'前年度'!V37</f>
        <v>1598946</v>
      </c>
      <c r="W37" s="42">
        <f>+'当年度'!W37-'前年度'!W37</f>
        <v>21421</v>
      </c>
      <c r="X37" s="42">
        <f>+'当年度'!X37-'前年度'!X37</f>
        <v>2656245</v>
      </c>
      <c r="Y37" s="42">
        <f>+'当年度'!Y37-'前年度'!Y37</f>
        <v>-1329824</v>
      </c>
      <c r="Z37" s="42">
        <f>+'当年度'!Z37-'前年度'!Z37</f>
        <v>1525780</v>
      </c>
      <c r="AA37" s="42">
        <f>+'当年度'!AA37-'前年度'!AA37</f>
        <v>4991911</v>
      </c>
      <c r="AB37" s="42">
        <f>+'当年度'!AB37-'前年度'!AB37</f>
        <v>-8520682</v>
      </c>
      <c r="AC37" s="42">
        <f>+'当年度'!AC37-'前年度'!AC37</f>
        <v>214578287</v>
      </c>
      <c r="AD37" s="42">
        <f>+'当年度'!AD37-'前年度'!AD37</f>
        <v>-1321830</v>
      </c>
      <c r="AE37" s="42">
        <f>+'当年度'!AE37-'前年度'!AE37</f>
        <v>4147034</v>
      </c>
      <c r="AF37" s="46">
        <f>+'当年度'!AF37-'前年度'!AF37</f>
        <v>4154387</v>
      </c>
      <c r="AG37" s="46">
        <f>+'当年度'!AG37-'前年度'!AG37</f>
        <v>9263432</v>
      </c>
      <c r="AH37" s="46">
        <f>+'当年度'!AH37-'前年度'!AH37</f>
        <v>9632390</v>
      </c>
      <c r="AI37" s="46">
        <f>+'当年度'!AI37-'前年度'!AI37</f>
        <v>-2503192</v>
      </c>
      <c r="AJ37" s="46">
        <f>+'当年度'!AJ37-'前年度'!AJ37</f>
        <v>213285887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3" r:id="rId1"/>
  <headerFooter alignWithMargins="0">
    <oddHeader>&amp;L&amp;"ＭＳ ゴシック,標準"&amp;24２　歳入の状況（対前年度増減額）</oddHeader>
    <oddFooter>&amp;R&amp;"ＭＳ ゴシック,標準"&amp;11&amp;P/&amp;N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showGridLines="0" view="pageBreakPreview" zoomScale="65" zoomScaleNormal="65" zoomScaleSheetLayoutView="65" zoomScalePageLayoutView="0" workbookViewId="0" topLeftCell="B1">
      <pane xSplit="1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6" sqref="C6"/>
    </sheetView>
  </sheetViews>
  <sheetFormatPr defaultColWidth="8.66015625" defaultRowHeight="18"/>
  <cols>
    <col min="1" max="1" width="12.66015625" style="1" customWidth="1"/>
    <col min="2" max="2" width="10.66015625" style="1" customWidth="1"/>
    <col min="3" max="11" width="12.66015625" style="3" customWidth="1"/>
    <col min="12" max="12" width="16.41015625" style="3" customWidth="1"/>
    <col min="13" max="13" width="13.58203125" style="3" customWidth="1"/>
    <col min="14" max="28" width="12.66015625" style="3" customWidth="1"/>
    <col min="29" max="29" width="14.66015625" style="3" customWidth="1"/>
    <col min="30" max="36" width="12.66015625" style="3" customWidth="1"/>
    <col min="37" max="16384" width="8.83203125" style="3" customWidth="1"/>
  </cols>
  <sheetData>
    <row r="1" ht="17.25">
      <c r="B1" s="2" t="s">
        <v>88</v>
      </c>
    </row>
    <row r="2" spans="2:36" ht="17.25">
      <c r="B2" s="44"/>
      <c r="C2" s="4"/>
      <c r="D2" s="4"/>
      <c r="E2" s="4"/>
      <c r="F2" s="4"/>
      <c r="G2" s="4"/>
      <c r="H2" s="4"/>
      <c r="J2" s="47"/>
      <c r="K2" s="4"/>
      <c r="L2" s="4"/>
      <c r="M2" s="4"/>
      <c r="O2" s="47" t="s">
        <v>73</v>
      </c>
      <c r="P2" s="4"/>
      <c r="Q2" s="4"/>
      <c r="R2" s="4"/>
      <c r="S2" s="4"/>
      <c r="T2" s="47"/>
      <c r="U2" s="4"/>
      <c r="W2" s="4"/>
      <c r="X2" s="4"/>
      <c r="Y2" s="4"/>
      <c r="Z2" s="47" t="s">
        <v>73</v>
      </c>
      <c r="AA2" s="4"/>
      <c r="AB2" s="47"/>
      <c r="AC2" s="48"/>
      <c r="AE2" s="9"/>
      <c r="AF2" s="9"/>
      <c r="AG2" s="10"/>
      <c r="AJ2" s="47" t="s">
        <v>73</v>
      </c>
    </row>
    <row r="3" spans="1:36" ht="17.25">
      <c r="A3" s="45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 t="s">
        <v>68</v>
      </c>
      <c r="AE3" s="12" t="s">
        <v>68</v>
      </c>
      <c r="AF3" s="12" t="s">
        <v>61</v>
      </c>
      <c r="AG3" s="12"/>
      <c r="AH3" s="13"/>
      <c r="AI3" s="13"/>
      <c r="AJ3" s="13"/>
    </row>
    <row r="4" spans="1:36" ht="17.25">
      <c r="A4" s="45"/>
      <c r="B4" s="14"/>
      <c r="C4" s="15" t="s">
        <v>1</v>
      </c>
      <c r="D4" s="15" t="s">
        <v>2</v>
      </c>
      <c r="E4" s="15" t="s">
        <v>3</v>
      </c>
      <c r="F4" s="15" t="s">
        <v>74</v>
      </c>
      <c r="G4" s="15" t="s">
        <v>75</v>
      </c>
      <c r="H4" s="15" t="s">
        <v>4</v>
      </c>
      <c r="I4" s="15" t="s">
        <v>5</v>
      </c>
      <c r="J4" s="15" t="s">
        <v>6</v>
      </c>
      <c r="K4" s="15" t="s">
        <v>85</v>
      </c>
      <c r="L4" s="15" t="s">
        <v>112</v>
      </c>
      <c r="M4" s="15" t="s">
        <v>115</v>
      </c>
      <c r="N4" s="15" t="s">
        <v>58</v>
      </c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  <c r="T4" s="15" t="s">
        <v>13</v>
      </c>
      <c r="U4" s="15" t="s">
        <v>14</v>
      </c>
      <c r="V4" s="15" t="s">
        <v>15</v>
      </c>
      <c r="W4" s="15" t="s">
        <v>16</v>
      </c>
      <c r="X4" s="15" t="s">
        <v>114</v>
      </c>
      <c r="Y4" s="15" t="s">
        <v>17</v>
      </c>
      <c r="Z4" s="15" t="s">
        <v>18</v>
      </c>
      <c r="AA4" s="15" t="s">
        <v>19</v>
      </c>
      <c r="AB4" s="15" t="s">
        <v>20</v>
      </c>
      <c r="AC4" s="15" t="s">
        <v>21</v>
      </c>
      <c r="AD4" s="15" t="s">
        <v>72</v>
      </c>
      <c r="AE4" s="15" t="s">
        <v>69</v>
      </c>
      <c r="AF4" s="16" t="s">
        <v>62</v>
      </c>
      <c r="AG4" s="16" t="s">
        <v>70</v>
      </c>
      <c r="AH4" s="16" t="s">
        <v>64</v>
      </c>
      <c r="AI4" s="16" t="s">
        <v>66</v>
      </c>
      <c r="AJ4" s="16" t="s">
        <v>65</v>
      </c>
    </row>
    <row r="5" spans="1:36" ht="17.25">
      <c r="A5" s="45"/>
      <c r="B5" s="18"/>
      <c r="C5" s="19"/>
      <c r="D5" s="19"/>
      <c r="E5" s="19"/>
      <c r="F5" s="19"/>
      <c r="G5" s="19" t="s">
        <v>76</v>
      </c>
      <c r="H5" s="21" t="s">
        <v>23</v>
      </c>
      <c r="I5" s="21" t="s">
        <v>24</v>
      </c>
      <c r="J5" s="21" t="s">
        <v>25</v>
      </c>
      <c r="K5" s="21" t="s">
        <v>26</v>
      </c>
      <c r="L5" s="21" t="s">
        <v>113</v>
      </c>
      <c r="M5" s="21" t="s">
        <v>116</v>
      </c>
      <c r="N5" s="21" t="s">
        <v>60</v>
      </c>
      <c r="O5" s="19"/>
      <c r="P5" s="21" t="s">
        <v>27</v>
      </c>
      <c r="Q5" s="21" t="s">
        <v>28</v>
      </c>
      <c r="R5" s="19"/>
      <c r="S5" s="19"/>
      <c r="T5" s="19"/>
      <c r="U5" s="21" t="s">
        <v>29</v>
      </c>
      <c r="V5" s="21" t="s">
        <v>30</v>
      </c>
      <c r="W5" s="19"/>
      <c r="X5" s="19"/>
      <c r="Y5" s="19"/>
      <c r="Z5" s="19"/>
      <c r="AA5" s="19"/>
      <c r="AB5" s="19"/>
      <c r="AC5" s="19"/>
      <c r="AD5" s="19"/>
      <c r="AE5" s="19"/>
      <c r="AF5" s="22" t="s">
        <v>71</v>
      </c>
      <c r="AG5" s="22" t="s">
        <v>71</v>
      </c>
      <c r="AH5" s="20"/>
      <c r="AI5" s="20" t="s">
        <v>67</v>
      </c>
      <c r="AJ5" s="20"/>
    </row>
    <row r="6" spans="1:36" ht="21.75" customHeight="1">
      <c r="A6" s="45"/>
      <c r="B6" s="23" t="s">
        <v>31</v>
      </c>
      <c r="C6" s="49">
        <f>IF(AND('当年度'!C6=0,'前年度'!C6=0),"",IF('前年度'!C6=0,"皆増",IF('当年度'!C6=0,"皆減",ROUND('増減額'!C6/'前年度'!C6*100,1))))</f>
        <v>-1.7</v>
      </c>
      <c r="D6" s="49">
        <f>IF(AND('当年度'!D6=0,'前年度'!D6=0),"",IF('前年度'!D6=0,"皆増",IF('当年度'!D6=0,"皆減",ROUND('増減額'!D6/'前年度'!D6*100,1))))</f>
        <v>4.8</v>
      </c>
      <c r="E6" s="49">
        <f>IF(AND('当年度'!E6=0,'前年度'!E6=0),"",IF('前年度'!E6=0,"皆増",IF('当年度'!E6=0,"皆減",ROUND('増減額'!E6/'前年度'!E6*100,1))))</f>
        <v>4.4</v>
      </c>
      <c r="F6" s="49">
        <f>IF(AND('当年度'!F6=0,'前年度'!F6=0),"",IF('前年度'!F6=0,"皆増",IF('当年度'!F6=0,"皆減",ROUND('増減額'!F6/'前年度'!F6*100,1))))</f>
        <v>-5.1</v>
      </c>
      <c r="G6" s="49">
        <f>IF(AND('当年度'!G6=0,'前年度'!G6=0),"",IF('前年度'!G6=0,"皆増",IF('当年度'!G6=0,"皆減",ROUND('増減額'!G6/'前年度'!G6*100,1))))</f>
        <v>89.1</v>
      </c>
      <c r="H6" s="49">
        <f>IF(AND('当年度'!H6=0,'前年度'!H6=0),"",IF('前年度'!H6=0,"皆増",IF('当年度'!H6=0,"皆減",ROUND('増減額'!H6/'前年度'!H6*100,1))))</f>
        <v>21.6</v>
      </c>
      <c r="I6" s="49">
        <f>IF(AND('当年度'!I6=0,'前年度'!I6=0),"",IF('前年度'!I6=0,"皆増",IF('当年度'!I6=0,"皆減",ROUND('増減額'!I6/'前年度'!I6*100,1))))</f>
        <v>-10.2</v>
      </c>
      <c r="J6" s="49">
        <f>IF(AND('当年度'!J6=0,'前年度'!J6=0),"",IF('前年度'!J6=0,"皆増",IF('当年度'!J6=0,"皆減",ROUND('増減額'!J6/'前年度'!J6*100,1))))</f>
      </c>
      <c r="K6" s="49">
        <f>IF(AND('当年度'!K6=0,'前年度'!K6=0),"",IF('前年度'!K6=0,"皆増",IF('当年度'!K6=0,"皆減",ROUND('増減額'!K6/'前年度'!K6*100,1))))</f>
        <v>-100</v>
      </c>
      <c r="L6" s="49">
        <f>IF(AND('当年度'!L6=0,'前年度'!L6=0),"",IF('前年度'!L6=0,"皆増",IF('当年度'!L6=0,"皆減",ROUND('増減額'!L6/'前年度'!L6*100,1))))</f>
        <v>119.1</v>
      </c>
      <c r="M6" s="49" t="str">
        <f>IF(AND('当年度'!M6=0,'前年度'!M6=0),"",IF('前年度'!M6=0,"皆増",IF('当年度'!M6=0,"皆減",ROUND('増減額'!M6/'前年度'!M6*100,1))))</f>
        <v>皆増</v>
      </c>
      <c r="N6" s="49">
        <f>IF(AND('当年度'!N6=0,'前年度'!N6=0),"",IF('前年度'!N6=0,"皆増",IF('当年度'!N6=0,"皆減",ROUND('増減額'!N6/'前年度'!N6*100,1))))</f>
        <v>-60.6</v>
      </c>
      <c r="O6" s="49">
        <f>IF(AND('当年度'!O6=0,'前年度'!O6=0),"",IF('前年度'!O6=0,"皆増",IF('当年度'!O6=0,"皆減",ROUND('増減額'!O6/'前年度'!O6*100,1))))</f>
        <v>0.1</v>
      </c>
      <c r="P6" s="49">
        <f>IF(AND('当年度'!P6=0,'前年度'!P6=0),"",IF('前年度'!P6=0,"皆増",IF('当年度'!P6=0,"皆減",ROUND('増減額'!P6/'前年度'!P6*100,1))))</f>
        <v>9</v>
      </c>
      <c r="Q6" s="49">
        <f>IF(AND('当年度'!Q6=0,'前年度'!Q6=0),"",IF('前年度'!Q6=0,"皆増",IF('当年度'!Q6=0,"皆減",ROUND('増減額'!Q6/'前年度'!Q6*100,1))))</f>
        <v>-36.1</v>
      </c>
      <c r="R6" s="49">
        <f>IF(AND('当年度'!R6=0,'前年度'!R6=0),"",IF('前年度'!R6=0,"皆増",IF('当年度'!R6=0,"皆減",ROUND('増減額'!R6/'前年度'!R6*100,1))))</f>
        <v>-20.5</v>
      </c>
      <c r="S6" s="49">
        <f>IF(AND('当年度'!S6=0,'前年度'!S6=0),"",IF('前年度'!S6=0,"皆増",IF('当年度'!S6=0,"皆減",ROUND('増減額'!S6/'前年度'!S6*100,1))))</f>
        <v>-12.3</v>
      </c>
      <c r="T6" s="49">
        <f>IF(AND('当年度'!T6=0,'前年度'!T6=0),"",IF('前年度'!T6=0,"皆増",IF('当年度'!T6=0,"皆減",ROUND('増減額'!T6/'前年度'!T6*100,1))))</f>
        <v>204.9</v>
      </c>
      <c r="U6" s="49">
        <f>IF(AND('当年度'!U6=0,'前年度'!U6=0),"",IF('前年度'!U6=0,"皆増",IF('当年度'!U6=0,"皆減",ROUND('増減額'!U6/'前年度'!U6*100,1))))</f>
        <v>-0.2</v>
      </c>
      <c r="V6" s="49">
        <f>IF(AND('当年度'!V6=0,'前年度'!V6=0),"",IF('前年度'!V6=0,"皆増",IF('当年度'!V6=0,"皆減",ROUND('増減額'!V6/'前年度'!V6*100,1))))</f>
        <v>8.1</v>
      </c>
      <c r="W6" s="49">
        <f>IF(AND('当年度'!W6=0,'前年度'!W6=0),"",IF('前年度'!W6=0,"皆増",IF('当年度'!W6=0,"皆減",ROUND('増減額'!W6/'前年度'!W6*100,1))))</f>
        <v>7.1</v>
      </c>
      <c r="X6" s="49">
        <f>IF(AND('当年度'!X6=0,'前年度'!X6=0),"",IF('前年度'!X6=0,"皆増",IF('当年度'!X6=0,"皆減",ROUND('増減額'!X6/'前年度'!X6*100,1))))</f>
        <v>80.3</v>
      </c>
      <c r="Y6" s="49">
        <f>IF(AND('当年度'!Y6=0,'前年度'!Y6=0),"",IF('前年度'!Y6=0,"皆増",IF('当年度'!Y6=0,"皆減",ROUND('増減額'!Y6/'前年度'!Y6*100,1))))</f>
        <v>-56.9</v>
      </c>
      <c r="Z6" s="49">
        <f>IF(AND('当年度'!Z6=0,'前年度'!Z6=0),"",IF('前年度'!Z6=0,"皆増",IF('当年度'!Z6=0,"皆減",ROUND('増減額'!Z6/'前年度'!Z6*100,1))))</f>
        <v>-18.8</v>
      </c>
      <c r="AA6" s="49">
        <f>IF(AND('当年度'!AA6=0,'前年度'!AA6=0),"",IF('前年度'!AA6=0,"皆増",IF('当年度'!AA6=0,"皆減",ROUND('増減額'!AA6/'前年度'!AA6*100,1))))</f>
        <v>361.5</v>
      </c>
      <c r="AB6" s="49">
        <f>IF(AND('当年度'!AB6=0,'前年度'!AB6=0),"",IF('前年度'!AB6=0,"皆増",IF('当年度'!AB6=0,"皆減",ROUND('増減額'!AB6/'前年度'!AB6*100,1))))</f>
        <v>-34.2</v>
      </c>
      <c r="AC6" s="49">
        <f>IF(AND('当年度'!AC6=0,'前年度'!AC6=0),"",IF('前年度'!AC6=0,"皆増",IF('当年度'!AC6=0,"皆減",ROUND('増減額'!AC6/'前年度'!AC6*100,1))))</f>
        <v>26.3</v>
      </c>
      <c r="AD6" s="49">
        <f>IF(AND('当年度'!AD6=0,'前年度'!AD6=0),"",IF('前年度'!AD6=0,"皆増",IF('当年度'!AD6=0,"皆減",ROUND('増減額'!AD6/'前年度'!AD6*100,1))))</f>
        <v>1.9</v>
      </c>
      <c r="AE6" s="49">
        <f>IF(AND('当年度'!AE6=0,'前年度'!AE6=0),"",IF('前年度'!AE6=0,"皆増",IF('当年度'!AE6=0,"皆減",ROUND('増減額'!AE6/'前年度'!AE6*100,1))))</f>
        <v>0.3</v>
      </c>
      <c r="AF6" s="49">
        <f>IF(AND('当年度'!AF6=0,'前年度'!AF6=0),"",IF('前年度'!AF6=0,"皆増",IF('当年度'!AF6=0,"皆減",ROUND('増減額'!AF6/'前年度'!AF6*100,1))))</f>
        <v>0.3</v>
      </c>
      <c r="AG6" s="49">
        <f>IF(AND('当年度'!AG6=0,'前年度'!AG6=0),"",IF('前年度'!AG6=0,"皆増",IF('当年度'!AG6=0,"皆減",ROUND('増減額'!AG6/'前年度'!AG6*100,1))))</f>
        <v>22.7</v>
      </c>
      <c r="AH6" s="49">
        <f>IF(AND('当年度'!AH6=0,'前年度'!AH6=0),"",IF('前年度'!AH6=0,"皆増",IF('当年度'!AH6=0,"皆減",ROUND('増減額'!AH6/'前年度'!AH6*100,1))))</f>
        <v>20.1</v>
      </c>
      <c r="AI6" s="49">
        <f>IF(AND('当年度'!AI6=0,'前年度'!AI6=0),"",IF('前年度'!AI6=0,"皆増",IF('当年度'!AI6=0,"皆減",ROUND('増減額'!AI6/'前年度'!AI6*100,1))))</f>
        <v>-19.8</v>
      </c>
      <c r="AJ6" s="49">
        <f>IF(AND('当年度'!AJ6=0,'前年度'!AJ6=0),"",IF('前年度'!AJ6=0,"皆増",IF('当年度'!AJ6=0,"皆減",ROUND('増減額'!AJ6/'前年度'!AJ6*100,1))))</f>
        <v>203.9</v>
      </c>
    </row>
    <row r="7" spans="1:36" ht="21.75" customHeight="1">
      <c r="A7" s="45"/>
      <c r="B7" s="29" t="s">
        <v>32</v>
      </c>
      <c r="C7" s="50">
        <f>IF(AND('当年度'!C7=0,'前年度'!C7=0),"",IF('前年度'!C7=0,"皆増",IF('当年度'!C7=0,"皆減",ROUND('増減額'!C7/'前年度'!C7*100,1))))</f>
        <v>-5.1</v>
      </c>
      <c r="D7" s="50">
        <f>IF(AND('当年度'!D7=0,'前年度'!D7=0),"",IF('前年度'!D7=0,"皆増",IF('当年度'!D7=0,"皆減",ROUND('増減額'!D7/'前年度'!D7*100,1))))</f>
        <v>1.1</v>
      </c>
      <c r="E7" s="50">
        <f>IF(AND('当年度'!E7=0,'前年度'!E7=0),"",IF('前年度'!E7=0,"皆増",IF('当年度'!E7=0,"皆減",ROUND('増減額'!E7/'前年度'!E7*100,1))))</f>
        <v>6.9</v>
      </c>
      <c r="F7" s="50">
        <f>IF(AND('当年度'!F7=0,'前年度'!F7=0),"",IF('前年度'!F7=0,"皆増",IF('当年度'!F7=0,"皆減",ROUND('増減額'!F7/'前年度'!F7*100,1))))</f>
        <v>-2.9</v>
      </c>
      <c r="G7" s="50">
        <f>IF(AND('当年度'!G7=0,'前年度'!G7=0),"",IF('前年度'!G7=0,"皆増",IF('当年度'!G7=0,"皆減",ROUND('増減額'!G7/'前年度'!G7*100,1))))</f>
        <v>93.1</v>
      </c>
      <c r="H7" s="50">
        <f>IF(AND('当年度'!H7=0,'前年度'!H7=0),"",IF('前年度'!H7=0,"皆増",IF('当年度'!H7=0,"皆減",ROUND('増減額'!H7/'前年度'!H7*100,1))))</f>
        <v>21.2</v>
      </c>
      <c r="I7" s="50">
        <f>IF(AND('当年度'!I7=0,'前年度'!I7=0),"",IF('前年度'!I7=0,"皆増",IF('当年度'!I7=0,"皆減",ROUND('増減額'!I7/'前年度'!I7*100,1))))</f>
        <v>-5.2</v>
      </c>
      <c r="J7" s="50">
        <f>IF(AND('当年度'!J7=0,'前年度'!J7=0),"",IF('前年度'!J7=0,"皆増",IF('当年度'!J7=0,"皆減",ROUND('増減額'!J7/'前年度'!J7*100,1))))</f>
      </c>
      <c r="K7" s="50">
        <f>IF(AND('当年度'!K7=0,'前年度'!K7=0),"",IF('前年度'!K7=0,"皆増",IF('当年度'!K7=0,"皆減",ROUND('増減額'!K7/'前年度'!K7*100,1))))</f>
        <v>-100</v>
      </c>
      <c r="L7" s="49">
        <f>IF(AND('当年度'!L7=0,'前年度'!L7=0),"",IF('前年度'!L7=0,"皆増",IF('当年度'!L7=0,"皆減",ROUND('増減額'!L7/'前年度'!L7*100,1))))</f>
        <v>119.1</v>
      </c>
      <c r="M7" s="49" t="str">
        <f>IF(AND('当年度'!M7=0,'前年度'!M7=0),"",IF('前年度'!M7=0,"皆増",IF('当年度'!M7=0,"皆減",ROUND('増減額'!M7/'前年度'!M7*100,1))))</f>
        <v>皆増</v>
      </c>
      <c r="N7" s="50">
        <f>IF(AND('当年度'!N7=0,'前年度'!N7=0),"",IF('前年度'!N7=0,"皆増",IF('当年度'!N7=0,"皆減",ROUND('増減額'!N7/'前年度'!N7*100,1))))</f>
        <v>-59</v>
      </c>
      <c r="O7" s="50">
        <f>IF(AND('当年度'!O7=0,'前年度'!O7=0),"",IF('前年度'!O7=0,"皆増",IF('当年度'!O7=0,"皆減",ROUND('増減額'!O7/'前年度'!O7*100,1))))</f>
        <v>-19.8</v>
      </c>
      <c r="P7" s="50">
        <f>IF(AND('当年度'!P7=0,'前年度'!P7=0),"",IF('前年度'!P7=0,"皆増",IF('当年度'!P7=0,"皆減",ROUND('増減額'!P7/'前年度'!P7*100,1))))</f>
        <v>2.8</v>
      </c>
      <c r="Q7" s="50">
        <f>IF(AND('当年度'!Q7=0,'前年度'!Q7=0),"",IF('前年度'!Q7=0,"皆増",IF('当年度'!Q7=0,"皆減",ROUND('増減額'!Q7/'前年度'!Q7*100,1))))</f>
        <v>-23.2</v>
      </c>
      <c r="R7" s="50">
        <f>IF(AND('当年度'!R7=0,'前年度'!R7=0),"",IF('前年度'!R7=0,"皆増",IF('当年度'!R7=0,"皆減",ROUND('増減額'!R7/'前年度'!R7*100,1))))</f>
        <v>-10.3</v>
      </c>
      <c r="S7" s="50">
        <f>IF(AND('当年度'!S7=0,'前年度'!S7=0),"",IF('前年度'!S7=0,"皆増",IF('当年度'!S7=0,"皆減",ROUND('増減額'!S7/'前年度'!S7*100,1))))</f>
        <v>-7.3</v>
      </c>
      <c r="T7" s="50">
        <f>IF(AND('当年度'!T7=0,'前年度'!T7=0),"",IF('前年度'!T7=0,"皆増",IF('当年度'!T7=0,"皆減",ROUND('増減額'!T7/'前年度'!T7*100,1))))</f>
        <v>196.7</v>
      </c>
      <c r="U7" s="50">
        <f>IF(AND('当年度'!U7=0,'前年度'!U7=0),"",IF('前年度'!U7=0,"皆増",IF('当年度'!U7=0,"皆減",ROUND('増減額'!U7/'前年度'!U7*100,1))))</f>
      </c>
      <c r="V7" s="50">
        <f>IF(AND('当年度'!V7=0,'前年度'!V7=0),"",IF('前年度'!V7=0,"皆増",IF('当年度'!V7=0,"皆減",ROUND('増減額'!V7/'前年度'!V7*100,1))))</f>
        <v>4.8</v>
      </c>
      <c r="W7" s="50">
        <f>IF(AND('当年度'!W7=0,'前年度'!W7=0),"",IF('前年度'!W7=0,"皆増",IF('当年度'!W7=0,"皆減",ROUND('増減額'!W7/'前年度'!W7*100,1))))</f>
        <v>58.5</v>
      </c>
      <c r="X7" s="50">
        <f>IF(AND('当年度'!X7=0,'前年度'!X7=0),"",IF('前年度'!X7=0,"皆増",IF('当年度'!X7=0,"皆減",ROUND('増減額'!X7/'前年度'!X7*100,1))))</f>
        <v>-44.5</v>
      </c>
      <c r="Y7" s="50">
        <f>IF(AND('当年度'!Y7=0,'前年度'!Y7=0),"",IF('前年度'!Y7=0,"皆増",IF('当年度'!Y7=0,"皆減",ROUND('増減額'!Y7/'前年度'!Y7*100,1))))</f>
        <v>-59.1</v>
      </c>
      <c r="Z7" s="50">
        <f>IF(AND('当年度'!Z7=0,'前年度'!Z7=0),"",IF('前年度'!Z7=0,"皆増",IF('当年度'!Z7=0,"皆減",ROUND('増減額'!Z7/'前年度'!Z7*100,1))))</f>
        <v>77</v>
      </c>
      <c r="AA7" s="50">
        <f>IF(AND('当年度'!AA7=0,'前年度'!AA7=0),"",IF('前年度'!AA7=0,"皆増",IF('当年度'!AA7=0,"皆減",ROUND('増減額'!AA7/'前年度'!AA7*100,1))))</f>
        <v>-7.5</v>
      </c>
      <c r="AB7" s="50">
        <f>IF(AND('当年度'!AB7=0,'前年度'!AB7=0),"",IF('前年度'!AB7=0,"皆増",IF('当年度'!AB7=0,"皆減",ROUND('増減額'!AB7/'前年度'!AB7*100,1))))</f>
        <v>-51</v>
      </c>
      <c r="AC7" s="50">
        <f>IF(AND('当年度'!AC7=0,'前年度'!AC7=0),"",IF('前年度'!AC7=0,"皆増",IF('当年度'!AC7=0,"皆減",ROUND('増減額'!AC7/'前年度'!AC7*100,1))))</f>
        <v>24.5</v>
      </c>
      <c r="AD7" s="50">
        <f>IF(AND('当年度'!AD7=0,'前年度'!AD7=0),"",IF('前年度'!AD7=0,"皆増",IF('当年度'!AD7=0,"皆減",ROUND('増減額'!AD7/'前年度'!AD7*100,1))))</f>
        <v>-3.4</v>
      </c>
      <c r="AE7" s="50">
        <f>IF(AND('当年度'!AE7=0,'前年度'!AE7=0),"",IF('前年度'!AE7=0,"皆増",IF('当年度'!AE7=0,"皆減",ROUND('増減額'!AE7/'前年度'!AE7*100,1))))</f>
        <v>-2.8</v>
      </c>
      <c r="AF7" s="50">
        <f>IF(AND('当年度'!AF7=0,'前年度'!AF7=0),"",IF('前年度'!AF7=0,"皆増",IF('当年度'!AF7=0,"皆減",ROUND('増減額'!AF7/'前年度'!AF7*100,1))))</f>
        <v>-2.8</v>
      </c>
      <c r="AG7" s="50">
        <f>IF(AND('当年度'!AG7=0,'前年度'!AG7=0),"",IF('前年度'!AG7=0,"皆増",IF('当年度'!AG7=0,"皆減",ROUND('増減額'!AG7/'前年度'!AG7*100,1))))</f>
        <v>32.2</v>
      </c>
      <c r="AH7" s="50">
        <f>IF(AND('当年度'!AH7=0,'前年度'!AH7=0),"",IF('前年度'!AH7=0,"皆増",IF('当年度'!AH7=0,"皆減",ROUND('増減額'!AH7/'前年度'!AH7*100,1))))</f>
        <v>27.4</v>
      </c>
      <c r="AI7" s="50">
        <f>IF(AND('当年度'!AI7=0,'前年度'!AI7=0),"",IF('前年度'!AI7=0,"皆増",IF('当年度'!AI7=0,"皆減",ROUND('増減額'!AI7/'前年度'!AI7*100,1))))</f>
        <v>-9.1</v>
      </c>
      <c r="AJ7" s="50">
        <f>IF(AND('当年度'!AJ7=0,'前年度'!AJ7=0),"",IF('前年度'!AJ7=0,"皆増",IF('当年度'!AJ7=0,"皆減",ROUND('増減額'!AJ7/'前年度'!AJ7*100,1))))</f>
        <v>196.3</v>
      </c>
    </row>
    <row r="8" spans="1:36" ht="21.75" customHeight="1">
      <c r="A8" s="45"/>
      <c r="B8" s="29" t="s">
        <v>33</v>
      </c>
      <c r="C8" s="50">
        <f>IF(AND('当年度'!C8=0,'前年度'!C8=0),"",IF('前年度'!C8=0,"皆増",IF('当年度'!C8=0,"皆減",ROUND('増減額'!C8/'前年度'!C8*100,1))))</f>
        <v>-1.6</v>
      </c>
      <c r="D8" s="50">
        <f>IF(AND('当年度'!D8=0,'前年度'!D8=0),"",IF('前年度'!D8=0,"皆増",IF('当年度'!D8=0,"皆減",ROUND('増減額'!D8/'前年度'!D8*100,1))))</f>
        <v>2.8</v>
      </c>
      <c r="E8" s="50">
        <f>IF(AND('当年度'!E8=0,'前年度'!E8=0),"",IF('前年度'!E8=0,"皆増",IF('当年度'!E8=0,"皆減",ROUND('増減額'!E8/'前年度'!E8*100,1))))</f>
        <v>4.7</v>
      </c>
      <c r="F8" s="50">
        <f>IF(AND('当年度'!F8=0,'前年度'!F8=0),"",IF('前年度'!F8=0,"皆増",IF('当年度'!F8=0,"皆減",ROUND('増減額'!F8/'前年度'!F8*100,1))))</f>
        <v>-5.1</v>
      </c>
      <c r="G8" s="50">
        <f>IF(AND('当年度'!G8=0,'前年度'!G8=0),"",IF('前年度'!G8=0,"皆増",IF('当年度'!G8=0,"皆減",ROUND('増減額'!G8/'前年度'!G8*100,1))))</f>
        <v>87.4</v>
      </c>
      <c r="H8" s="50">
        <f>IF(AND('当年度'!H8=0,'前年度'!H8=0),"",IF('前年度'!H8=0,"皆増",IF('当年度'!H8=0,"皆減",ROUND('増減額'!H8/'前年度'!H8*100,1))))</f>
        <v>21.9</v>
      </c>
      <c r="I8" s="50">
        <f>IF(AND('当年度'!I8=0,'前年度'!I8=0),"",IF('前年度'!I8=0,"皆増",IF('当年度'!I8=0,"皆減",ROUND('増減額'!I8/'前年度'!I8*100,1))))</f>
        <v>7.6</v>
      </c>
      <c r="J8" s="50">
        <f>IF(AND('当年度'!J8=0,'前年度'!J8=0),"",IF('前年度'!J8=0,"皆増",IF('当年度'!J8=0,"皆減",ROUND('増減額'!J8/'前年度'!J8*100,1))))</f>
      </c>
      <c r="K8" s="50">
        <f>IF(AND('当年度'!K8=0,'前年度'!K8=0),"",IF('前年度'!K8=0,"皆増",IF('当年度'!K8=0,"皆減",ROUND('増減額'!K8/'前年度'!K8*100,1))))</f>
        <v>-100</v>
      </c>
      <c r="L8" s="49">
        <f>IF(AND('当年度'!L8=0,'前年度'!L8=0),"",IF('前年度'!L8=0,"皆増",IF('当年度'!L8=0,"皆減",ROUND('増減額'!L8/'前年度'!L8*100,1))))</f>
        <v>118.9</v>
      </c>
      <c r="M8" s="49" t="str">
        <f>IF(AND('当年度'!M8=0,'前年度'!M8=0),"",IF('前年度'!M8=0,"皆増",IF('当年度'!M8=0,"皆減",ROUND('増減額'!M8/'前年度'!M8*100,1))))</f>
        <v>皆増</v>
      </c>
      <c r="N8" s="50">
        <f>IF(AND('当年度'!N8=0,'前年度'!N8=0),"",IF('前年度'!N8=0,"皆増",IF('当年度'!N8=0,"皆減",ROUND('増減額'!N8/'前年度'!N8*100,1))))</f>
        <v>-62.8</v>
      </c>
      <c r="O8" s="50">
        <f>IF(AND('当年度'!O8=0,'前年度'!O8=0),"",IF('前年度'!O8=0,"皆増",IF('当年度'!O8=0,"皆減",ROUND('増減額'!O8/'前年度'!O8*100,1))))</f>
        <v>1</v>
      </c>
      <c r="P8" s="50">
        <f>IF(AND('当年度'!P8=0,'前年度'!P8=0),"",IF('前年度'!P8=0,"皆増",IF('当年度'!P8=0,"皆減",ROUND('増減額'!P8/'前年度'!P8*100,1))))</f>
        <v>10.2</v>
      </c>
      <c r="Q8" s="50">
        <f>IF(AND('当年度'!Q8=0,'前年度'!Q8=0),"",IF('前年度'!Q8=0,"皆増",IF('当年度'!Q8=0,"皆減",ROUND('増減額'!Q8/'前年度'!Q8*100,1))))</f>
        <v>-11.2</v>
      </c>
      <c r="R8" s="50">
        <f>IF(AND('当年度'!R8=0,'前年度'!R8=0),"",IF('前年度'!R8=0,"皆増",IF('当年度'!R8=0,"皆減",ROUND('増減額'!R8/'前年度'!R8*100,1))))</f>
        <v>-31.4</v>
      </c>
      <c r="S8" s="50">
        <f>IF(AND('当年度'!S8=0,'前年度'!S8=0),"",IF('前年度'!S8=0,"皆増",IF('当年度'!S8=0,"皆減",ROUND('増減額'!S8/'前年度'!S8*100,1))))</f>
        <v>-3.8</v>
      </c>
      <c r="T8" s="50">
        <f>IF(AND('当年度'!T8=0,'前年度'!T8=0),"",IF('前年度'!T8=0,"皆増",IF('当年度'!T8=0,"皆減",ROUND('増減額'!T8/'前年度'!T8*100,1))))</f>
        <v>218.1</v>
      </c>
      <c r="U8" s="50">
        <f>IF(AND('当年度'!U8=0,'前年度'!U8=0),"",IF('前年度'!U8=0,"皆増",IF('当年度'!U8=0,"皆減",ROUND('増減額'!U8/'前年度'!U8*100,1))))</f>
        <v>-2.4</v>
      </c>
      <c r="V8" s="50">
        <f>IF(AND('当年度'!V8=0,'前年度'!V8=0),"",IF('前年度'!V8=0,"皆増",IF('当年度'!V8=0,"皆減",ROUND('増減額'!V8/'前年度'!V8*100,1))))</f>
        <v>4.7</v>
      </c>
      <c r="W8" s="50">
        <f>IF(AND('当年度'!W8=0,'前年度'!W8=0),"",IF('前年度'!W8=0,"皆増",IF('当年度'!W8=0,"皆減",ROUND('増減額'!W8/'前年度'!W8*100,1))))</f>
        <v>-41.5</v>
      </c>
      <c r="X8" s="50">
        <f>IF(AND('当年度'!X8=0,'前年度'!X8=0),"",IF('前年度'!X8=0,"皆増",IF('当年度'!X8=0,"皆減",ROUND('増減額'!X8/'前年度'!X8*100,1))))</f>
        <v>257.4</v>
      </c>
      <c r="Y8" s="50">
        <f>IF(AND('当年度'!Y8=0,'前年度'!Y8=0),"",IF('前年度'!Y8=0,"皆増",IF('当年度'!Y8=0,"皆減",ROUND('増減額'!Y8/'前年度'!Y8*100,1))))</f>
        <v>36.8</v>
      </c>
      <c r="Z8" s="50">
        <f>IF(AND('当年度'!Z8=0,'前年度'!Z8=0),"",IF('前年度'!Z8=0,"皆増",IF('当年度'!Z8=0,"皆減",ROUND('増減額'!Z8/'前年度'!Z8*100,1))))</f>
        <v>-20.7</v>
      </c>
      <c r="AA8" s="50">
        <f>IF(AND('当年度'!AA8=0,'前年度'!AA8=0),"",IF('前年度'!AA8=0,"皆増",IF('当年度'!AA8=0,"皆減",ROUND('増減額'!AA8/'前年度'!AA8*100,1))))</f>
        <v>-10.2</v>
      </c>
      <c r="AB8" s="50">
        <f>IF(AND('当年度'!AB8=0,'前年度'!AB8=0),"",IF('前年度'!AB8=0,"皆増",IF('当年度'!AB8=0,"皆減",ROUND('増減額'!AB8/'前年度'!AB8*100,1))))</f>
        <v>55.3</v>
      </c>
      <c r="AC8" s="50">
        <f>IF(AND('当年度'!AC8=0,'前年度'!AC8=0),"",IF('前年度'!AC8=0,"皆増",IF('当年度'!AC8=0,"皆減",ROUND('増減額'!AC8/'前年度'!AC8*100,1))))</f>
        <v>37.2</v>
      </c>
      <c r="AD8" s="50">
        <f>IF(AND('当年度'!AD8=0,'前年度'!AD8=0),"",IF('前年度'!AD8=0,"皆増",IF('当年度'!AD8=0,"皆減",ROUND('増減額'!AD8/'前年度'!AD8*100,1))))</f>
        <v>1.7</v>
      </c>
      <c r="AE8" s="50">
        <f>IF(AND('当年度'!AE8=0,'前年度'!AE8=0),"",IF('前年度'!AE8=0,"皆増",IF('当年度'!AE8=0,"皆減",ROUND('増減額'!AE8/'前年度'!AE8*100,1))))</f>
        <v>0.8</v>
      </c>
      <c r="AF8" s="50">
        <f>IF(AND('当年度'!AF8=0,'前年度'!AF8=0),"",IF('前年度'!AF8=0,"皆増",IF('当年度'!AF8=0,"皆減",ROUND('増減額'!AF8/'前年度'!AF8*100,1))))</f>
        <v>0.8</v>
      </c>
      <c r="AG8" s="50">
        <f>IF(AND('当年度'!AG8=0,'前年度'!AG8=0),"",IF('前年度'!AG8=0,"皆増",IF('当年度'!AG8=0,"皆減",ROUND('増減額'!AG8/'前年度'!AG8*100,1))))</f>
        <v>23.2</v>
      </c>
      <c r="AH8" s="50">
        <f>IF(AND('当年度'!AH8=0,'前年度'!AH8=0),"",IF('前年度'!AH8=0,"皆増",IF('当年度'!AH8=0,"皆減",ROUND('増減額'!AH8/'前年度'!AH8*100,1))))</f>
        <v>20.8</v>
      </c>
      <c r="AI8" s="50">
        <f>IF(AND('当年度'!AI8=0,'前年度'!AI8=0),"",IF('前年度'!AI8=0,"皆増",IF('当年度'!AI8=0,"皆減",ROUND('増減額'!AI8/'前年度'!AI8*100,1))))</f>
        <v>-28.7</v>
      </c>
      <c r="AJ8" s="50">
        <f>IF(AND('当年度'!AJ8=0,'前年度'!AJ8=0),"",IF('前年度'!AJ8=0,"皆増",IF('当年度'!AJ8=0,"皆減",ROUND('増減額'!AJ8/'前年度'!AJ8*100,1))))</f>
        <v>214.9</v>
      </c>
    </row>
    <row r="9" spans="1:36" ht="21.75" customHeight="1">
      <c r="A9" s="45"/>
      <c r="B9" s="29" t="s">
        <v>34</v>
      </c>
      <c r="C9" s="50">
        <f>IF(AND('当年度'!C9=0,'前年度'!C9=0),"",IF('前年度'!C9=0,"皆増",IF('当年度'!C9=0,"皆減",ROUND('増減額'!C9/'前年度'!C9*100,1))))</f>
        <v>0.9</v>
      </c>
      <c r="D9" s="50">
        <f>IF(AND('当年度'!D9=0,'前年度'!D9=0),"",IF('前年度'!D9=0,"皆増",IF('当年度'!D9=0,"皆減",ROUND('増減額'!D9/'前年度'!D9*100,1))))</f>
        <v>8.1</v>
      </c>
      <c r="E9" s="50">
        <f>IF(AND('当年度'!E9=0,'前年度'!E9=0),"",IF('前年度'!E9=0,"皆増",IF('当年度'!E9=0,"皆減",ROUND('増減額'!E9/'前年度'!E9*100,1))))</f>
        <v>5.7</v>
      </c>
      <c r="F9" s="50">
        <f>IF(AND('当年度'!F9=0,'前年度'!F9=0),"",IF('前年度'!F9=0,"皆増",IF('当年度'!F9=0,"皆減",ROUND('増減額'!F9/'前年度'!F9*100,1))))</f>
        <v>-4.1</v>
      </c>
      <c r="G9" s="50">
        <f>IF(AND('当年度'!G9=0,'前年度'!G9=0),"",IF('前年度'!G9=0,"皆増",IF('当年度'!G9=0,"皆減",ROUND('増減額'!G9/'前年度'!G9*100,1))))</f>
        <v>90.1</v>
      </c>
      <c r="H9" s="50">
        <f>IF(AND('当年度'!H9=0,'前年度'!H9=0),"",IF('前年度'!H9=0,"皆増",IF('当年度'!H9=0,"皆減",ROUND('増減額'!H9/'前年度'!H9*100,1))))</f>
        <v>22.1</v>
      </c>
      <c r="I9" s="50">
        <f>IF(AND('当年度'!I9=0,'前年度'!I9=0),"",IF('前年度'!I9=0,"皆増",IF('当年度'!I9=0,"皆減",ROUND('増減額'!I9/'前年度'!I9*100,1))))</f>
        <v>-4.9</v>
      </c>
      <c r="J9" s="50">
        <f>IF(AND('当年度'!J9=0,'前年度'!J9=0),"",IF('前年度'!J9=0,"皆増",IF('当年度'!J9=0,"皆減",ROUND('増減額'!J9/'前年度'!J9*100,1))))</f>
      </c>
      <c r="K9" s="50">
        <f>IF(AND('当年度'!K9=0,'前年度'!K9=0),"",IF('前年度'!K9=0,"皆増",IF('当年度'!K9=0,"皆減",ROUND('増減額'!K9/'前年度'!K9*100,1))))</f>
        <v>-100</v>
      </c>
      <c r="L9" s="49">
        <f>IF(AND('当年度'!L9=0,'前年度'!L9=0),"",IF('前年度'!L9=0,"皆増",IF('当年度'!L9=0,"皆減",ROUND('増減額'!L9/'前年度'!L9*100,1))))</f>
        <v>118.8</v>
      </c>
      <c r="M9" s="49" t="str">
        <f>IF(AND('当年度'!M9=0,'前年度'!M9=0),"",IF('前年度'!M9=0,"皆増",IF('当年度'!M9=0,"皆減",ROUND('増減額'!M9/'前年度'!M9*100,1))))</f>
        <v>皆増</v>
      </c>
      <c r="N9" s="50">
        <f>IF(AND('当年度'!N9=0,'前年度'!N9=0),"",IF('前年度'!N9=0,"皆増",IF('当年度'!N9=0,"皆減",ROUND('増減額'!N9/'前年度'!N9*100,1))))</f>
        <v>-61.6</v>
      </c>
      <c r="O9" s="50">
        <f>IF(AND('当年度'!O9=0,'前年度'!O9=0),"",IF('前年度'!O9=0,"皆増",IF('当年度'!O9=0,"皆減",ROUND('増減額'!O9/'前年度'!O9*100,1))))</f>
        <v>6.6</v>
      </c>
      <c r="P9" s="50">
        <f>IF(AND('当年度'!P9=0,'前年度'!P9=0),"",IF('前年度'!P9=0,"皆増",IF('当年度'!P9=0,"皆減",ROUND('増減額'!P9/'前年度'!P9*100,1))))</f>
        <v>-0.1</v>
      </c>
      <c r="Q9" s="50">
        <f>IF(AND('当年度'!Q9=0,'前年度'!Q9=0),"",IF('前年度'!Q9=0,"皆増",IF('当年度'!Q9=0,"皆減",ROUND('増減額'!Q9/'前年度'!Q9*100,1))))</f>
        <v>-31.7</v>
      </c>
      <c r="R9" s="50">
        <f>IF(AND('当年度'!R9=0,'前年度'!R9=0),"",IF('前年度'!R9=0,"皆増",IF('当年度'!R9=0,"皆減",ROUND('増減額'!R9/'前年度'!R9*100,1))))</f>
        <v>-28.1</v>
      </c>
      <c r="S9" s="50">
        <f>IF(AND('当年度'!S9=0,'前年度'!S9=0),"",IF('前年度'!S9=0,"皆増",IF('当年度'!S9=0,"皆減",ROUND('増減額'!S9/'前年度'!S9*100,1))))</f>
        <v>-6.5</v>
      </c>
      <c r="T9" s="50">
        <f>IF(AND('当年度'!T9=0,'前年度'!T9=0),"",IF('前年度'!T9=0,"皆増",IF('当年度'!T9=0,"皆減",ROUND('増減額'!T9/'前年度'!T9*100,1))))</f>
        <v>190.5</v>
      </c>
      <c r="U9" s="50">
        <f>IF(AND('当年度'!U9=0,'前年度'!U9=0),"",IF('前年度'!U9=0,"皆増",IF('当年度'!U9=0,"皆減",ROUND('増減額'!U9/'前年度'!U9*100,1))))</f>
        <v>0</v>
      </c>
      <c r="V9" s="50">
        <f>IF(AND('当年度'!V9=0,'前年度'!V9=0),"",IF('前年度'!V9=0,"皆増",IF('当年度'!V9=0,"皆減",ROUND('増減額'!V9/'前年度'!V9*100,1))))</f>
        <v>1</v>
      </c>
      <c r="W9" s="50">
        <f>IF(AND('当年度'!W9=0,'前年度'!W9=0),"",IF('前年度'!W9=0,"皆増",IF('当年度'!W9=0,"皆減",ROUND('増減額'!W9/'前年度'!W9*100,1))))</f>
        <v>-16.2</v>
      </c>
      <c r="X9" s="50">
        <f>IF(AND('当年度'!X9=0,'前年度'!X9=0),"",IF('前年度'!X9=0,"皆増",IF('当年度'!X9=0,"皆減",ROUND('増減額'!X9/'前年度'!X9*100,1))))</f>
        <v>10.6</v>
      </c>
      <c r="Y9" s="50">
        <f>IF(AND('当年度'!Y9=0,'前年度'!Y9=0),"",IF('前年度'!Y9=0,"皆増",IF('当年度'!Y9=0,"皆減",ROUND('増減額'!Y9/'前年度'!Y9*100,1))))</f>
        <v>-30.4</v>
      </c>
      <c r="Z9" s="50">
        <f>IF(AND('当年度'!Z9=0,'前年度'!Z9=0),"",IF('前年度'!Z9=0,"皆増",IF('当年度'!Z9=0,"皆減",ROUND('増減額'!Z9/'前年度'!Z9*100,1))))</f>
        <v>-14.9</v>
      </c>
      <c r="AA9" s="50">
        <f>IF(AND('当年度'!AA9=0,'前年度'!AA9=0),"",IF('前年度'!AA9=0,"皆増",IF('当年度'!AA9=0,"皆減",ROUND('増減額'!AA9/'前年度'!AA9*100,1))))</f>
        <v>9.3</v>
      </c>
      <c r="AB9" s="50">
        <f>IF(AND('当年度'!AB9=0,'前年度'!AB9=0),"",IF('前年度'!AB9=0,"皆増",IF('当年度'!AB9=0,"皆減",ROUND('増減額'!AB9/'前年度'!AB9*100,1))))</f>
        <v>-30.7</v>
      </c>
      <c r="AC9" s="50">
        <f>IF(AND('当年度'!AC9=0,'前年度'!AC9=0),"",IF('前年度'!AC9=0,"皆増",IF('当年度'!AC9=0,"皆減",ROUND('増減額'!AC9/'前年度'!AC9*100,1))))</f>
        <v>22</v>
      </c>
      <c r="AD9" s="50">
        <f>IF(AND('当年度'!AD9=0,'前年度'!AD9=0),"",IF('前年度'!AD9=0,"皆増",IF('当年度'!AD9=0,"皆減",ROUND('増減額'!AD9/'前年度'!AD9*100,1))))</f>
        <v>-4.8</v>
      </c>
      <c r="AE9" s="50">
        <f>IF(AND('当年度'!AE9=0,'前年度'!AE9=0),"",IF('前年度'!AE9=0,"皆増",IF('当年度'!AE9=0,"皆減",ROUND('増減額'!AE9/'前年度'!AE9*100,1))))</f>
        <v>4</v>
      </c>
      <c r="AF9" s="50">
        <f>IF(AND('当年度'!AF9=0,'前年度'!AF9=0),"",IF('前年度'!AF9=0,"皆増",IF('当年度'!AF9=0,"皆減",ROUND('増減額'!AF9/'前年度'!AF9*100,1))))</f>
        <v>4</v>
      </c>
      <c r="AG9" s="50">
        <f>IF(AND('当年度'!AG9=0,'前年度'!AG9=0),"",IF('前年度'!AG9=0,"皆増",IF('当年度'!AG9=0,"皆減",ROUND('増減額'!AG9/'前年度'!AG9*100,1))))</f>
        <v>22.4</v>
      </c>
      <c r="AH9" s="50">
        <f>IF(AND('当年度'!AH9=0,'前年度'!AH9=0),"",IF('前年度'!AH9=0,"皆増",IF('当年度'!AH9=0,"皆減",ROUND('増減額'!AH9/'前年度'!AH9*100,1))))</f>
        <v>20.2</v>
      </c>
      <c r="AI9" s="50">
        <f>IF(AND('当年度'!AI9=0,'前年度'!AI9=0),"",IF('前年度'!AI9=0,"皆増",IF('当年度'!AI9=0,"皆減",ROUND('増減額'!AI9/'前年度'!AI9*100,1))))</f>
        <v>-22</v>
      </c>
      <c r="AJ9" s="50">
        <f>IF(AND('当年度'!AJ9=0,'前年度'!AJ9=0),"",IF('前年度'!AJ9=0,"皆増",IF('当年度'!AJ9=0,"皆減",ROUND('増減額'!AJ9/'前年度'!AJ9*100,1))))</f>
        <v>190.2</v>
      </c>
    </row>
    <row r="10" spans="1:36" ht="21.75" customHeight="1">
      <c r="A10" s="45"/>
      <c r="B10" s="29" t="s">
        <v>35</v>
      </c>
      <c r="C10" s="50">
        <f>IF(AND('当年度'!C10=0,'前年度'!C10=0),"",IF('前年度'!C10=0,"皆増",IF('当年度'!C10=0,"皆減",ROUND('増減額'!C10/'前年度'!C10*100,1))))</f>
        <v>0.5</v>
      </c>
      <c r="D10" s="50">
        <f>IF(AND('当年度'!D10=0,'前年度'!D10=0),"",IF('前年度'!D10=0,"皆増",IF('当年度'!D10=0,"皆減",ROUND('増減額'!D10/'前年度'!D10*100,1))))</f>
        <v>0.6</v>
      </c>
      <c r="E10" s="50">
        <f>IF(AND('当年度'!E10=0,'前年度'!E10=0),"",IF('前年度'!E10=0,"皆増",IF('当年度'!E10=0,"皆減",ROUND('増減額'!E10/'前年度'!E10*100,1))))</f>
        <v>6</v>
      </c>
      <c r="F10" s="50">
        <f>IF(AND('当年度'!F10=0,'前年度'!F10=0),"",IF('前年度'!F10=0,"皆増",IF('当年度'!F10=0,"皆減",ROUND('増減額'!F10/'前年度'!F10*100,1))))</f>
        <v>-3.7</v>
      </c>
      <c r="G10" s="50">
        <f>IF(AND('当年度'!G10=0,'前年度'!G10=0),"",IF('前年度'!G10=0,"皆増",IF('当年度'!G10=0,"皆減",ROUND('増減額'!G10/'前年度'!G10*100,1))))</f>
        <v>91</v>
      </c>
      <c r="H10" s="50">
        <f>IF(AND('当年度'!H10=0,'前年度'!H10=0),"",IF('前年度'!H10=0,"皆増",IF('当年度'!H10=0,"皆減",ROUND('増減額'!H10/'前年度'!H10*100,1))))</f>
        <v>22.3</v>
      </c>
      <c r="I10" s="50">
        <f>IF(AND('当年度'!I10=0,'前年度'!I10=0),"",IF('前年度'!I10=0,"皆増",IF('当年度'!I10=0,"皆減",ROUND('増減額'!I10/'前年度'!I10*100,1))))</f>
        <v>-13</v>
      </c>
      <c r="J10" s="50">
        <f>IF(AND('当年度'!J10=0,'前年度'!J10=0),"",IF('前年度'!J10=0,"皆増",IF('当年度'!J10=0,"皆減",ROUND('増減額'!J10/'前年度'!J10*100,1))))</f>
      </c>
      <c r="K10" s="50">
        <f>IF(AND('当年度'!K10=0,'前年度'!K10=0),"",IF('前年度'!K10=0,"皆増",IF('当年度'!K10=0,"皆減",ROUND('増減額'!K10/'前年度'!K10*100,1))))</f>
        <v>-100</v>
      </c>
      <c r="L10" s="49">
        <f>IF(AND('当年度'!L10=0,'前年度'!L10=0),"",IF('前年度'!L10=0,"皆増",IF('当年度'!L10=0,"皆減",ROUND('増減額'!L10/'前年度'!L10*100,1))))</f>
        <v>118.7</v>
      </c>
      <c r="M10" s="49" t="str">
        <f>IF(AND('当年度'!M10=0,'前年度'!M10=0),"",IF('前年度'!M10=0,"皆増",IF('当年度'!M10=0,"皆減",ROUND('増減額'!M10/'前年度'!M10*100,1))))</f>
        <v>皆増</v>
      </c>
      <c r="N10" s="50">
        <f>IF(AND('当年度'!N10=0,'前年度'!N10=0),"",IF('前年度'!N10=0,"皆増",IF('当年度'!N10=0,"皆減",ROUND('増減額'!N10/'前年度'!N10*100,1))))</f>
        <v>-58.5</v>
      </c>
      <c r="O10" s="50">
        <f>IF(AND('当年度'!O10=0,'前年度'!O10=0),"",IF('前年度'!O10=0,"皆増",IF('当年度'!O10=0,"皆減",ROUND('増減額'!O10/'前年度'!O10*100,1))))</f>
        <v>-9.5</v>
      </c>
      <c r="P10" s="50">
        <f>IF(AND('当年度'!P10=0,'前年度'!P10=0),"",IF('前年度'!P10=0,"皆増",IF('当年度'!P10=0,"皆減",ROUND('増減額'!P10/'前年度'!P10*100,1))))</f>
        <v>8</v>
      </c>
      <c r="Q10" s="50">
        <f>IF(AND('当年度'!Q10=0,'前年度'!Q10=0),"",IF('前年度'!Q10=0,"皆増",IF('当年度'!Q10=0,"皆減",ROUND('増減額'!Q10/'前年度'!Q10*100,1))))</f>
        <v>-7.5</v>
      </c>
      <c r="R10" s="50">
        <f>IF(AND('当年度'!R10=0,'前年度'!R10=0),"",IF('前年度'!R10=0,"皆増",IF('当年度'!R10=0,"皆減",ROUND('増減額'!R10/'前年度'!R10*100,1))))</f>
        <v>-24.7</v>
      </c>
      <c r="S10" s="50">
        <f>IF(AND('当年度'!S10=0,'前年度'!S10=0),"",IF('前年度'!S10=0,"皆増",IF('当年度'!S10=0,"皆減",ROUND('増減額'!S10/'前年度'!S10*100,1))))</f>
        <v>-4.7</v>
      </c>
      <c r="T10" s="50">
        <f>IF(AND('当年度'!T10=0,'前年度'!T10=0),"",IF('前年度'!T10=0,"皆増",IF('当年度'!T10=0,"皆減",ROUND('増減額'!T10/'前年度'!T10*100,1))))</f>
        <v>226.9</v>
      </c>
      <c r="U10" s="50">
        <f>IF(AND('当年度'!U10=0,'前年度'!U10=0),"",IF('前年度'!U10=0,"皆増",IF('当年度'!U10=0,"皆減",ROUND('増減額'!U10/'前年度'!U10*100,1))))</f>
      </c>
      <c r="V10" s="50">
        <f>IF(AND('当年度'!V10=0,'前年度'!V10=0),"",IF('前年度'!V10=0,"皆増",IF('当年度'!V10=0,"皆減",ROUND('増減額'!V10/'前年度'!V10*100,1))))</f>
        <v>3.9</v>
      </c>
      <c r="W10" s="50">
        <f>IF(AND('当年度'!W10=0,'前年度'!W10=0),"",IF('前年度'!W10=0,"皆増",IF('当年度'!W10=0,"皆減",ROUND('増減額'!W10/'前年度'!W10*100,1))))</f>
        <v>-11.9</v>
      </c>
      <c r="X10" s="50">
        <f>IF(AND('当年度'!X10=0,'前年度'!X10=0),"",IF('前年度'!X10=0,"皆増",IF('当年度'!X10=0,"皆減",ROUND('増減額'!X10/'前年度'!X10*100,1))))</f>
        <v>61</v>
      </c>
      <c r="Y10" s="50">
        <f>IF(AND('当年度'!Y10=0,'前年度'!Y10=0),"",IF('前年度'!Y10=0,"皆増",IF('当年度'!Y10=0,"皆減",ROUND('増減額'!Y10/'前年度'!Y10*100,1))))</f>
        <v>72.3</v>
      </c>
      <c r="Z10" s="50">
        <f>IF(AND('当年度'!Z10=0,'前年度'!Z10=0),"",IF('前年度'!Z10=0,"皆増",IF('当年度'!Z10=0,"皆減",ROUND('増減額'!Z10/'前年度'!Z10*100,1))))</f>
        <v>23.7</v>
      </c>
      <c r="AA10" s="50">
        <f>IF(AND('当年度'!AA10=0,'前年度'!AA10=0),"",IF('前年度'!AA10=0,"皆増",IF('当年度'!AA10=0,"皆減",ROUND('増減額'!AA10/'前年度'!AA10*100,1))))</f>
        <v>0.9</v>
      </c>
      <c r="AB10" s="50">
        <f>IF(AND('当年度'!AB10=0,'前年度'!AB10=0),"",IF('前年度'!AB10=0,"皆増",IF('当年度'!AB10=0,"皆減",ROUND('増減額'!AB10/'前年度'!AB10*100,1))))</f>
        <v>31</v>
      </c>
      <c r="AC10" s="50">
        <f>IF(AND('当年度'!AC10=0,'前年度'!AC10=0),"",IF('前年度'!AC10=0,"皆増",IF('当年度'!AC10=0,"皆減",ROUND('増減額'!AC10/'前年度'!AC10*100,1))))</f>
        <v>36.6</v>
      </c>
      <c r="AD10" s="50">
        <f>IF(AND('当年度'!AD10=0,'前年度'!AD10=0),"",IF('前年度'!AD10=0,"皆増",IF('当年度'!AD10=0,"皆減",ROUND('増減額'!AD10/'前年度'!AD10*100,1))))</f>
        <v>4.7</v>
      </c>
      <c r="AE10" s="50">
        <f>IF(AND('当年度'!AE10=0,'前年度'!AE10=0),"",IF('前年度'!AE10=0,"皆増",IF('当年度'!AE10=0,"皆減",ROUND('増減額'!AE10/'前年度'!AE10*100,1))))</f>
        <v>0.3</v>
      </c>
      <c r="AF10" s="50">
        <f>IF(AND('当年度'!AF10=0,'前年度'!AF10=0),"",IF('前年度'!AF10=0,"皆増",IF('当年度'!AF10=0,"皆減",ROUND('増減額'!AF10/'前年度'!AF10*100,1))))</f>
        <v>0.3</v>
      </c>
      <c r="AG10" s="50">
        <f>IF(AND('当年度'!AG10=0,'前年度'!AG10=0),"",IF('前年度'!AG10=0,"皆増",IF('当年度'!AG10=0,"皆減",ROUND('増減額'!AG10/'前年度'!AG10*100,1))))</f>
        <v>23.1</v>
      </c>
      <c r="AH10" s="50">
        <f>IF(AND('当年度'!AH10=0,'前年度'!AH10=0),"",IF('前年度'!AH10=0,"皆増",IF('当年度'!AH10=0,"皆減",ROUND('増減額'!AH10/'前年度'!AH10*100,1))))</f>
        <v>20.3</v>
      </c>
      <c r="AI10" s="50">
        <f>IF(AND('当年度'!AI10=0,'前年度'!AI10=0),"",IF('前年度'!AI10=0,"皆増",IF('当年度'!AI10=0,"皆減",ROUND('増減額'!AI10/'前年度'!AI10*100,1))))</f>
        <v>-19.6</v>
      </c>
      <c r="AJ10" s="50">
        <f>IF(AND('当年度'!AJ10=0,'前年度'!AJ10=0),"",IF('前年度'!AJ10=0,"皆増",IF('当年度'!AJ10=0,"皆減",ROUND('増減額'!AJ10/'前年度'!AJ10*100,1))))</f>
        <v>226.5</v>
      </c>
    </row>
    <row r="11" spans="1:36" ht="21.75" customHeight="1">
      <c r="A11" s="45"/>
      <c r="B11" s="29" t="s">
        <v>36</v>
      </c>
      <c r="C11" s="50">
        <f>IF(AND('当年度'!C11=0,'前年度'!C11=0),"",IF('前年度'!C11=0,"皆増",IF('当年度'!C11=0,"皆減",ROUND('増減額'!C11/'前年度'!C11*100,1))))</f>
        <v>0.2</v>
      </c>
      <c r="D11" s="50">
        <f>IF(AND('当年度'!D11=0,'前年度'!D11=0),"",IF('前年度'!D11=0,"皆増",IF('当年度'!D11=0,"皆減",ROUND('増減額'!D11/'前年度'!D11*100,1))))</f>
        <v>-0.3</v>
      </c>
      <c r="E11" s="50">
        <f>IF(AND('当年度'!E11=0,'前年度'!E11=0),"",IF('前年度'!E11=0,"皆増",IF('当年度'!E11=0,"皆減",ROUND('増減額'!E11/'前年度'!E11*100,1))))</f>
        <v>5.8</v>
      </c>
      <c r="F11" s="50">
        <f>IF(AND('当年度'!F11=0,'前年度'!F11=0),"",IF('前年度'!F11=0,"皆増",IF('当年度'!F11=0,"皆減",ROUND('増減額'!F11/'前年度'!F11*100,1))))</f>
        <v>-3.9</v>
      </c>
      <c r="G11" s="50">
        <f>IF(AND('当年度'!G11=0,'前年度'!G11=0),"",IF('前年度'!G11=0,"皆増",IF('当年度'!G11=0,"皆減",ROUND('増減額'!G11/'前年度'!G11*100,1))))</f>
        <v>90.8</v>
      </c>
      <c r="H11" s="50">
        <f>IF(AND('当年度'!H11=0,'前年度'!H11=0),"",IF('前年度'!H11=0,"皆増",IF('当年度'!H11=0,"皆減",ROUND('増減額'!H11/'前年度'!H11*100,1))))</f>
        <v>22.4</v>
      </c>
      <c r="I11" s="50">
        <f>IF(AND('当年度'!I11=0,'前年度'!I11=0),"",IF('前年度'!I11=0,"皆増",IF('当年度'!I11=0,"皆減",ROUND('増減額'!I11/'前年度'!I11*100,1))))</f>
        <v>-1.7</v>
      </c>
      <c r="J11" s="50">
        <f>IF(AND('当年度'!J11=0,'前年度'!J11=0),"",IF('前年度'!J11=0,"皆増",IF('当年度'!J11=0,"皆減",ROUND('増減額'!J11/'前年度'!J11*100,1))))</f>
      </c>
      <c r="K11" s="50">
        <f>IF(AND('当年度'!K11=0,'前年度'!K11=0),"",IF('前年度'!K11=0,"皆増",IF('当年度'!K11=0,"皆減",ROUND('増減額'!K11/'前年度'!K11*100,1))))</f>
        <v>-100</v>
      </c>
      <c r="L11" s="49">
        <f>IF(AND('当年度'!L11=0,'前年度'!L11=0),"",IF('前年度'!L11=0,"皆増",IF('当年度'!L11=0,"皆減",ROUND('増減額'!L11/'前年度'!L11*100,1))))</f>
        <v>116.8</v>
      </c>
      <c r="M11" s="49" t="str">
        <f>IF(AND('当年度'!M11=0,'前年度'!M11=0),"",IF('前年度'!M11=0,"皆増",IF('当年度'!M11=0,"皆減",ROUND('増減額'!M11/'前年度'!M11*100,1))))</f>
        <v>皆増</v>
      </c>
      <c r="N11" s="50">
        <f>IF(AND('当年度'!N11=0,'前年度'!N11=0),"",IF('前年度'!N11=0,"皆増",IF('当年度'!N11=0,"皆減",ROUND('増減額'!N11/'前年度'!N11*100,1))))</f>
        <v>-55.8</v>
      </c>
      <c r="O11" s="50">
        <f>IF(AND('当年度'!O11=0,'前年度'!O11=0),"",IF('前年度'!O11=0,"皆増",IF('当年度'!O11=0,"皆減",ROUND('増減額'!O11/'前年度'!O11*100,1))))</f>
        <v>-1.4</v>
      </c>
      <c r="P11" s="50">
        <f>IF(AND('当年度'!P11=0,'前年度'!P11=0),"",IF('前年度'!P11=0,"皆増",IF('当年度'!P11=0,"皆減",ROUND('増減額'!P11/'前年度'!P11*100,1))))</f>
        <v>4.8</v>
      </c>
      <c r="Q11" s="50">
        <f>IF(AND('当年度'!Q11=0,'前年度'!Q11=0),"",IF('前年度'!Q11=0,"皆増",IF('当年度'!Q11=0,"皆減",ROUND('増減額'!Q11/'前年度'!Q11*100,1))))</f>
        <v>-50.3</v>
      </c>
      <c r="R11" s="50">
        <f>IF(AND('当年度'!R11=0,'前年度'!R11=0),"",IF('前年度'!R11=0,"皆増",IF('当年度'!R11=0,"皆減",ROUND('増減額'!R11/'前年度'!R11*100,1))))</f>
        <v>-18.5</v>
      </c>
      <c r="S11" s="50">
        <f>IF(AND('当年度'!S11=0,'前年度'!S11=0),"",IF('前年度'!S11=0,"皆増",IF('当年度'!S11=0,"皆減",ROUND('増減額'!S11/'前年度'!S11*100,1))))</f>
        <v>-5.5</v>
      </c>
      <c r="T11" s="50">
        <f>IF(AND('当年度'!T11=0,'前年度'!T11=0),"",IF('前年度'!T11=0,"皆増",IF('当年度'!T11=0,"皆減",ROUND('増減額'!T11/'前年度'!T11*100,1))))</f>
        <v>229.7</v>
      </c>
      <c r="U11" s="50">
        <f>IF(AND('当年度'!U11=0,'前年度'!U11=0),"",IF('前年度'!U11=0,"皆増",IF('当年度'!U11=0,"皆減",ROUND('増減額'!U11/'前年度'!U11*100,1))))</f>
      </c>
      <c r="V11" s="50">
        <f>IF(AND('当年度'!V11=0,'前年度'!V11=0),"",IF('前年度'!V11=0,"皆増",IF('当年度'!V11=0,"皆減",ROUND('増減額'!V11/'前年度'!V11*100,1))))</f>
        <v>4.9</v>
      </c>
      <c r="W11" s="50">
        <f>IF(AND('当年度'!W11=0,'前年度'!W11=0),"",IF('前年度'!W11=0,"皆増",IF('当年度'!W11=0,"皆減",ROUND('増減額'!W11/'前年度'!W11*100,1))))</f>
        <v>13.1</v>
      </c>
      <c r="X11" s="50">
        <f>IF(AND('当年度'!X11=0,'前年度'!X11=0),"",IF('前年度'!X11=0,"皆増",IF('当年度'!X11=0,"皆減",ROUND('増減額'!X11/'前年度'!X11*100,1))))</f>
        <v>32.8</v>
      </c>
      <c r="Y11" s="50">
        <f>IF(AND('当年度'!Y11=0,'前年度'!Y11=0),"",IF('前年度'!Y11=0,"皆増",IF('当年度'!Y11=0,"皆減",ROUND('増減額'!Y11/'前年度'!Y11*100,1))))</f>
        <v>-69.2</v>
      </c>
      <c r="Z11" s="50">
        <f>IF(AND('当年度'!Z11=0,'前年度'!Z11=0),"",IF('前年度'!Z11=0,"皆増",IF('当年度'!Z11=0,"皆減",ROUND('増減額'!Z11/'前年度'!Z11*100,1))))</f>
        <v>10.5</v>
      </c>
      <c r="AA11" s="50">
        <f>IF(AND('当年度'!AA11=0,'前年度'!AA11=0),"",IF('前年度'!AA11=0,"皆増",IF('当年度'!AA11=0,"皆減",ROUND('増減額'!AA11/'前年度'!AA11*100,1))))</f>
        <v>8.1</v>
      </c>
      <c r="AB11" s="50">
        <f>IF(AND('当年度'!AB11=0,'前年度'!AB11=0),"",IF('前年度'!AB11=0,"皆増",IF('当年度'!AB11=0,"皆減",ROUND('増減額'!AB11/'前年度'!AB11*100,1))))</f>
        <v>-22.9</v>
      </c>
      <c r="AC11" s="50">
        <f>IF(AND('当年度'!AC11=0,'前年度'!AC11=0),"",IF('前年度'!AC11=0,"皆増",IF('当年度'!AC11=0,"皆減",ROUND('増減額'!AC11/'前年度'!AC11*100,1))))</f>
        <v>33.8</v>
      </c>
      <c r="AD11" s="50">
        <f>IF(AND('当年度'!AD11=0,'前年度'!AD11=0),"",IF('前年度'!AD11=0,"皆増",IF('当年度'!AD11=0,"皆減",ROUND('増減額'!AD11/'前年度'!AD11*100,1))))</f>
        <v>-1.4</v>
      </c>
      <c r="AE11" s="50">
        <f>IF(AND('当年度'!AE11=0,'前年度'!AE11=0),"",IF('前年度'!AE11=0,"皆増",IF('当年度'!AE11=0,"皆減",ROUND('増減額'!AE11/'前年度'!AE11*100,1))))</f>
        <v>1.7</v>
      </c>
      <c r="AF11" s="50">
        <f>IF(AND('当年度'!AF11=0,'前年度'!AF11=0),"",IF('前年度'!AF11=0,"皆増",IF('当年度'!AF11=0,"皆減",ROUND('増減額'!AF11/'前年度'!AF11*100,1))))</f>
        <v>1.7</v>
      </c>
      <c r="AG11" s="50">
        <f>IF(AND('当年度'!AG11=0,'前年度'!AG11=0),"",IF('前年度'!AG11=0,"皆増",IF('当年度'!AG11=0,"皆減",ROUND('増減額'!AG11/'前年度'!AG11*100,1))))</f>
        <v>23.5</v>
      </c>
      <c r="AH11" s="50">
        <f>IF(AND('当年度'!AH11=0,'前年度'!AH11=0),"",IF('前年度'!AH11=0,"皆増",IF('当年度'!AH11=0,"皆減",ROUND('増減額'!AH11/'前年度'!AH11*100,1))))</f>
        <v>20.4</v>
      </c>
      <c r="AI11" s="50">
        <f>IF(AND('当年度'!AI11=0,'前年度'!AI11=0),"",IF('前年度'!AI11=0,"皆増",IF('当年度'!AI11=0,"皆減",ROUND('増減額'!AI11/'前年度'!AI11*100,1))))</f>
        <v>-13.3</v>
      </c>
      <c r="AJ11" s="50">
        <f>IF(AND('当年度'!AJ11=0,'前年度'!AJ11=0),"",IF('前年度'!AJ11=0,"皆増",IF('当年度'!AJ11=0,"皆減",ROUND('増減額'!AJ11/'前年度'!AJ11*100,1))))</f>
        <v>229.2</v>
      </c>
    </row>
    <row r="12" spans="1:36" ht="21.75" customHeight="1">
      <c r="A12" s="45"/>
      <c r="B12" s="29" t="s">
        <v>37</v>
      </c>
      <c r="C12" s="50">
        <f>IF(AND('当年度'!C12=0,'前年度'!C12=0),"",IF('前年度'!C12=0,"皆増",IF('当年度'!C12=0,"皆減",ROUND('増減額'!C12/'前年度'!C12*100,1))))</f>
        <v>-1.9</v>
      </c>
      <c r="D12" s="50">
        <f>IF(AND('当年度'!D12=0,'前年度'!D12=0),"",IF('前年度'!D12=0,"皆増",IF('当年度'!D12=0,"皆減",ROUND('増減額'!D12/'前年度'!D12*100,1))))</f>
        <v>2.3</v>
      </c>
      <c r="E12" s="50">
        <f>IF(AND('当年度'!E12=0,'前年度'!E12=0),"",IF('前年度'!E12=0,"皆増",IF('当年度'!E12=0,"皆減",ROUND('増減額'!E12/'前年度'!E12*100,1))))</f>
        <v>4.3</v>
      </c>
      <c r="F12" s="50">
        <f>IF(AND('当年度'!F12=0,'前年度'!F12=0),"",IF('前年度'!F12=0,"皆増",IF('当年度'!F12=0,"皆減",ROUND('増減額'!F12/'前年度'!F12*100,1))))</f>
        <v>-5.3</v>
      </c>
      <c r="G12" s="50">
        <f>IF(AND('当年度'!G12=0,'前年度'!G12=0),"",IF('前年度'!G12=0,"皆増",IF('当年度'!G12=0,"皆減",ROUND('増減額'!G12/'前年度'!G12*100,1))))</f>
        <v>88</v>
      </c>
      <c r="H12" s="50">
        <f>IF(AND('当年度'!H12=0,'前年度'!H12=0),"",IF('前年度'!H12=0,"皆増",IF('当年度'!H12=0,"皆減",ROUND('増減額'!H12/'前年度'!H12*100,1))))</f>
        <v>23.8</v>
      </c>
      <c r="I12" s="50">
        <f>IF(AND('当年度'!I12=0,'前年度'!I12=0),"",IF('前年度'!I12=0,"皆増",IF('当年度'!I12=0,"皆減",ROUND('増減額'!I12/'前年度'!I12*100,1))))</f>
        <v>3.4</v>
      </c>
      <c r="J12" s="50">
        <f>IF(AND('当年度'!J12=0,'前年度'!J12=0),"",IF('前年度'!J12=0,"皆増",IF('当年度'!J12=0,"皆減",ROUND('増減額'!J12/'前年度'!J12*100,1))))</f>
      </c>
      <c r="K12" s="50">
        <f>IF(AND('当年度'!K12=0,'前年度'!K12=0),"",IF('前年度'!K12=0,"皆増",IF('当年度'!K12=0,"皆減",ROUND('増減額'!K12/'前年度'!K12*100,1))))</f>
        <v>-100</v>
      </c>
      <c r="L12" s="49">
        <f>IF(AND('当年度'!L12=0,'前年度'!L12=0),"",IF('前年度'!L12=0,"皆増",IF('当年度'!L12=0,"皆減",ROUND('増減額'!L12/'前年度'!L12*100,1))))</f>
        <v>118.8</v>
      </c>
      <c r="M12" s="49" t="str">
        <f>IF(AND('当年度'!M12=0,'前年度'!M12=0),"",IF('前年度'!M12=0,"皆増",IF('当年度'!M12=0,"皆減",ROUND('増減額'!M12/'前年度'!M12*100,1))))</f>
        <v>皆増</v>
      </c>
      <c r="N12" s="50">
        <f>IF(AND('当年度'!N12=0,'前年度'!N12=0),"",IF('前年度'!N12=0,"皆増",IF('当年度'!N12=0,"皆減",ROUND('増減額'!N12/'前年度'!N12*100,1))))</f>
        <v>-46.8</v>
      </c>
      <c r="O12" s="50">
        <f>IF(AND('当年度'!O12=0,'前年度'!O12=0),"",IF('前年度'!O12=0,"皆増",IF('当年度'!O12=0,"皆減",ROUND('増減額'!O12/'前年度'!O12*100,1))))</f>
        <v>3.2</v>
      </c>
      <c r="P12" s="50">
        <f>IF(AND('当年度'!P12=0,'前年度'!P12=0),"",IF('前年度'!P12=0,"皆増",IF('当年度'!P12=0,"皆減",ROUND('増減額'!P12/'前年度'!P12*100,1))))</f>
        <v>1.1</v>
      </c>
      <c r="Q12" s="50">
        <f>IF(AND('当年度'!Q12=0,'前年度'!Q12=0),"",IF('前年度'!Q12=0,"皆増",IF('当年度'!Q12=0,"皆減",ROUND('増減額'!Q12/'前年度'!Q12*100,1))))</f>
        <v>-80.1</v>
      </c>
      <c r="R12" s="50">
        <f>IF(AND('当年度'!R12=0,'前年度'!R12=0),"",IF('前年度'!R12=0,"皆増",IF('当年度'!R12=0,"皆減",ROUND('増減額'!R12/'前年度'!R12*100,1))))</f>
        <v>23.3</v>
      </c>
      <c r="S12" s="50">
        <f>IF(AND('当年度'!S12=0,'前年度'!S12=0),"",IF('前年度'!S12=0,"皆増",IF('当年度'!S12=0,"皆減",ROUND('増減額'!S12/'前年度'!S12*100,1))))</f>
        <v>-8</v>
      </c>
      <c r="T12" s="50">
        <f>IF(AND('当年度'!T12=0,'前年度'!T12=0),"",IF('前年度'!T12=0,"皆増",IF('当年度'!T12=0,"皆減",ROUND('増減額'!T12/'前年度'!T12*100,1))))</f>
        <v>180.2</v>
      </c>
      <c r="U12" s="50">
        <f>IF(AND('当年度'!U12=0,'前年度'!U12=0),"",IF('前年度'!U12=0,"皆増",IF('当年度'!U12=0,"皆減",ROUND('増減額'!U12/'前年度'!U12*100,1))))</f>
      </c>
      <c r="V12" s="50">
        <f>IF(AND('当年度'!V12=0,'前年度'!V12=0),"",IF('前年度'!V12=0,"皆増",IF('当年度'!V12=0,"皆減",ROUND('増減額'!V12/'前年度'!V12*100,1))))</f>
        <v>3.8</v>
      </c>
      <c r="W12" s="50">
        <f>IF(AND('当年度'!W12=0,'前年度'!W12=0),"",IF('前年度'!W12=0,"皆増",IF('当年度'!W12=0,"皆減",ROUND('増減額'!W12/'前年度'!W12*100,1))))</f>
        <v>10.7</v>
      </c>
      <c r="X12" s="50">
        <f>IF(AND('当年度'!X12=0,'前年度'!X12=0),"",IF('前年度'!X12=0,"皆増",IF('当年度'!X12=0,"皆減",ROUND('増減額'!X12/'前年度'!X12*100,1))))</f>
        <v>-30.5</v>
      </c>
      <c r="Y12" s="50">
        <f>IF(AND('当年度'!Y12=0,'前年度'!Y12=0),"",IF('前年度'!Y12=0,"皆増",IF('当年度'!Y12=0,"皆減",ROUND('増減額'!Y12/'前年度'!Y12*100,1))))</f>
        <v>-45.5</v>
      </c>
      <c r="Z12" s="50">
        <f>IF(AND('当年度'!Z12=0,'前年度'!Z12=0),"",IF('前年度'!Z12=0,"皆増",IF('当年度'!Z12=0,"皆減",ROUND('増減額'!Z12/'前年度'!Z12*100,1))))</f>
        <v>-17.6</v>
      </c>
      <c r="AA12" s="50">
        <f>IF(AND('当年度'!AA12=0,'前年度'!AA12=0),"",IF('前年度'!AA12=0,"皆増",IF('当年度'!AA12=0,"皆減",ROUND('増減額'!AA12/'前年度'!AA12*100,1))))</f>
        <v>-17.1</v>
      </c>
      <c r="AB12" s="50">
        <f>IF(AND('当年度'!AB12=0,'前年度'!AB12=0),"",IF('前年度'!AB12=0,"皆増",IF('当年度'!AB12=0,"皆減",ROUND('増減額'!AB12/'前年度'!AB12*100,1))))</f>
        <v>-24.9</v>
      </c>
      <c r="AC12" s="50">
        <f>IF(AND('当年度'!AC12=0,'前年度'!AC12=0),"",IF('前年度'!AC12=0,"皆増",IF('当年度'!AC12=0,"皆減",ROUND('増減額'!AC12/'前年度'!AC12*100,1))))</f>
        <v>25.5</v>
      </c>
      <c r="AD12" s="50">
        <f>IF(AND('当年度'!AD12=0,'前年度'!AD12=0),"",IF('前年度'!AD12=0,"皆増",IF('当年度'!AD12=0,"皆減",ROUND('増減額'!AD12/'前年度'!AD12*100,1))))</f>
        <v>-7.3</v>
      </c>
      <c r="AE12" s="50">
        <f>IF(AND('当年度'!AE12=0,'前年度'!AE12=0),"",IF('前年度'!AE12=0,"皆増",IF('当年度'!AE12=0,"皆減",ROUND('増減額'!AE12/'前年度'!AE12*100,1))))</f>
        <v>1.5</v>
      </c>
      <c r="AF12" s="50">
        <f>IF(AND('当年度'!AF12=0,'前年度'!AF12=0),"",IF('前年度'!AF12=0,"皆増",IF('当年度'!AF12=0,"皆減",ROUND('増減額'!AF12/'前年度'!AF12*100,1))))</f>
        <v>1.5</v>
      </c>
      <c r="AG12" s="50">
        <f>IF(AND('当年度'!AG12=0,'前年度'!AG12=0),"",IF('前年度'!AG12=0,"皆増",IF('当年度'!AG12=0,"皆減",ROUND('増減額'!AG12/'前年度'!AG12*100,1))))</f>
        <v>24.6</v>
      </c>
      <c r="AH12" s="50">
        <f>IF(AND('当年度'!AH12=0,'前年度'!AH12=0),"",IF('前年度'!AH12=0,"皆増",IF('当年度'!AH12=0,"皆減",ROUND('増減額'!AH12/'前年度'!AH12*100,1))))</f>
        <v>21.3</v>
      </c>
      <c r="AI12" s="50">
        <f>IF(AND('当年度'!AI12=0,'前年度'!AI12=0),"",IF('前年度'!AI12=0,"皆増",IF('当年度'!AI12=0,"皆減",ROUND('増減額'!AI12/'前年度'!AI12*100,1))))</f>
        <v>17.5</v>
      </c>
      <c r="AJ12" s="50">
        <f>IF(AND('当年度'!AJ12=0,'前年度'!AJ12=0),"",IF('前年度'!AJ12=0,"皆増",IF('当年度'!AJ12=0,"皆減",ROUND('増減額'!AJ12/'前年度'!AJ12*100,1))))</f>
        <v>179.9</v>
      </c>
    </row>
    <row r="13" spans="1:36" ht="21.75" customHeight="1">
      <c r="A13" s="45"/>
      <c r="B13" s="29" t="s">
        <v>38</v>
      </c>
      <c r="C13" s="50">
        <f>IF(AND('当年度'!C13=0,'前年度'!C13=0),"",IF('前年度'!C13=0,"皆増",IF('当年度'!C13=0,"皆減",ROUND('増減額'!C13/'前年度'!C13*100,1))))</f>
        <v>-1.2</v>
      </c>
      <c r="D13" s="50">
        <f>IF(AND('当年度'!D13=0,'前年度'!D13=0),"",IF('前年度'!D13=0,"皆増",IF('当年度'!D13=0,"皆減",ROUND('増減額'!D13/'前年度'!D13*100,1))))</f>
        <v>21.3</v>
      </c>
      <c r="E13" s="50">
        <f>IF(AND('当年度'!E13=0,'前年度'!E13=0),"",IF('前年度'!E13=0,"皆増",IF('当年度'!E13=0,"皆減",ROUND('増減額'!E13/'前年度'!E13*100,1))))</f>
        <v>3.7</v>
      </c>
      <c r="F13" s="50">
        <f>IF(AND('当年度'!F13=0,'前年度'!F13=0),"",IF('前年度'!F13=0,"皆増",IF('当年度'!F13=0,"皆減",ROUND('増減額'!F13/'前年度'!F13*100,1))))</f>
        <v>-6</v>
      </c>
      <c r="G13" s="50">
        <f>IF(AND('当年度'!G13=0,'前年度'!G13=0),"",IF('前年度'!G13=0,"皆増",IF('当年度'!G13=0,"皆減",ROUND('増減額'!G13/'前年度'!G13*100,1))))</f>
        <v>85.8</v>
      </c>
      <c r="H13" s="50">
        <f>IF(AND('当年度'!H13=0,'前年度'!H13=0),"",IF('前年度'!H13=0,"皆増",IF('当年度'!H13=0,"皆減",ROUND('増減額'!H13/'前年度'!H13*100,1))))</f>
        <v>21.7</v>
      </c>
      <c r="I13" s="50">
        <f>IF(AND('当年度'!I13=0,'前年度'!I13=0),"",IF('前年度'!I13=0,"皆増",IF('当年度'!I13=0,"皆減",ROUND('増減額'!I13/'前年度'!I13*100,1))))</f>
      </c>
      <c r="J13" s="50">
        <f>IF(AND('当年度'!J13=0,'前年度'!J13=0),"",IF('前年度'!J13=0,"皆増",IF('当年度'!J13=0,"皆減",ROUND('増減額'!J13/'前年度'!J13*100,1))))</f>
      </c>
      <c r="K13" s="50">
        <f>IF(AND('当年度'!K13=0,'前年度'!K13=0),"",IF('前年度'!K13=0,"皆増",IF('当年度'!K13=0,"皆減",ROUND('増減額'!K13/'前年度'!K13*100,1))))</f>
        <v>-100</v>
      </c>
      <c r="L13" s="49">
        <f>IF(AND('当年度'!L13=0,'前年度'!L13=0),"",IF('前年度'!L13=0,"皆増",IF('当年度'!L13=0,"皆減",ROUND('増減額'!L13/'前年度'!L13*100,1))))</f>
        <v>114.8</v>
      </c>
      <c r="M13" s="49" t="str">
        <f>IF(AND('当年度'!M13=0,'前年度'!M13=0),"",IF('前年度'!M13=0,"皆増",IF('当年度'!M13=0,"皆減",ROUND('増減額'!M13/'前年度'!M13*100,1))))</f>
        <v>皆増</v>
      </c>
      <c r="N13" s="50">
        <f>IF(AND('当年度'!N13=0,'前年度'!N13=0),"",IF('前年度'!N13=0,"皆増",IF('当年度'!N13=0,"皆減",ROUND('増減額'!N13/'前年度'!N13*100,1))))</f>
        <v>-47.4</v>
      </c>
      <c r="O13" s="50">
        <f>IF(AND('当年度'!O13=0,'前年度'!O13=0),"",IF('前年度'!O13=0,"皆増",IF('当年度'!O13=0,"皆減",ROUND('増減額'!O13/'前年度'!O13*100,1))))</f>
        <v>1.1</v>
      </c>
      <c r="P13" s="50">
        <f>IF(AND('当年度'!P13=0,'前年度'!P13=0),"",IF('前年度'!P13=0,"皆増",IF('当年度'!P13=0,"皆減",ROUND('増減額'!P13/'前年度'!P13*100,1))))</f>
        <v>-10.8</v>
      </c>
      <c r="Q13" s="50">
        <f>IF(AND('当年度'!Q13=0,'前年度'!Q13=0),"",IF('前年度'!Q13=0,"皆増",IF('当年度'!Q13=0,"皆減",ROUND('増減額'!Q13/'前年度'!Q13*100,1))))</f>
        <v>-34.7</v>
      </c>
      <c r="R13" s="50">
        <f>IF(AND('当年度'!R13=0,'前年度'!R13=0),"",IF('前年度'!R13=0,"皆増",IF('当年度'!R13=0,"皆減",ROUND('増減額'!R13/'前年度'!R13*100,1))))</f>
        <v>0.4</v>
      </c>
      <c r="S13" s="50">
        <f>IF(AND('当年度'!S13=0,'前年度'!S13=0),"",IF('前年度'!S13=0,"皆増",IF('当年度'!S13=0,"皆減",ROUND('増減額'!S13/'前年度'!S13*100,1))))</f>
        <v>-7.3</v>
      </c>
      <c r="T13" s="50">
        <f>IF(AND('当年度'!T13=0,'前年度'!T13=0),"",IF('前年度'!T13=0,"皆増",IF('当年度'!T13=0,"皆減",ROUND('増減額'!T13/'前年度'!T13*100,1))))</f>
        <v>256.5</v>
      </c>
      <c r="U13" s="50">
        <f>IF(AND('当年度'!U13=0,'前年度'!U13=0),"",IF('前年度'!U13=0,"皆増",IF('当年度'!U13=0,"皆減",ROUND('増減額'!U13/'前年度'!U13*100,1))))</f>
      </c>
      <c r="V13" s="50">
        <f>IF(AND('当年度'!V13=0,'前年度'!V13=0),"",IF('前年度'!V13=0,"皆増",IF('当年度'!V13=0,"皆減",ROUND('増減額'!V13/'前年度'!V13*100,1))))</f>
        <v>5.8</v>
      </c>
      <c r="W13" s="50">
        <f>IF(AND('当年度'!W13=0,'前年度'!W13=0),"",IF('前年度'!W13=0,"皆増",IF('当年度'!W13=0,"皆減",ROUND('増減額'!W13/'前年度'!W13*100,1))))</f>
        <v>-52.5</v>
      </c>
      <c r="X13" s="50">
        <f>IF(AND('当年度'!X13=0,'前年度'!X13=0),"",IF('前年度'!X13=0,"皆増",IF('当年度'!X13=0,"皆減",ROUND('増減額'!X13/'前年度'!X13*100,1))))</f>
        <v>199.8</v>
      </c>
      <c r="Y13" s="50">
        <f>IF(AND('当年度'!Y13=0,'前年度'!Y13=0),"",IF('前年度'!Y13=0,"皆増",IF('当年度'!Y13=0,"皆減",ROUND('増減額'!Y13/'前年度'!Y13*100,1))))</f>
        <v>32.6</v>
      </c>
      <c r="Z13" s="50">
        <f>IF(AND('当年度'!Z13=0,'前年度'!Z13=0),"",IF('前年度'!Z13=0,"皆増",IF('当年度'!Z13=0,"皆減",ROUND('増減額'!Z13/'前年度'!Z13*100,1))))</f>
        <v>-11.9</v>
      </c>
      <c r="AA13" s="50">
        <f>IF(AND('当年度'!AA13=0,'前年度'!AA13=0),"",IF('前年度'!AA13=0,"皆増",IF('当年度'!AA13=0,"皆減",ROUND('増減額'!AA13/'前年度'!AA13*100,1))))</f>
        <v>-13.4</v>
      </c>
      <c r="AB13" s="50">
        <f>IF(AND('当年度'!AB13=0,'前年度'!AB13=0),"",IF('前年度'!AB13=0,"皆増",IF('当年度'!AB13=0,"皆減",ROUND('増減額'!AB13/'前年度'!AB13*100,1))))</f>
        <v>6.1</v>
      </c>
      <c r="AC13" s="50">
        <f>IF(AND('当年度'!AC13=0,'前年度'!AC13=0),"",IF('前年度'!AC13=0,"皆増",IF('当年度'!AC13=0,"皆減",ROUND('増減額'!AC13/'前年度'!AC13*100,1))))</f>
        <v>29.1</v>
      </c>
      <c r="AD13" s="50">
        <f>IF(AND('当年度'!AD13=0,'前年度'!AD13=0),"",IF('前年度'!AD13=0,"皆増",IF('当年度'!AD13=0,"皆減",ROUND('増減額'!AD13/'前年度'!AD13*100,1))))</f>
        <v>10.6</v>
      </c>
      <c r="AE13" s="50">
        <f>IF(AND('当年度'!AE13=0,'前年度'!AE13=0),"",IF('前年度'!AE13=0,"皆増",IF('当年度'!AE13=0,"皆減",ROUND('増減額'!AE13/'前年度'!AE13*100,1))))</f>
        <v>1.6</v>
      </c>
      <c r="AF13" s="50">
        <f>IF(AND('当年度'!AF13=0,'前年度'!AF13=0),"",IF('前年度'!AF13=0,"皆増",IF('当年度'!AF13=0,"皆減",ROUND('増減額'!AF13/'前年度'!AF13*100,1))))</f>
        <v>1.6</v>
      </c>
      <c r="AG13" s="50">
        <f>IF(AND('当年度'!AG13=0,'前年度'!AG13=0),"",IF('前年度'!AG13=0,"皆増",IF('当年度'!AG13=0,"皆減",ROUND('増減額'!AG13/'前年度'!AG13*100,1))))</f>
        <v>21.8</v>
      </c>
      <c r="AH13" s="50">
        <f>IF(AND('当年度'!AH13=0,'前年度'!AH13=0),"",IF('前年度'!AH13=0,"皆増",IF('当年度'!AH13=0,"皆減",ROUND('増減額'!AH13/'前年度'!AH13*100,1))))</f>
        <v>21.7</v>
      </c>
      <c r="AI13" s="50">
        <f>IF(AND('当年度'!AI13=0,'前年度'!AI13=0),"",IF('前年度'!AI13=0,"皆増",IF('当年度'!AI13=0,"皆減",ROUND('増減額'!AI13/'前年度'!AI13*100,1))))</f>
        <v>-5.3</v>
      </c>
      <c r="AJ13" s="50">
        <f>IF(AND('当年度'!AJ13=0,'前年度'!AJ13=0),"",IF('前年度'!AJ13=0,"皆増",IF('当年度'!AJ13=0,"皆減",ROUND('増減額'!AJ13/'前年度'!AJ13*100,1))))</f>
        <v>256</v>
      </c>
    </row>
    <row r="14" spans="1:36" ht="21.75" customHeight="1">
      <c r="A14" s="45"/>
      <c r="B14" s="29" t="s">
        <v>39</v>
      </c>
      <c r="C14" s="50">
        <f>IF(AND('当年度'!C14=0,'前年度'!C14=0),"",IF('前年度'!C14=0,"皆増",IF('当年度'!C14=0,"皆減",ROUND('増減額'!C14/'前年度'!C14*100,1))))</f>
        <v>-1.9</v>
      </c>
      <c r="D14" s="50">
        <f>IF(AND('当年度'!D14=0,'前年度'!D14=0),"",IF('前年度'!D14=0,"皆増",IF('当年度'!D14=0,"皆減",ROUND('増減額'!D14/'前年度'!D14*100,1))))</f>
        <v>8.7</v>
      </c>
      <c r="E14" s="50">
        <f>IF(AND('当年度'!E14=0,'前年度'!E14=0),"",IF('前年度'!E14=0,"皆増",IF('当年度'!E14=0,"皆減",ROUND('増減額'!E14/'前年度'!E14*100,1))))</f>
        <v>5.9</v>
      </c>
      <c r="F14" s="50">
        <f>IF(AND('当年度'!F14=0,'前年度'!F14=0),"",IF('前年度'!F14=0,"皆増",IF('当年度'!F14=0,"皆減",ROUND('増減額'!F14/'前年度'!F14*100,1))))</f>
        <v>-3.8</v>
      </c>
      <c r="G14" s="50">
        <f>IF(AND('当年度'!G14=0,'前年度'!G14=0),"",IF('前年度'!G14=0,"皆増",IF('当年度'!G14=0,"皆減",ROUND('増減額'!G14/'前年度'!G14*100,1))))</f>
        <v>91.1</v>
      </c>
      <c r="H14" s="50">
        <f>IF(AND('当年度'!H14=0,'前年度'!H14=0),"",IF('前年度'!H14=0,"皆増",IF('当年度'!H14=0,"皆減",ROUND('増減額'!H14/'前年度'!H14*100,1))))</f>
        <v>21.8</v>
      </c>
      <c r="I14" s="50">
        <f>IF(AND('当年度'!I14=0,'前年度'!I14=0),"",IF('前年度'!I14=0,"皆増",IF('当年度'!I14=0,"皆減",ROUND('増減額'!I14/'前年度'!I14*100,1))))</f>
        <v>1.3</v>
      </c>
      <c r="J14" s="50">
        <f>IF(AND('当年度'!J14=0,'前年度'!J14=0),"",IF('前年度'!J14=0,"皆増",IF('当年度'!J14=0,"皆減",ROUND('増減額'!J14/'前年度'!J14*100,1))))</f>
      </c>
      <c r="K14" s="50">
        <f>IF(AND('当年度'!K14=0,'前年度'!K14=0),"",IF('前年度'!K14=0,"皆増",IF('当年度'!K14=0,"皆減",ROUND('増減額'!K14/'前年度'!K14*100,1))))</f>
        <v>-100</v>
      </c>
      <c r="L14" s="49">
        <f>IF(AND('当年度'!L14=0,'前年度'!L14=0),"",IF('前年度'!L14=0,"皆増",IF('当年度'!L14=0,"皆減",ROUND('増減額'!L14/'前年度'!L14*100,1))))</f>
        <v>152.4</v>
      </c>
      <c r="M14" s="49" t="str">
        <f>IF(AND('当年度'!M14=0,'前年度'!M14=0),"",IF('前年度'!M14=0,"皆増",IF('当年度'!M14=0,"皆減",ROUND('増減額'!M14/'前年度'!M14*100,1))))</f>
        <v>皆増</v>
      </c>
      <c r="N14" s="50">
        <f>IF(AND('当年度'!N14=0,'前年度'!N14=0),"",IF('前年度'!N14=0,"皆増",IF('当年度'!N14=0,"皆減",ROUND('増減額'!N14/'前年度'!N14*100,1))))</f>
        <v>-60.9</v>
      </c>
      <c r="O14" s="50">
        <f>IF(AND('当年度'!O14=0,'前年度'!O14=0),"",IF('前年度'!O14=0,"皆増",IF('当年度'!O14=0,"皆減",ROUND('増減額'!O14/'前年度'!O14*100,1))))</f>
        <v>0.3</v>
      </c>
      <c r="P14" s="50">
        <f>IF(AND('当年度'!P14=0,'前年度'!P14=0),"",IF('前年度'!P14=0,"皆増",IF('当年度'!P14=0,"皆減",ROUND('増減額'!P14/'前年度'!P14*100,1))))</f>
        <v>2</v>
      </c>
      <c r="Q14" s="50">
        <f>IF(AND('当年度'!Q14=0,'前年度'!Q14=0),"",IF('前年度'!Q14=0,"皆増",IF('当年度'!Q14=0,"皆減",ROUND('増減額'!Q14/'前年度'!Q14*100,1))))</f>
        <v>-4.1</v>
      </c>
      <c r="R14" s="50">
        <f>IF(AND('当年度'!R14=0,'前年度'!R14=0),"",IF('前年度'!R14=0,"皆増",IF('当年度'!R14=0,"皆減",ROUND('増減額'!R14/'前年度'!R14*100,1))))</f>
        <v>-32.8</v>
      </c>
      <c r="S14" s="50">
        <f>IF(AND('当年度'!S14=0,'前年度'!S14=0),"",IF('前年度'!S14=0,"皆増",IF('当年度'!S14=0,"皆減",ROUND('増減額'!S14/'前年度'!S14*100,1))))</f>
        <v>6.7</v>
      </c>
      <c r="T14" s="50">
        <f>IF(AND('当年度'!T14=0,'前年度'!T14=0),"",IF('前年度'!T14=0,"皆増",IF('当年度'!T14=0,"皆減",ROUND('増減額'!T14/'前年度'!T14*100,1))))</f>
        <v>194.3</v>
      </c>
      <c r="U14" s="50">
        <f>IF(AND('当年度'!U14=0,'前年度'!U14=0),"",IF('前年度'!U14=0,"皆増",IF('当年度'!U14=0,"皆減",ROUND('増減額'!U14/'前年度'!U14*100,1))))</f>
      </c>
      <c r="V14" s="50">
        <f>IF(AND('当年度'!V14=0,'前年度'!V14=0),"",IF('前年度'!V14=0,"皆増",IF('当年度'!V14=0,"皆減",ROUND('増減額'!V14/'前年度'!V14*100,1))))</f>
        <v>14.9</v>
      </c>
      <c r="W14" s="50">
        <f>IF(AND('当年度'!W14=0,'前年度'!W14=0),"",IF('前年度'!W14=0,"皆増",IF('当年度'!W14=0,"皆減",ROUND('増減額'!W14/'前年度'!W14*100,1))))</f>
        <v>-65.8</v>
      </c>
      <c r="X14" s="50">
        <f>IF(AND('当年度'!X14=0,'前年度'!X14=0),"",IF('前年度'!X14=0,"皆増",IF('当年度'!X14=0,"皆減",ROUND('増減額'!X14/'前年度'!X14*100,1))))</f>
        <v>49.2</v>
      </c>
      <c r="Y14" s="50">
        <f>IF(AND('当年度'!Y14=0,'前年度'!Y14=0),"",IF('前年度'!Y14=0,"皆増",IF('当年度'!Y14=0,"皆減",ROUND('増減額'!Y14/'前年度'!Y14*100,1))))</f>
        <v>4.2</v>
      </c>
      <c r="Z14" s="50">
        <f>IF(AND('当年度'!Z14=0,'前年度'!Z14=0),"",IF('前年度'!Z14=0,"皆増",IF('当年度'!Z14=0,"皆減",ROUND('増減額'!Z14/'前年度'!Z14*100,1))))</f>
        <v>-42</v>
      </c>
      <c r="AA14" s="50">
        <f>IF(AND('当年度'!AA14=0,'前年度'!AA14=0),"",IF('前年度'!AA14=0,"皆増",IF('当年度'!AA14=0,"皆減",ROUND('増減額'!AA14/'前年度'!AA14*100,1))))</f>
        <v>-27.8</v>
      </c>
      <c r="AB14" s="50">
        <f>IF(AND('当年度'!AB14=0,'前年度'!AB14=0),"",IF('前年度'!AB14=0,"皆増",IF('当年度'!AB14=0,"皆減",ROUND('増減額'!AB14/'前年度'!AB14*100,1))))</f>
        <v>26.4</v>
      </c>
      <c r="AC14" s="50">
        <f>IF(AND('当年度'!AC14=0,'前年度'!AC14=0),"",IF('前年度'!AC14=0,"皆増",IF('当年度'!AC14=0,"皆減",ROUND('増減額'!AC14/'前年度'!AC14*100,1))))</f>
        <v>27.3</v>
      </c>
      <c r="AD14" s="50">
        <f>IF(AND('当年度'!AD14=0,'前年度'!AD14=0),"",IF('前年度'!AD14=0,"皆増",IF('当年度'!AD14=0,"皆減",ROUND('増減額'!AD14/'前年度'!AD14*100,1))))</f>
        <v>-5.7</v>
      </c>
      <c r="AE14" s="50">
        <f>IF(AND('当年度'!AE14=0,'前年度'!AE14=0),"",IF('前年度'!AE14=0,"皆増",IF('当年度'!AE14=0,"皆減",ROUND('増減額'!AE14/'前年度'!AE14*100,1))))</f>
        <v>0</v>
      </c>
      <c r="AF14" s="50">
        <f>IF(AND('当年度'!AF14=0,'前年度'!AF14=0),"",IF('前年度'!AF14=0,"皆増",IF('当年度'!AF14=0,"皆減",ROUND('増減額'!AF14/'前年度'!AF14*100,1))))</f>
        <v>0</v>
      </c>
      <c r="AG14" s="50">
        <f>IF(AND('当年度'!AG14=0,'前年度'!AG14=0),"",IF('前年度'!AG14=0,"皆増",IF('当年度'!AG14=0,"皆減",ROUND('増減額'!AG14/'前年度'!AG14*100,1))))</f>
        <v>25.4</v>
      </c>
      <c r="AH14" s="50">
        <f>IF(AND('当年度'!AH14=0,'前年度'!AH14=0),"",IF('前年度'!AH14=0,"皆増",IF('当年度'!AH14=0,"皆減",ROUND('増減額'!AH14/'前年度'!AH14*100,1))))</f>
        <v>22.9</v>
      </c>
      <c r="AI14" s="50">
        <f>IF(AND('当年度'!AI14=0,'前年度'!AI14=0),"",IF('前年度'!AI14=0,"皆増",IF('当年度'!AI14=0,"皆減",ROUND('増減額'!AI14/'前年度'!AI14*100,1))))</f>
        <v>-21.7</v>
      </c>
      <c r="AJ14" s="50">
        <f>IF(AND('当年度'!AJ14=0,'前年度'!AJ14=0),"",IF('前年度'!AJ14=0,"皆増",IF('当年度'!AJ14=0,"皆減",ROUND('増減額'!AJ14/'前年度'!AJ14*100,1))))</f>
        <v>193.9</v>
      </c>
    </row>
    <row r="15" spans="1:36" ht="21.75" customHeight="1">
      <c r="A15" s="45"/>
      <c r="B15" s="29" t="s">
        <v>40</v>
      </c>
      <c r="C15" s="50">
        <f>IF(AND('当年度'!C15=0,'前年度'!C15=0),"",IF('前年度'!C15=0,"皆増",IF('当年度'!C15=0,"皆減",ROUND('増減額'!C15/'前年度'!C15*100,1))))</f>
        <v>-4.8</v>
      </c>
      <c r="D15" s="50">
        <f>IF(AND('当年度'!D15=0,'前年度'!D15=0),"",IF('前年度'!D15=0,"皆増",IF('当年度'!D15=0,"皆減",ROUND('増減額'!D15/'前年度'!D15*100,1))))</f>
        <v>4.2</v>
      </c>
      <c r="E15" s="50">
        <f>IF(AND('当年度'!E15=0,'前年度'!E15=0),"",IF('前年度'!E15=0,"皆増",IF('当年度'!E15=0,"皆減",ROUND('増減額'!E15/'前年度'!E15*100,1))))</f>
        <v>2.9</v>
      </c>
      <c r="F15" s="50">
        <f>IF(AND('当年度'!F15=0,'前年度'!F15=0),"",IF('前年度'!F15=0,"皆増",IF('当年度'!F15=0,"皆減",ROUND('増減額'!F15/'前年度'!F15*100,1))))</f>
        <v>-6.8</v>
      </c>
      <c r="G15" s="50">
        <f>IF(AND('当年度'!G15=0,'前年度'!G15=0),"",IF('前年度'!G15=0,"皆増",IF('当年度'!G15=0,"皆減",ROUND('増減額'!G15/'前年度'!G15*100,1))))</f>
        <v>84.1</v>
      </c>
      <c r="H15" s="50">
        <f>IF(AND('当年度'!H15=0,'前年度'!H15=0),"",IF('前年度'!H15=0,"皆増",IF('当年度'!H15=0,"皆減",ROUND('増減額'!H15/'前年度'!H15*100,1))))</f>
        <v>21</v>
      </c>
      <c r="I15" s="50">
        <f>IF(AND('当年度'!I15=0,'前年度'!I15=0),"",IF('前年度'!I15=0,"皆増",IF('当年度'!I15=0,"皆減",ROUND('増減額'!I15/'前年度'!I15*100,1))))</f>
      </c>
      <c r="J15" s="50">
        <f>IF(AND('当年度'!J15=0,'前年度'!J15=0),"",IF('前年度'!J15=0,"皆増",IF('当年度'!J15=0,"皆減",ROUND('増減額'!J15/'前年度'!J15*100,1))))</f>
      </c>
      <c r="K15" s="50">
        <f>IF(AND('当年度'!K15=0,'前年度'!K15=0),"",IF('前年度'!K15=0,"皆増",IF('当年度'!K15=0,"皆減",ROUND('増減額'!K15/'前年度'!K15*100,1))))</f>
        <v>-100</v>
      </c>
      <c r="L15" s="49">
        <f>IF(AND('当年度'!L15=0,'前年度'!L15=0),"",IF('前年度'!L15=0,"皆増",IF('当年度'!L15=0,"皆減",ROUND('増減額'!L15/'前年度'!L15*100,1))))</f>
        <v>118.4</v>
      </c>
      <c r="M15" s="49" t="str">
        <f>IF(AND('当年度'!M15=0,'前年度'!M15=0),"",IF('前年度'!M15=0,"皆増",IF('当年度'!M15=0,"皆減",ROUND('増減額'!M15/'前年度'!M15*100,1))))</f>
        <v>皆増</v>
      </c>
      <c r="N15" s="50">
        <f>IF(AND('当年度'!N15=0,'前年度'!N15=0),"",IF('前年度'!N15=0,"皆増",IF('当年度'!N15=0,"皆減",ROUND('増減額'!N15/'前年度'!N15*100,1))))</f>
        <v>-77.5</v>
      </c>
      <c r="O15" s="50">
        <f>IF(AND('当年度'!O15=0,'前年度'!O15=0),"",IF('前年度'!O15=0,"皆増",IF('当年度'!O15=0,"皆減",ROUND('増減額'!O15/'前年度'!O15*100,1))))</f>
        <v>5.1</v>
      </c>
      <c r="P15" s="50">
        <f>IF(AND('当年度'!P15=0,'前年度'!P15=0),"",IF('前年度'!P15=0,"皆増",IF('当年度'!P15=0,"皆減",ROUND('増減額'!P15/'前年度'!P15*100,1))))</f>
        <v>7.6</v>
      </c>
      <c r="Q15" s="50">
        <f>IF(AND('当年度'!Q15=0,'前年度'!Q15=0),"",IF('前年度'!Q15=0,"皆増",IF('当年度'!Q15=0,"皆減",ROUND('増減額'!Q15/'前年度'!Q15*100,1))))</f>
        <v>39.1</v>
      </c>
      <c r="R15" s="50">
        <f>IF(AND('当年度'!R15=0,'前年度'!R15=0),"",IF('前年度'!R15=0,"皆増",IF('当年度'!R15=0,"皆減",ROUND('増減額'!R15/'前年度'!R15*100,1))))</f>
        <v>-19.9</v>
      </c>
      <c r="S15" s="50">
        <f>IF(AND('当年度'!S15=0,'前年度'!S15=0),"",IF('前年度'!S15=0,"皆増",IF('当年度'!S15=0,"皆減",ROUND('増減額'!S15/'前年度'!S15*100,1))))</f>
        <v>-3.5</v>
      </c>
      <c r="T15" s="50">
        <f>IF(AND('当年度'!T15=0,'前年度'!T15=0),"",IF('前年度'!T15=0,"皆増",IF('当年度'!T15=0,"皆減",ROUND('増減額'!T15/'前年度'!T15*100,1))))</f>
        <v>202.6</v>
      </c>
      <c r="U15" s="50">
        <f>IF(AND('当年度'!U15=0,'前年度'!U15=0),"",IF('前年度'!U15=0,"皆増",IF('当年度'!U15=0,"皆減",ROUND('増減額'!U15/'前年度'!U15*100,1))))</f>
      </c>
      <c r="V15" s="50">
        <f>IF(AND('当年度'!V15=0,'前年度'!V15=0),"",IF('前年度'!V15=0,"皆増",IF('当年度'!V15=0,"皆減",ROUND('増減額'!V15/'前年度'!V15*100,1))))</f>
        <v>46.2</v>
      </c>
      <c r="W15" s="50">
        <f>IF(AND('当年度'!W15=0,'前年度'!W15=0),"",IF('前年度'!W15=0,"皆増",IF('当年度'!W15=0,"皆減",ROUND('増減額'!W15/'前年度'!W15*100,1))))</f>
        <v>0.9</v>
      </c>
      <c r="X15" s="50">
        <f>IF(AND('当年度'!X15=0,'前年度'!X15=0),"",IF('前年度'!X15=0,"皆増",IF('当年度'!X15=0,"皆減",ROUND('増減額'!X15/'前年度'!X15*100,1))))</f>
        <v>34.3</v>
      </c>
      <c r="Y15" s="50">
        <f>IF(AND('当年度'!Y15=0,'前年度'!Y15=0),"",IF('前年度'!Y15=0,"皆増",IF('当年度'!Y15=0,"皆減",ROUND('増減額'!Y15/'前年度'!Y15*100,1))))</f>
        <v>116.9</v>
      </c>
      <c r="Z15" s="50">
        <f>IF(AND('当年度'!Z15=0,'前年度'!Z15=0),"",IF('前年度'!Z15=0,"皆増",IF('当年度'!Z15=0,"皆減",ROUND('増減額'!Z15/'前年度'!Z15*100,1))))</f>
        <v>-19</v>
      </c>
      <c r="AA15" s="50">
        <f>IF(AND('当年度'!AA15=0,'前年度'!AA15=0),"",IF('前年度'!AA15=0,"皆増",IF('当年度'!AA15=0,"皆減",ROUND('増減額'!AA15/'前年度'!AA15*100,1))))</f>
        <v>-3.3</v>
      </c>
      <c r="AB15" s="50">
        <f>IF(AND('当年度'!AB15=0,'前年度'!AB15=0),"",IF('前年度'!AB15=0,"皆増",IF('当年度'!AB15=0,"皆減",ROUND('増減額'!AB15/'前年度'!AB15*100,1))))</f>
        <v>2</v>
      </c>
      <c r="AC15" s="50">
        <f>IF(AND('当年度'!AC15=0,'前年度'!AC15=0),"",IF('前年度'!AC15=0,"皆増",IF('当年度'!AC15=0,"皆減",ROUND('増減額'!AC15/'前年度'!AC15*100,1))))</f>
        <v>27.5</v>
      </c>
      <c r="AD15" s="50">
        <f>IF(AND('当年度'!AD15=0,'前年度'!AD15=0),"",IF('前年度'!AD15=0,"皆増",IF('当年度'!AD15=0,"皆減",ROUND('増減額'!AD15/'前年度'!AD15*100,1))))</f>
        <v>13.2</v>
      </c>
      <c r="AE15" s="50">
        <f>IF(AND('当年度'!AE15=0,'前年度'!AE15=0),"",IF('前年度'!AE15=0,"皆増",IF('当年度'!AE15=0,"皆減",ROUND('増減額'!AE15/'前年度'!AE15*100,1))))</f>
        <v>1.2</v>
      </c>
      <c r="AF15" s="50">
        <f>IF(AND('当年度'!AF15=0,'前年度'!AF15=0),"",IF('前年度'!AF15=0,"皆増",IF('当年度'!AF15=0,"皆減",ROUND('増減額'!AF15/'前年度'!AF15*100,1))))</f>
        <v>1.2</v>
      </c>
      <c r="AG15" s="50">
        <f>IF(AND('当年度'!AG15=0,'前年度'!AG15=0),"",IF('前年度'!AG15=0,"皆増",IF('当年度'!AG15=0,"皆減",ROUND('増減額'!AG15/'前年度'!AG15*100,1))))</f>
        <v>21</v>
      </c>
      <c r="AH15" s="50">
        <f>IF(AND('当年度'!AH15=0,'前年度'!AH15=0),"",IF('前年度'!AH15=0,"皆増",IF('当年度'!AH15=0,"皆減",ROUND('増減額'!AH15/'前年度'!AH15*100,1))))</f>
        <v>18.8</v>
      </c>
      <c r="AI15" s="50">
        <f>IF(AND('当年度'!AI15=0,'前年度'!AI15=0),"",IF('前年度'!AI15=0,"皆増",IF('当年度'!AI15=0,"皆減",ROUND('増減額'!AI15/'前年度'!AI15*100,1))))</f>
        <v>-16.5</v>
      </c>
      <c r="AJ15" s="50">
        <f>IF(AND('当年度'!AJ15=0,'前年度'!AJ15=0),"",IF('前年度'!AJ15=0,"皆増",IF('当年度'!AJ15=0,"皆減",ROUND('増減額'!AJ15/'前年度'!AJ15*100,1))))</f>
        <v>202.4</v>
      </c>
    </row>
    <row r="16" spans="1:36" ht="21.75" customHeight="1">
      <c r="A16" s="45"/>
      <c r="B16" s="29" t="s">
        <v>41</v>
      </c>
      <c r="C16" s="50">
        <f>IF(AND('当年度'!C16=0,'前年度'!C16=0),"",IF('前年度'!C16=0,"皆増",IF('当年度'!C16=0,"皆減",ROUND('増減額'!C16/'前年度'!C16*100,1))))</f>
        <v>-1.7</v>
      </c>
      <c r="D16" s="50">
        <f>IF(AND('当年度'!D16=0,'前年度'!D16=0),"",IF('前年度'!D16=0,"皆増",IF('当年度'!D16=0,"皆減",ROUND('増減額'!D16/'前年度'!D16*100,1))))</f>
        <v>36.2</v>
      </c>
      <c r="E16" s="50">
        <f>IF(AND('当年度'!E16=0,'前年度'!E16=0),"",IF('前年度'!E16=0,"皆増",IF('当年度'!E16=0,"皆減",ROUND('増減額'!E16/'前年度'!E16*100,1))))</f>
        <v>2.3</v>
      </c>
      <c r="F16" s="50">
        <f>IF(AND('当年度'!F16=0,'前年度'!F16=0),"",IF('前年度'!F16=0,"皆増",IF('当年度'!F16=0,"皆減",ROUND('増減額'!F16/'前年度'!F16*100,1))))</f>
        <v>-7.2</v>
      </c>
      <c r="G16" s="50">
        <f>IF(AND('当年度'!G16=0,'前年度'!G16=0),"",IF('前年度'!G16=0,"皆増",IF('当年度'!G16=0,"皆減",ROUND('増減額'!G16/'前年度'!G16*100,1))))</f>
        <v>83.9</v>
      </c>
      <c r="H16" s="50">
        <f>IF(AND('当年度'!H16=0,'前年度'!H16=0),"",IF('前年度'!H16=0,"皆増",IF('当年度'!H16=0,"皆減",ROUND('増減額'!H16/'前年度'!H16*100,1))))</f>
        <v>22.4</v>
      </c>
      <c r="I16" s="50">
        <f>IF(AND('当年度'!I16=0,'前年度'!I16=0),"",IF('前年度'!I16=0,"皆増",IF('当年度'!I16=0,"皆減",ROUND('増減額'!I16/'前年度'!I16*100,1))))</f>
      </c>
      <c r="J16" s="50">
        <f>IF(AND('当年度'!J16=0,'前年度'!J16=0),"",IF('前年度'!J16=0,"皆増",IF('当年度'!J16=0,"皆減",ROUND('増減額'!J16/'前年度'!J16*100,1))))</f>
      </c>
      <c r="K16" s="50">
        <f>IF(AND('当年度'!K16=0,'前年度'!K16=0),"",IF('前年度'!K16=0,"皆増",IF('当年度'!K16=0,"皆減",ROUND('増減額'!K16/'前年度'!K16*100,1))))</f>
        <v>-100</v>
      </c>
      <c r="L16" s="49">
        <f>IF(AND('当年度'!L16=0,'前年度'!L16=0),"",IF('前年度'!L16=0,"皆増",IF('当年度'!L16=0,"皆減",ROUND('増減額'!L16/'前年度'!L16*100,1))))</f>
        <v>124</v>
      </c>
      <c r="M16" s="49" t="str">
        <f>IF(AND('当年度'!M16=0,'前年度'!M16=0),"",IF('前年度'!M16=0,"皆増",IF('当年度'!M16=0,"皆減",ROUND('増減額'!M16/'前年度'!M16*100,1))))</f>
        <v>皆増</v>
      </c>
      <c r="N16" s="50">
        <f>IF(AND('当年度'!N16=0,'前年度'!N16=0),"",IF('前年度'!N16=0,"皆増",IF('当年度'!N16=0,"皆減",ROUND('増減額'!N16/'前年度'!N16*100,1))))</f>
        <v>-65.7</v>
      </c>
      <c r="O16" s="50">
        <f>IF(AND('当年度'!O16=0,'前年度'!O16=0),"",IF('前年度'!O16=0,"皆増",IF('当年度'!O16=0,"皆減",ROUND('増減額'!O16/'前年度'!O16*100,1))))</f>
        <v>4.1</v>
      </c>
      <c r="P16" s="50">
        <f>IF(AND('当年度'!P16=0,'前年度'!P16=0),"",IF('前年度'!P16=0,"皆増",IF('当年度'!P16=0,"皆減",ROUND('増減額'!P16/'前年度'!P16*100,1))))</f>
        <v>4.1</v>
      </c>
      <c r="Q16" s="50">
        <f>IF(AND('当年度'!Q16=0,'前年度'!Q16=0),"",IF('前年度'!Q16=0,"皆増",IF('当年度'!Q16=0,"皆減",ROUND('増減額'!Q16/'前年度'!Q16*100,1))))</f>
        <v>-10.9</v>
      </c>
      <c r="R16" s="50">
        <f>IF(AND('当年度'!R16=0,'前年度'!R16=0),"",IF('前年度'!R16=0,"皆増",IF('当年度'!R16=0,"皆減",ROUND('増減額'!R16/'前年度'!R16*100,1))))</f>
        <v>-4.6</v>
      </c>
      <c r="S16" s="50">
        <f>IF(AND('当年度'!S16=0,'前年度'!S16=0),"",IF('前年度'!S16=0,"皆増",IF('当年度'!S16=0,"皆減",ROUND('増減額'!S16/'前年度'!S16*100,1))))</f>
        <v>-20.2</v>
      </c>
      <c r="T16" s="50">
        <f>IF(AND('当年度'!T16=0,'前年度'!T16=0),"",IF('前年度'!T16=0,"皆増",IF('当年度'!T16=0,"皆減",ROUND('増減額'!T16/'前年度'!T16*100,1))))</f>
        <v>172.4</v>
      </c>
      <c r="U16" s="50">
        <f>IF(AND('当年度'!U16=0,'前年度'!U16=0),"",IF('前年度'!U16=0,"皆増",IF('当年度'!U16=0,"皆減",ROUND('増減額'!U16/'前年度'!U16*100,1))))</f>
      </c>
      <c r="V16" s="50">
        <f>IF(AND('当年度'!V16=0,'前年度'!V16=0),"",IF('前年度'!V16=0,"皆増",IF('当年度'!V16=0,"皆減",ROUND('増減額'!V16/'前年度'!V16*100,1))))</f>
        <v>-6.2</v>
      </c>
      <c r="W16" s="50">
        <f>IF(AND('当年度'!W16=0,'前年度'!W16=0),"",IF('前年度'!W16=0,"皆増",IF('当年度'!W16=0,"皆減",ROUND('増減額'!W16/'前年度'!W16*100,1))))</f>
        <v>-28.3</v>
      </c>
      <c r="X16" s="50">
        <f>IF(AND('当年度'!X16=0,'前年度'!X16=0),"",IF('前年度'!X16=0,"皆増",IF('当年度'!X16=0,"皆減",ROUND('増減額'!X16/'前年度'!X16*100,1))))</f>
        <v>38.9</v>
      </c>
      <c r="Y16" s="50">
        <f>IF(AND('当年度'!Y16=0,'前年度'!Y16=0),"",IF('前年度'!Y16=0,"皆増",IF('当年度'!Y16=0,"皆減",ROUND('増減額'!Y16/'前年度'!Y16*100,1))))</f>
        <v>18.6</v>
      </c>
      <c r="Z16" s="50">
        <f>IF(AND('当年度'!Z16=0,'前年度'!Z16=0),"",IF('前年度'!Z16=0,"皆増",IF('当年度'!Z16=0,"皆減",ROUND('増減額'!Z16/'前年度'!Z16*100,1))))</f>
        <v>-13.5</v>
      </c>
      <c r="AA16" s="50">
        <f>IF(AND('当年度'!AA16=0,'前年度'!AA16=0),"",IF('前年度'!AA16=0,"皆増",IF('当年度'!AA16=0,"皆減",ROUND('増減額'!AA16/'前年度'!AA16*100,1))))</f>
        <v>-4.8</v>
      </c>
      <c r="AB16" s="50">
        <f>IF(AND('当年度'!AB16=0,'前年度'!AB16=0),"",IF('前年度'!AB16=0,"皆増",IF('当年度'!AB16=0,"皆減",ROUND('増減額'!AB16/'前年度'!AB16*100,1))))</f>
        <v>-29.2</v>
      </c>
      <c r="AC16" s="50">
        <f>IF(AND('当年度'!AC16=0,'前年度'!AC16=0),"",IF('前年度'!AC16=0,"皆増",IF('当年度'!AC16=0,"皆減",ROUND('増減額'!AC16/'前年度'!AC16*100,1))))</f>
        <v>17.7</v>
      </c>
      <c r="AD16" s="50">
        <f>IF(AND('当年度'!AD16=0,'前年度'!AD16=0),"",IF('前年度'!AD16=0,"皆増",IF('当年度'!AD16=0,"皆減",ROUND('増減額'!AD16/'前年度'!AD16*100,1))))</f>
        <v>0.8</v>
      </c>
      <c r="AE16" s="50">
        <f>IF(AND('当年度'!AE16=0,'前年度'!AE16=0),"",IF('前年度'!AE16=0,"皆増",IF('当年度'!AE16=0,"皆減",ROUND('増減額'!AE16/'前年度'!AE16*100,1))))</f>
        <v>3.7</v>
      </c>
      <c r="AF16" s="50">
        <f>IF(AND('当年度'!AF16=0,'前年度'!AF16=0),"",IF('前年度'!AF16=0,"皆増",IF('当年度'!AF16=0,"皆減",ROUND('増減額'!AF16/'前年度'!AF16*100,1))))</f>
        <v>3.7</v>
      </c>
      <c r="AG16" s="50">
        <f>IF(AND('当年度'!AG16=0,'前年度'!AG16=0),"",IF('前年度'!AG16=0,"皆増",IF('当年度'!AG16=0,"皆減",ROUND('増減額'!AG16/'前年度'!AG16*100,1))))</f>
        <v>18.9</v>
      </c>
      <c r="AH16" s="50">
        <f>IF(AND('当年度'!AH16=0,'前年度'!AH16=0),"",IF('前年度'!AH16=0,"皆増",IF('当年度'!AH16=0,"皆減",ROUND('増減額'!AH16/'前年度'!AH16*100,1))))</f>
        <v>23.6</v>
      </c>
      <c r="AI16" s="50">
        <f>IF(AND('当年度'!AI16=0,'前年度'!AI16=0),"",IF('前年度'!AI16=0,"皆増",IF('当年度'!AI16=0,"皆減",ROUND('増減額'!AI16/'前年度'!AI16*100,1))))</f>
        <v>-12.8</v>
      </c>
      <c r="AJ16" s="50">
        <f>IF(AND('当年度'!AJ16=0,'前年度'!AJ16=0),"",IF('前年度'!AJ16=0,"皆増",IF('当年度'!AJ16=0,"皆減",ROUND('増減額'!AJ16/'前年度'!AJ16*100,1))))</f>
        <v>172.3</v>
      </c>
    </row>
    <row r="17" spans="1:36" ht="21.75" customHeight="1">
      <c r="A17" s="45"/>
      <c r="B17" s="29" t="s">
        <v>77</v>
      </c>
      <c r="C17" s="50">
        <f>IF(AND('当年度'!C17=0,'前年度'!C17=0),"",IF('前年度'!C17=0,"皆増",IF('当年度'!C17=0,"皆減",ROUND('増減額'!C17/'前年度'!C17*100,1))))</f>
        <v>4.7</v>
      </c>
      <c r="D17" s="50">
        <f>IF(AND('当年度'!D17=0,'前年度'!D17=0),"",IF('前年度'!D17=0,"皆増",IF('当年度'!D17=0,"皆減",ROUND('増減額'!D17/'前年度'!D17*100,1))))</f>
        <v>2.2</v>
      </c>
      <c r="E17" s="50">
        <f>IF(AND('当年度'!E17=0,'前年度'!E17=0),"",IF('前年度'!E17=0,"皆増",IF('当年度'!E17=0,"皆減",ROUND('増減額'!E17/'前年度'!E17*100,1))))</f>
        <v>5.8</v>
      </c>
      <c r="F17" s="50">
        <f>IF(AND('当年度'!F17=0,'前年度'!F17=0),"",IF('前年度'!F17=0,"皆増",IF('当年度'!F17=0,"皆減",ROUND('増減額'!F17/'前年度'!F17*100,1))))</f>
        <v>-3.8</v>
      </c>
      <c r="G17" s="50">
        <f>IF(AND('当年度'!G17=0,'前年度'!G17=0),"",IF('前年度'!G17=0,"皆増",IF('当年度'!G17=0,"皆減",ROUND('増減額'!G17/'前年度'!G17*100,1))))</f>
        <v>91.5</v>
      </c>
      <c r="H17" s="50">
        <f>IF(AND('当年度'!H17=0,'前年度'!H17=0),"",IF('前年度'!H17=0,"皆増",IF('当年度'!H17=0,"皆減",ROUND('増減額'!H17/'前年度'!H17*100,1))))</f>
        <v>20.1</v>
      </c>
      <c r="I17" s="50">
        <f>IF(AND('当年度'!I17=0,'前年度'!I17=0),"",IF('前年度'!I17=0,"皆増",IF('当年度'!I17=0,"皆減",ROUND('増減額'!I17/'前年度'!I17*100,1))))</f>
        <v>-17</v>
      </c>
      <c r="J17" s="50">
        <f>IF(AND('当年度'!J17=0,'前年度'!J17=0),"",IF('前年度'!J17=0,"皆増",IF('当年度'!J17=0,"皆減",ROUND('増減額'!J17/'前年度'!J17*100,1))))</f>
      </c>
      <c r="K17" s="50">
        <f>IF(AND('当年度'!K17=0,'前年度'!K17=0),"",IF('前年度'!K17=0,"皆増",IF('当年度'!K17=0,"皆減",ROUND('増減額'!K17/'前年度'!K17*100,1))))</f>
        <v>-100</v>
      </c>
      <c r="L17" s="49">
        <f>IF(AND('当年度'!L17=0,'前年度'!L17=0),"",IF('前年度'!L17=0,"皆増",IF('当年度'!L17=0,"皆減",ROUND('増減額'!L17/'前年度'!L17*100,1))))</f>
        <v>119.7</v>
      </c>
      <c r="M17" s="49" t="str">
        <f>IF(AND('当年度'!M17=0,'前年度'!M17=0),"",IF('前年度'!M17=0,"皆増",IF('当年度'!M17=0,"皆減",ROUND('増減額'!M17/'前年度'!M17*100,1))))</f>
        <v>皆増</v>
      </c>
      <c r="N17" s="50">
        <f>IF(AND('当年度'!N17=0,'前年度'!N17=0),"",IF('前年度'!N17=0,"皆増",IF('当年度'!N17=0,"皆減",ROUND('増減額'!N17/'前年度'!N17*100,1))))</f>
        <v>-63.1</v>
      </c>
      <c r="O17" s="50">
        <f>IF(AND('当年度'!O17=0,'前年度'!O17=0),"",IF('前年度'!O17=0,"皆増",IF('当年度'!O17=0,"皆減",ROUND('増減額'!O17/'前年度'!O17*100,1))))</f>
        <v>26.3</v>
      </c>
      <c r="P17" s="50">
        <f>IF(AND('当年度'!P17=0,'前年度'!P17=0),"",IF('前年度'!P17=0,"皆増",IF('当年度'!P17=0,"皆減",ROUND('増減額'!P17/'前年度'!P17*100,1))))</f>
        <v>12.2</v>
      </c>
      <c r="Q17" s="50">
        <f>IF(AND('当年度'!Q17=0,'前年度'!Q17=0),"",IF('前年度'!Q17=0,"皆増",IF('当年度'!Q17=0,"皆減",ROUND('増減額'!Q17/'前年度'!Q17*100,1))))</f>
        <v>285.7</v>
      </c>
      <c r="R17" s="50">
        <f>IF(AND('当年度'!R17=0,'前年度'!R17=0),"",IF('前年度'!R17=0,"皆増",IF('当年度'!R17=0,"皆減",ROUND('増減額'!R17/'前年度'!R17*100,1))))</f>
        <v>-59.1</v>
      </c>
      <c r="S17" s="50">
        <f>IF(AND('当年度'!S17=0,'前年度'!S17=0),"",IF('前年度'!S17=0,"皆増",IF('当年度'!S17=0,"皆減",ROUND('増減額'!S17/'前年度'!S17*100,1))))</f>
        <v>-6.2</v>
      </c>
      <c r="T17" s="50">
        <f>IF(AND('当年度'!T17=0,'前年度'!T17=0),"",IF('前年度'!T17=0,"皆増",IF('当年度'!T17=0,"皆減",ROUND('増減額'!T17/'前年度'!T17*100,1))))</f>
        <v>311.6</v>
      </c>
      <c r="U17" s="50">
        <f>IF(AND('当年度'!U17=0,'前年度'!U17=0),"",IF('前年度'!U17=0,"皆増",IF('当年度'!U17=0,"皆減",ROUND('増減額'!U17/'前年度'!U17*100,1))))</f>
      </c>
      <c r="V17" s="50">
        <f>IF(AND('当年度'!V17=0,'前年度'!V17=0),"",IF('前年度'!V17=0,"皆増",IF('当年度'!V17=0,"皆減",ROUND('増減額'!V17/'前年度'!V17*100,1))))</f>
        <v>-2.1</v>
      </c>
      <c r="W17" s="50">
        <f>IF(AND('当年度'!W17=0,'前年度'!W17=0),"",IF('前年度'!W17=0,"皆増",IF('当年度'!W17=0,"皆減",ROUND('増減額'!W17/'前年度'!W17*100,1))))</f>
        <v>-16.6</v>
      </c>
      <c r="X17" s="50">
        <f>IF(AND('当年度'!X17=0,'前年度'!X17=0),"",IF('前年度'!X17=0,"皆増",IF('当年度'!X17=0,"皆減",ROUND('増減額'!X17/'前年度'!X17*100,1))))</f>
        <v>12.2</v>
      </c>
      <c r="Y17" s="50">
        <f>IF(AND('当年度'!Y17=0,'前年度'!Y17=0),"",IF('前年度'!Y17=0,"皆増",IF('当年度'!Y17=0,"皆減",ROUND('増減額'!Y17/'前年度'!Y17*100,1))))</f>
        <v>-32.3</v>
      </c>
      <c r="Z17" s="50">
        <f>IF(AND('当年度'!Z17=0,'前年度'!Z17=0),"",IF('前年度'!Z17=0,"皆増",IF('当年度'!Z17=0,"皆減",ROUND('増減額'!Z17/'前年度'!Z17*100,1))))</f>
        <v>13.3</v>
      </c>
      <c r="AA17" s="50">
        <f>IF(AND('当年度'!AA17=0,'前年度'!AA17=0),"",IF('前年度'!AA17=0,"皆増",IF('当年度'!AA17=0,"皆減",ROUND('増減額'!AA17/'前年度'!AA17*100,1))))</f>
        <v>-12</v>
      </c>
      <c r="AB17" s="50">
        <f>IF(AND('当年度'!AB17=0,'前年度'!AB17=0),"",IF('前年度'!AB17=0,"皆増",IF('当年度'!AB17=0,"皆減",ROUND('増減額'!AB17/'前年度'!AB17*100,1))))</f>
        <v>39.3</v>
      </c>
      <c r="AC17" s="50">
        <f>IF(AND('当年度'!AC17=0,'前年度'!AC17=0),"",IF('前年度'!AC17=0,"皆増",IF('当年度'!AC17=0,"皆減",ROUND('増減額'!AC17/'前年度'!AC17*100,1))))</f>
        <v>28.1</v>
      </c>
      <c r="AD17" s="50">
        <f>IF(AND('当年度'!AD17=0,'前年度'!AD17=0),"",IF('前年度'!AD17=0,"皆増",IF('当年度'!AD17=0,"皆減",ROUND('増減額'!AD17/'前年度'!AD17*100,1))))</f>
        <v>-3.2</v>
      </c>
      <c r="AE17" s="50">
        <f>IF(AND('当年度'!AE17=0,'前年度'!AE17=0),"",IF('前年度'!AE17=0,"皆増",IF('当年度'!AE17=0,"皆減",ROUND('増減額'!AE17/'前年度'!AE17*100,1))))</f>
        <v>8.3</v>
      </c>
      <c r="AF17" s="50">
        <f>IF(AND('当年度'!AF17=0,'前年度'!AF17=0),"",IF('前年度'!AF17=0,"皆増",IF('当年度'!AF17=0,"皆減",ROUND('増減額'!AF17/'前年度'!AF17*100,1))))</f>
        <v>8.3</v>
      </c>
      <c r="AG17" s="50">
        <f>IF(AND('当年度'!AG17=0,'前年度'!AG17=0),"",IF('前年度'!AG17=0,"皆増",IF('当年度'!AG17=0,"皆減",ROUND('増減額'!AG17/'前年度'!AG17*100,1))))</f>
        <v>20.5</v>
      </c>
      <c r="AH17" s="50">
        <f>IF(AND('当年度'!AH17=0,'前年度'!AH17=0),"",IF('前年度'!AH17=0,"皆増",IF('当年度'!AH17=0,"皆減",ROUND('増減額'!AH17/'前年度'!AH17*100,1))))</f>
        <v>17</v>
      </c>
      <c r="AI17" s="50">
        <f>IF(AND('当年度'!AI17=0,'前年度'!AI17=0),"",IF('前年度'!AI17=0,"皆増",IF('当年度'!AI17=0,"皆減",ROUND('増減額'!AI17/'前年度'!AI17*100,1))))</f>
        <v>-46.2</v>
      </c>
      <c r="AJ17" s="50">
        <f>IF(AND('当年度'!AJ17=0,'前年度'!AJ17=0),"",IF('前年度'!AJ17=0,"皆増",IF('当年度'!AJ17=0,"皆減",ROUND('増減額'!AJ17/'前年度'!AJ17*100,1))))</f>
        <v>311</v>
      </c>
    </row>
    <row r="18" spans="1:36" ht="21.75" customHeight="1">
      <c r="A18" s="45"/>
      <c r="B18" s="34" t="s">
        <v>78</v>
      </c>
      <c r="C18" s="49">
        <f>IF(AND('当年度'!C18=0,'前年度'!C18=0),"",IF('前年度'!C18=0,"皆増",IF('当年度'!C18=0,"皆減",ROUND('増減額'!C18/'前年度'!C18*100,1))))</f>
        <v>-2.8</v>
      </c>
      <c r="D18" s="49">
        <f>IF(AND('当年度'!D18=0,'前年度'!D18=0),"",IF('前年度'!D18=0,"皆増",IF('当年度'!D18=0,"皆減",ROUND('増減額'!D18/'前年度'!D18*100,1))))</f>
        <v>1.1</v>
      </c>
      <c r="E18" s="49">
        <f>IF(AND('当年度'!E18=0,'前年度'!E18=0),"",IF('前年度'!E18=0,"皆増",IF('当年度'!E18=0,"皆減",ROUND('増減額'!E18/'前年度'!E18*100,1))))</f>
        <v>5</v>
      </c>
      <c r="F18" s="49">
        <f>IF(AND('当年度'!F18=0,'前年度'!F18=0),"",IF('前年度'!F18=0,"皆増",IF('当年度'!F18=0,"皆減",ROUND('増減額'!F18/'前年度'!F18*100,1))))</f>
        <v>-4.8</v>
      </c>
      <c r="G18" s="49">
        <f>IF(AND('当年度'!G18=0,'前年度'!G18=0),"",IF('前年度'!G18=0,"皆増",IF('当年度'!G18=0,"皆減",ROUND('増減額'!G18/'前年度'!G18*100,1))))</f>
        <v>87.6</v>
      </c>
      <c r="H18" s="49">
        <f>IF(AND('当年度'!H18=0,'前年度'!H18=0),"",IF('前年度'!H18=0,"皆増",IF('当年度'!H18=0,"皆減",ROUND('増減額'!H18/'前年度'!H18*100,1))))</f>
        <v>23</v>
      </c>
      <c r="I18" s="49">
        <f>IF(AND('当年度'!I18=0,'前年度'!I18=0),"",IF('前年度'!I18=0,"皆増",IF('当年度'!I18=0,"皆減",ROUND('増減額'!I18/'前年度'!I18*100,1))))</f>
        <v>-16.9</v>
      </c>
      <c r="J18" s="49">
        <f>IF(AND('当年度'!J18=0,'前年度'!J18=0),"",IF('前年度'!J18=0,"皆増",IF('当年度'!J18=0,"皆減",ROUND('増減額'!J18/'前年度'!J18*100,1))))</f>
      </c>
      <c r="K18" s="49">
        <f>IF(AND('当年度'!K18=0,'前年度'!K18=0),"",IF('前年度'!K18=0,"皆増",IF('当年度'!K18=0,"皆減",ROUND('増減額'!K18/'前年度'!K18*100,1))))</f>
        <v>-100</v>
      </c>
      <c r="L18" s="49">
        <f>IF(AND('当年度'!L18=0,'前年度'!L18=0),"",IF('前年度'!L18=0,"皆増",IF('当年度'!L18=0,"皆減",ROUND('増減額'!L18/'前年度'!L18*100,1))))</f>
        <v>118.4</v>
      </c>
      <c r="M18" s="49" t="str">
        <f>IF(AND('当年度'!M18=0,'前年度'!M18=0),"",IF('前年度'!M18=0,"皆増",IF('当年度'!M18=0,"皆減",ROUND('増減額'!M18/'前年度'!M18*100,1))))</f>
        <v>皆増</v>
      </c>
      <c r="N18" s="49">
        <f>IF(AND('当年度'!N18=0,'前年度'!N18=0),"",IF('前年度'!N18=0,"皆増",IF('当年度'!N18=0,"皆減",ROUND('増減額'!N18/'前年度'!N18*100,1))))</f>
        <v>-63.3</v>
      </c>
      <c r="O18" s="49">
        <f>IF(AND('当年度'!O18=0,'前年度'!O18=0),"",IF('前年度'!O18=0,"皆増",IF('当年度'!O18=0,"皆減",ROUND('増減額'!O18/'前年度'!O18*100,1))))</f>
        <v>0.1</v>
      </c>
      <c r="P18" s="49">
        <f>IF(AND('当年度'!P18=0,'前年度'!P18=0),"",IF('前年度'!P18=0,"皆増",IF('当年度'!P18=0,"皆減",ROUND('増減額'!P18/'前年度'!P18*100,1))))</f>
        <v>6.1</v>
      </c>
      <c r="Q18" s="49">
        <f>IF(AND('当年度'!Q18=0,'前年度'!Q18=0),"",IF('前年度'!Q18=0,"皆増",IF('当年度'!Q18=0,"皆減",ROUND('増減額'!Q18/'前年度'!Q18*100,1))))</f>
        <v>-24.8</v>
      </c>
      <c r="R18" s="49">
        <f>IF(AND('当年度'!R18=0,'前年度'!R18=0),"",IF('前年度'!R18=0,"皆増",IF('当年度'!R18=0,"皆減",ROUND('増減額'!R18/'前年度'!R18*100,1))))</f>
        <v>-19.1</v>
      </c>
      <c r="S18" s="49">
        <f>IF(AND('当年度'!S18=0,'前年度'!S18=0),"",IF('前年度'!S18=0,"皆増",IF('当年度'!S18=0,"皆減",ROUND('増減額'!S18/'前年度'!S18*100,1))))</f>
        <v>-60</v>
      </c>
      <c r="T18" s="49">
        <f>IF(AND('当年度'!T18=0,'前年度'!T18=0),"",IF('前年度'!T18=0,"皆増",IF('当年度'!T18=0,"皆減",ROUND('増減額'!T18/'前年度'!T18*100,1))))</f>
        <v>266.4</v>
      </c>
      <c r="U18" s="49">
        <f>IF(AND('当年度'!U18=0,'前年度'!U18=0),"",IF('前年度'!U18=0,"皆増",IF('当年度'!U18=0,"皆減",ROUND('増減額'!U18/'前年度'!U18*100,1))))</f>
      </c>
      <c r="V18" s="49">
        <f>IF(AND('当年度'!V18=0,'前年度'!V18=0),"",IF('前年度'!V18=0,"皆増",IF('当年度'!V18=0,"皆減",ROUND('増減額'!V18/'前年度'!V18*100,1))))</f>
        <v>1.6</v>
      </c>
      <c r="W18" s="49">
        <f>IF(AND('当年度'!W18=0,'前年度'!W18=0),"",IF('前年度'!W18=0,"皆増",IF('当年度'!W18=0,"皆減",ROUND('増減額'!W18/'前年度'!W18*100,1))))</f>
        <v>7.6</v>
      </c>
      <c r="X18" s="49">
        <f>IF(AND('当年度'!X18=0,'前年度'!X18=0),"",IF('前年度'!X18=0,"皆増",IF('当年度'!X18=0,"皆減",ROUND('増減額'!X18/'前年度'!X18*100,1))))</f>
        <v>21.5</v>
      </c>
      <c r="Y18" s="49">
        <f>IF(AND('当年度'!Y18=0,'前年度'!Y18=0),"",IF('前年度'!Y18=0,"皆増",IF('当年度'!Y18=0,"皆減",ROUND('増減額'!Y18/'前年度'!Y18*100,1))))</f>
        <v>15.4</v>
      </c>
      <c r="Z18" s="49">
        <f>IF(AND('当年度'!Z18=0,'前年度'!Z18=0),"",IF('前年度'!Z18=0,"皆増",IF('当年度'!Z18=0,"皆減",ROUND('増減額'!Z18/'前年度'!Z18*100,1))))</f>
        <v>-20.7</v>
      </c>
      <c r="AA18" s="49">
        <f>IF(AND('当年度'!AA18=0,'前年度'!AA18=0),"",IF('前年度'!AA18=0,"皆増",IF('当年度'!AA18=0,"皆減",ROUND('増減額'!AA18/'前年度'!AA18*100,1))))</f>
        <v>-18.4</v>
      </c>
      <c r="AB18" s="49">
        <f>IF(AND('当年度'!AB18=0,'前年度'!AB18=0),"",IF('前年度'!AB18=0,"皆増",IF('当年度'!AB18=0,"皆減",ROUND('増減額'!AB18/'前年度'!AB18*100,1))))</f>
        <v>-40.3</v>
      </c>
      <c r="AC18" s="49">
        <f>IF(AND('当年度'!AC18=0,'前年度'!AC18=0),"",IF('前年度'!AC18=0,"皆増",IF('当年度'!AC18=0,"皆減",ROUND('増減額'!AC18/'前年度'!AC18*100,1))))</f>
        <v>19.4</v>
      </c>
      <c r="AD18" s="49">
        <f>IF(AND('当年度'!AD18=0,'前年度'!AD18=0),"",IF('前年度'!AD18=0,"皆増",IF('当年度'!AD18=0,"皆減",ROUND('増減額'!AD18/'前年度'!AD18*100,1))))</f>
        <v>-1.1</v>
      </c>
      <c r="AE18" s="49">
        <f>IF(AND('当年度'!AE18=0,'前年度'!AE18=0),"",IF('前年度'!AE18=0,"皆増",IF('当年度'!AE18=0,"皆減",ROUND('増減額'!AE18/'前年度'!AE18*100,1))))</f>
        <v>-0.1</v>
      </c>
      <c r="AF18" s="49">
        <f>IF(AND('当年度'!AF18=0,'前年度'!AF18=0),"",IF('前年度'!AF18=0,"皆増",IF('当年度'!AF18=0,"皆減",ROUND('増減額'!AF18/'前年度'!AF18*100,1))))</f>
        <v>-0.1</v>
      </c>
      <c r="AG18" s="49">
        <f>IF(AND('当年度'!AG18=0,'前年度'!AG18=0),"",IF('前年度'!AG18=0,"皆増",IF('当年度'!AG18=0,"皆減",ROUND('増減額'!AG18/'前年度'!AG18*100,1))))</f>
        <v>19.6</v>
      </c>
      <c r="AH18" s="49">
        <f>IF(AND('当年度'!AH18=0,'前年度'!AH18=0),"",IF('前年度'!AH18=0,"皆増",IF('当年度'!AH18=0,"皆減",ROUND('増減額'!AH18/'前年度'!AH18*100,1))))</f>
        <v>16.8</v>
      </c>
      <c r="AI18" s="49">
        <f>IF(AND('当年度'!AI18=0,'前年度'!AI18=0),"",IF('前年度'!AI18=0,"皆増",IF('当年度'!AI18=0,"皆減",ROUND('増減額'!AI18/'前年度'!AI18*100,1))))</f>
        <v>-27.2</v>
      </c>
      <c r="AJ18" s="49">
        <f>IF(AND('当年度'!AJ18=0,'前年度'!AJ18=0),"",IF('前年度'!AJ18=0,"皆増",IF('当年度'!AJ18=0,"皆減",ROUND('増減額'!AJ18/'前年度'!AJ18*100,1))))</f>
        <v>266</v>
      </c>
    </row>
    <row r="19" spans="1:36" ht="21.75" customHeight="1">
      <c r="A19" s="45"/>
      <c r="B19" s="36" t="s">
        <v>79</v>
      </c>
      <c r="C19" s="51">
        <f>IF(AND('当年度'!C19=0,'前年度'!C19=0),"",IF('前年度'!C19=0,"皆増",IF('当年度'!C19=0,"皆減",ROUND('増減額'!C19/'前年度'!C19*100,1))))</f>
        <v>-0.5</v>
      </c>
      <c r="D19" s="51">
        <f>IF(AND('当年度'!D19=0,'前年度'!D19=0),"",IF('前年度'!D19=0,"皆増",IF('当年度'!D19=0,"皆減",ROUND('増減額'!D19/'前年度'!D19*100,1))))</f>
        <v>3.9</v>
      </c>
      <c r="E19" s="51">
        <f>IF(AND('当年度'!E19=0,'前年度'!E19=0),"",IF('前年度'!E19=0,"皆増",IF('当年度'!E19=0,"皆減",ROUND('増減額'!E19/'前年度'!E19*100,1))))</f>
        <v>5.4</v>
      </c>
      <c r="F19" s="51">
        <f>IF(AND('当年度'!F19=0,'前年度'!F19=0),"",IF('前年度'!F19=0,"皆増",IF('当年度'!F19=0,"皆減",ROUND('増減額'!F19/'前年度'!F19*100,1))))</f>
        <v>-4.3</v>
      </c>
      <c r="G19" s="51">
        <f>IF(AND('当年度'!G19=0,'前年度'!G19=0),"",IF('前年度'!G19=0,"皆増",IF('当年度'!G19=0,"皆減",ROUND('増減額'!G19/'前年度'!G19*100,1))))</f>
        <v>89.7</v>
      </c>
      <c r="H19" s="51">
        <f>IF(AND('当年度'!H19=0,'前年度'!H19=0),"",IF('前年度'!H19=0,"皆増",IF('当年度'!H19=0,"皆減",ROUND('増減額'!H19/'前年度'!H19*100,1))))</f>
        <v>20.5</v>
      </c>
      <c r="I19" s="51">
        <f>IF(AND('当年度'!I19=0,'前年度'!I19=0),"",IF('前年度'!I19=0,"皆増",IF('当年度'!I19=0,"皆減",ROUND('増減額'!I19/'前年度'!I19*100,1))))</f>
        <v>-6.6</v>
      </c>
      <c r="J19" s="51">
        <f>IF(AND('当年度'!J19=0,'前年度'!J19=0),"",IF('前年度'!J19=0,"皆増",IF('当年度'!J19=0,"皆減",ROUND('増減額'!J19/'前年度'!J19*100,1))))</f>
      </c>
      <c r="K19" s="51">
        <f>IF(AND('当年度'!K19=0,'前年度'!K19=0),"",IF('前年度'!K19=0,"皆増",IF('当年度'!K19=0,"皆減",ROUND('増減額'!K19/'前年度'!K19*100,1))))</f>
        <v>-100</v>
      </c>
      <c r="L19" s="51">
        <f>IF(AND('当年度'!L19=0,'前年度'!L19=0),"",IF('前年度'!L19=0,"皆増",IF('当年度'!L19=0,"皆減",ROUND('増減額'!L19/'前年度'!L19*100,1))))</f>
        <v>118.6</v>
      </c>
      <c r="M19" s="51" t="str">
        <f>IF(AND('当年度'!M19=0,'前年度'!M19=0),"",IF('前年度'!M19=0,"皆増",IF('当年度'!M19=0,"皆減",ROUND('増減額'!M19/'前年度'!M19*100,1))))</f>
        <v>皆増</v>
      </c>
      <c r="N19" s="51">
        <f>IF(AND('当年度'!N19=0,'前年度'!N19=0),"",IF('前年度'!N19=0,"皆増",IF('当年度'!N19=0,"皆減",ROUND('増減額'!N19/'前年度'!N19*100,1))))</f>
        <v>-61.2</v>
      </c>
      <c r="O19" s="51">
        <f>IF(AND('当年度'!O19=0,'前年度'!O19=0),"",IF('前年度'!O19=0,"皆増",IF('当年度'!O19=0,"皆減",ROUND('増減額'!O19/'前年度'!O19*100,1))))</f>
        <v>-3.7</v>
      </c>
      <c r="P19" s="51">
        <f>IF(AND('当年度'!P19=0,'前年度'!P19=0),"",IF('前年度'!P19=0,"皆増",IF('当年度'!P19=0,"皆減",ROUND('増減額'!P19/'前年度'!P19*100,1))))</f>
        <v>0.7</v>
      </c>
      <c r="Q19" s="51">
        <f>IF(AND('当年度'!Q19=0,'前年度'!Q19=0),"",IF('前年度'!Q19=0,"皆増",IF('当年度'!Q19=0,"皆減",ROUND('増減額'!Q19/'前年度'!Q19*100,1))))</f>
        <v>-6.5</v>
      </c>
      <c r="R19" s="51">
        <f>IF(AND('当年度'!R19=0,'前年度'!R19=0),"",IF('前年度'!R19=0,"皆増",IF('当年度'!R19=0,"皆減",ROUND('増減額'!R19/'前年度'!R19*100,1))))</f>
        <v>-37.8</v>
      </c>
      <c r="S19" s="51">
        <f>IF(AND('当年度'!S19=0,'前年度'!S19=0),"",IF('前年度'!S19=0,"皆増",IF('当年度'!S19=0,"皆減",ROUND('増減額'!S19/'前年度'!S19*100,1))))</f>
        <v>-2.4</v>
      </c>
      <c r="T19" s="51">
        <f>IF(AND('当年度'!T19=0,'前年度'!T19=0),"",IF('前年度'!T19=0,"皆増",IF('当年度'!T19=0,"皆減",ROUND('増減額'!T19/'前年度'!T19*100,1))))</f>
        <v>221</v>
      </c>
      <c r="U19" s="51">
        <f>IF(AND('当年度'!U19=0,'前年度'!U19=0),"",IF('前年度'!U19=0,"皆増",IF('当年度'!U19=0,"皆減",ROUND('増減額'!U19/'前年度'!U19*100,1))))</f>
        <v>-5.1</v>
      </c>
      <c r="V19" s="51">
        <f>IF(AND('当年度'!V19=0,'前年度'!V19=0),"",IF('前年度'!V19=0,"皆増",IF('当年度'!V19=0,"皆減",ROUND('増減額'!V19/'前年度'!V19*100,1))))</f>
        <v>-3.3</v>
      </c>
      <c r="W19" s="51">
        <f>IF(AND('当年度'!W19=0,'前年度'!W19=0),"",IF('前年度'!W19=0,"皆増",IF('当年度'!W19=0,"皆減",ROUND('増減額'!W19/'前年度'!W19*100,1))))</f>
        <v>-12.8</v>
      </c>
      <c r="X19" s="51">
        <f>IF(AND('当年度'!X19=0,'前年度'!X19=0),"",IF('前年度'!X19=0,"皆増",IF('当年度'!X19=0,"皆減",ROUND('増減額'!X19/'前年度'!X19*100,1))))</f>
        <v>167.3</v>
      </c>
      <c r="Y19" s="51">
        <f>IF(AND('当年度'!Y19=0,'前年度'!Y19=0),"",IF('前年度'!Y19=0,"皆増",IF('当年度'!Y19=0,"皆減",ROUND('増減額'!Y19/'前年度'!Y19*100,1))))</f>
        <v>27.2</v>
      </c>
      <c r="Z19" s="51">
        <f>IF(AND('当年度'!Z19=0,'前年度'!Z19=0),"",IF('前年度'!Z19=0,"皆増",IF('当年度'!Z19=0,"皆減",ROUND('増減額'!Z19/'前年度'!Z19*100,1))))</f>
        <v>-43.5</v>
      </c>
      <c r="AA19" s="51">
        <f>IF(AND('当年度'!AA19=0,'前年度'!AA19=0),"",IF('前年度'!AA19=0,"皆増",IF('当年度'!AA19=0,"皆減",ROUND('増減額'!AA19/'前年度'!AA19*100,1))))</f>
        <v>-21.9</v>
      </c>
      <c r="AB19" s="51">
        <f>IF(AND('当年度'!AB19=0,'前年度'!AB19=0),"",IF('前年度'!AB19=0,"皆増",IF('当年度'!AB19=0,"皆減",ROUND('増減額'!AB19/'前年度'!AB19*100,1))))</f>
        <v>-21.9</v>
      </c>
      <c r="AC19" s="51">
        <f>IF(AND('当年度'!AC19=0,'前年度'!AC19=0),"",IF('前年度'!AC19=0,"皆増",IF('当年度'!AC19=0,"皆減",ROUND('増減額'!AC19/'前年度'!AC19*100,1))))</f>
        <v>20.1</v>
      </c>
      <c r="AD19" s="51">
        <f>IF(AND('当年度'!AD19=0,'前年度'!AD19=0),"",IF('前年度'!AD19=0,"皆増",IF('当年度'!AD19=0,"皆減",ROUND('増減額'!AD19/'前年度'!AD19*100,1))))</f>
        <v>-1.6</v>
      </c>
      <c r="AE19" s="51">
        <f>IF(AND('当年度'!AE19=0,'前年度'!AE19=0),"",IF('前年度'!AE19=0,"皆増",IF('当年度'!AE19=0,"皆減",ROUND('増減額'!AE19/'前年度'!AE19*100,1))))</f>
        <v>-0.5</v>
      </c>
      <c r="AF19" s="51">
        <f>IF(AND('当年度'!AF19=0,'前年度'!AF19=0),"",IF('前年度'!AF19=0,"皆増",IF('当年度'!AF19=0,"皆減",ROUND('増減額'!AF19/'前年度'!AF19*100,1))))</f>
        <v>-0.5</v>
      </c>
      <c r="AG19" s="51">
        <f>IF(AND('当年度'!AG19=0,'前年度'!AG19=0),"",IF('前年度'!AG19=0,"皆増",IF('当年度'!AG19=0,"皆減",ROUND('増減額'!AG19/'前年度'!AG19*100,1))))</f>
        <v>20.7</v>
      </c>
      <c r="AH19" s="51">
        <f>IF(AND('当年度'!AH19=0,'前年度'!AH19=0),"",IF('前年度'!AH19=0,"皆増",IF('当年度'!AH19=0,"皆減",ROUND('増減額'!AH19/'前年度'!AH19*100,1))))</f>
        <v>17.1</v>
      </c>
      <c r="AI19" s="51">
        <f>IF(AND('当年度'!AI19=0,'前年度'!AI19=0),"",IF('前年度'!AI19=0,"皆増",IF('当年度'!AI19=0,"皆減",ROUND('増減額'!AI19/'前年度'!AI19*100,1))))</f>
        <v>-23.6</v>
      </c>
      <c r="AJ19" s="51">
        <f>IF(AND('当年度'!AJ19=0,'前年度'!AJ19=0),"",IF('前年度'!AJ19=0,"皆増",IF('当年度'!AJ19=0,"皆減",ROUND('増減額'!AJ19/'前年度'!AJ19*100,1))))</f>
        <v>220.6</v>
      </c>
    </row>
    <row r="20" spans="1:36" ht="21.75" customHeight="1">
      <c r="A20" s="45"/>
      <c r="B20" s="29" t="s">
        <v>42</v>
      </c>
      <c r="C20" s="50">
        <f>IF(AND('当年度'!C20=0,'前年度'!C20=0),"",IF('前年度'!C20=0,"皆増",IF('当年度'!C20=0,"皆減",ROUND('増減額'!C20/'前年度'!C20*100,1))))</f>
        <v>-35.4</v>
      </c>
      <c r="D20" s="50">
        <f>IF(AND('当年度'!D20=0,'前年度'!D20=0),"",IF('前年度'!D20=0,"皆増",IF('当年度'!D20=0,"皆減",ROUND('増減額'!D20/'前年度'!D20*100,1))))</f>
        <v>-0.6</v>
      </c>
      <c r="E20" s="50">
        <f>IF(AND('当年度'!E20=0,'前年度'!E20=0),"",IF('前年度'!E20=0,"皆増",IF('当年度'!E20=0,"皆減",ROUND('増減額'!E20/'前年度'!E20*100,1))))</f>
        <v>4.3</v>
      </c>
      <c r="F20" s="50">
        <f>IF(AND('当年度'!F20=0,'前年度'!F20=0),"",IF('前年度'!F20=0,"皆増",IF('当年度'!F20=0,"皆減",ROUND('増減額'!F20/'前年度'!F20*100,1))))</f>
        <v>-5.3</v>
      </c>
      <c r="G20" s="50">
        <f>IF(AND('当年度'!G20=0,'前年度'!G20=0),"",IF('前年度'!G20=0,"皆増",IF('当年度'!G20=0,"皆減",ROUND('増減額'!G20/'前年度'!G20*100,1))))</f>
        <v>88.4</v>
      </c>
      <c r="H20" s="50">
        <f>IF(AND('当年度'!H20=0,'前年度'!H20=0),"",IF('前年度'!H20=0,"皆増",IF('当年度'!H20=0,"皆減",ROUND('増減額'!H20/'前年度'!H20*100,1))))</f>
        <v>21.4</v>
      </c>
      <c r="I20" s="50">
        <f>IF(AND('当年度'!I20=0,'前年度'!I20=0),"",IF('前年度'!I20=0,"皆増",IF('当年度'!I20=0,"皆減",ROUND('増減額'!I20/'前年度'!I20*100,1))))</f>
      </c>
      <c r="J20" s="50">
        <f>IF(AND('当年度'!J20=0,'前年度'!J20=0),"",IF('前年度'!J20=0,"皆増",IF('当年度'!J20=0,"皆減",ROUND('増減額'!J20/'前年度'!J20*100,1))))</f>
      </c>
      <c r="K20" s="50">
        <f>IF(AND('当年度'!K20=0,'前年度'!K20=0),"",IF('前年度'!K20=0,"皆増",IF('当年度'!K20=0,"皆減",ROUND('増減額'!K20/'前年度'!K20*100,1))))</f>
        <v>-100</v>
      </c>
      <c r="L20" s="49">
        <f>IF(AND('当年度'!L20=0,'前年度'!L20=0),"",IF('前年度'!L20=0,"皆増",IF('当年度'!L20=0,"皆減",ROUND('増減額'!L20/'前年度'!L20*100,1))))</f>
        <v>118.4</v>
      </c>
      <c r="M20" s="49" t="str">
        <f>IF(AND('当年度'!M20=0,'前年度'!M20=0),"",IF('前年度'!M20=0,"皆増",IF('当年度'!M20=0,"皆減",ROUND('増減額'!M20/'前年度'!M20*100,1))))</f>
        <v>皆増</v>
      </c>
      <c r="N20" s="50">
        <f>IF(AND('当年度'!N20=0,'前年度'!N20=0),"",IF('前年度'!N20=0,"皆増",IF('当年度'!N20=0,"皆減",ROUND('増減額'!N20/'前年度'!N20*100,1))))</f>
        <v>-59.2</v>
      </c>
      <c r="O20" s="50">
        <f>IF(AND('当年度'!O20=0,'前年度'!O20=0),"",IF('前年度'!O20=0,"皆増",IF('当年度'!O20=0,"皆減",ROUND('増減額'!O20/'前年度'!O20*100,1))))</f>
        <v>-29.6</v>
      </c>
      <c r="P20" s="50">
        <f>IF(AND('当年度'!P20=0,'前年度'!P20=0),"",IF('前年度'!P20=0,"皆増",IF('当年度'!P20=0,"皆減",ROUND('増減額'!P20/'前年度'!P20*100,1))))</f>
        <v>8.5</v>
      </c>
      <c r="Q20" s="50">
        <f>IF(AND('当年度'!Q20=0,'前年度'!Q20=0),"",IF('前年度'!Q20=0,"皆増",IF('当年度'!Q20=0,"皆減",ROUND('増減額'!Q20/'前年度'!Q20*100,1))))</f>
        <v>-37.3</v>
      </c>
      <c r="R20" s="50">
        <f>IF(AND('当年度'!R20=0,'前年度'!R20=0),"",IF('前年度'!R20=0,"皆増",IF('当年度'!R20=0,"皆減",ROUND('増減額'!R20/'前年度'!R20*100,1))))</f>
        <v>-13.4</v>
      </c>
      <c r="S20" s="50">
        <f>IF(AND('当年度'!S20=0,'前年度'!S20=0),"",IF('前年度'!S20=0,"皆増",IF('当年度'!S20=0,"皆減",ROUND('増減額'!S20/'前年度'!S20*100,1))))</f>
        <v>3.1</v>
      </c>
      <c r="T20" s="50">
        <f>IF(AND('当年度'!T20=0,'前年度'!T20=0),"",IF('前年度'!T20=0,"皆増",IF('当年度'!T20=0,"皆減",ROUND('増減額'!T20/'前年度'!T20*100,1))))</f>
        <v>294.2</v>
      </c>
      <c r="U20" s="50">
        <f>IF(AND('当年度'!U20=0,'前年度'!U20=0),"",IF('前年度'!U20=0,"皆増",IF('当年度'!U20=0,"皆減",ROUND('増減額'!U20/'前年度'!U20*100,1))))</f>
      </c>
      <c r="V20" s="50">
        <f>IF(AND('当年度'!V20=0,'前年度'!V20=0),"",IF('前年度'!V20=0,"皆増",IF('当年度'!V20=0,"皆減",ROUND('増減額'!V20/'前年度'!V20*100,1))))</f>
        <v>-8.8</v>
      </c>
      <c r="W20" s="50">
        <f>IF(AND('当年度'!W20=0,'前年度'!W20=0),"",IF('前年度'!W20=0,"皆増",IF('当年度'!W20=0,"皆減",ROUND('増減額'!W20/'前年度'!W20*100,1))))</f>
        <v>24.1</v>
      </c>
      <c r="X20" s="50">
        <f>IF(AND('当年度'!X20=0,'前年度'!X20=0),"",IF('前年度'!X20=0,"皆増",IF('当年度'!X20=0,"皆減",ROUND('増減額'!X20/'前年度'!X20*100,1))))</f>
        <v>-40.6</v>
      </c>
      <c r="Y20" s="50">
        <f>IF(AND('当年度'!Y20=0,'前年度'!Y20=0),"",IF('前年度'!Y20=0,"皆増",IF('当年度'!Y20=0,"皆減",ROUND('増減額'!Y20/'前年度'!Y20*100,1))))</f>
        <v>20200.1</v>
      </c>
      <c r="Z20" s="50">
        <f>IF(AND('当年度'!Z20=0,'前年度'!Z20=0),"",IF('前年度'!Z20=0,"皆増",IF('当年度'!Z20=0,"皆減",ROUND('増減額'!Z20/'前年度'!Z20*100,1))))</f>
        <v>30.5</v>
      </c>
      <c r="AA20" s="50">
        <f>IF(AND('当年度'!AA20=0,'前年度'!AA20=0),"",IF('前年度'!AA20=0,"皆増",IF('当年度'!AA20=0,"皆減",ROUND('増減額'!AA20/'前年度'!AA20*100,1))))</f>
        <v>-15.6</v>
      </c>
      <c r="AB20" s="50">
        <f>IF(AND('当年度'!AB20=0,'前年度'!AB20=0),"",IF('前年度'!AB20=0,"皆増",IF('当年度'!AB20=0,"皆減",ROUND('増減額'!AB20/'前年度'!AB20*100,1))))</f>
        <v>26.6</v>
      </c>
      <c r="AC20" s="50">
        <f>IF(AND('当年度'!AC20=0,'前年度'!AC20=0),"",IF('前年度'!AC20=0,"皆増",IF('当年度'!AC20=0,"皆減",ROUND('増減額'!AC20/'前年度'!AC20*100,1))))</f>
        <v>16.8</v>
      </c>
      <c r="AD20" s="50">
        <f>IF(AND('当年度'!AD20=0,'前年度'!AD20=0),"",IF('前年度'!AD20=0,"皆増",IF('当年度'!AD20=0,"皆減",ROUND('増減額'!AD20/'前年度'!AD20*100,1))))</f>
        <v>4.6</v>
      </c>
      <c r="AE20" s="50">
        <f>IF(AND('当年度'!AE20=0,'前年度'!AE20=0),"",IF('前年度'!AE20=0,"皆増",IF('当年度'!AE20=0,"皆減",ROUND('増減額'!AE20/'前年度'!AE20*100,1))))</f>
        <v>-29.6</v>
      </c>
      <c r="AF20" s="50">
        <f>IF(AND('当年度'!AF20=0,'前年度'!AF20=0),"",IF('前年度'!AF20=0,"皆増",IF('当年度'!AF20=0,"皆減",ROUND('増減額'!AF20/'前年度'!AF20*100,1))))</f>
        <v>-29.6</v>
      </c>
      <c r="AG20" s="50">
        <f>IF(AND('当年度'!AG20=0,'前年度'!AG20=0),"",IF('前年度'!AG20=0,"皆増",IF('当年度'!AG20=0,"皆減",ROUND('増減額'!AG20/'前年度'!AG20*100,1))))</f>
        <v>29.1</v>
      </c>
      <c r="AH20" s="50">
        <f>IF(AND('当年度'!AH20=0,'前年度'!AH20=0),"",IF('前年度'!AH20=0,"皆増",IF('当年度'!AH20=0,"皆減",ROUND('増減額'!AH20/'前年度'!AH20*100,1))))</f>
        <v>22.7</v>
      </c>
      <c r="AI20" s="50">
        <f>IF(AND('当年度'!AI20=0,'前年度'!AI20=0),"",IF('前年度'!AI20=0,"皆増",IF('当年度'!AI20=0,"皆減",ROUND('増減額'!AI20/'前年度'!AI20*100,1))))</f>
        <v>-10.3</v>
      </c>
      <c r="AJ20" s="50">
        <f>IF(AND('当年度'!AJ20=0,'前年度'!AJ20=0),"",IF('前年度'!AJ20=0,"皆増",IF('当年度'!AJ20=0,"皆減",ROUND('増減額'!AJ20/'前年度'!AJ20*100,1))))</f>
        <v>293.3</v>
      </c>
    </row>
    <row r="21" spans="1:36" ht="21.75" customHeight="1">
      <c r="A21" s="45"/>
      <c r="B21" s="29" t="s">
        <v>43</v>
      </c>
      <c r="C21" s="50">
        <f>IF(AND('当年度'!C21=0,'前年度'!C21=0),"",IF('前年度'!C21=0,"皆増",IF('当年度'!C21=0,"皆減",ROUND('増減額'!C21/'前年度'!C21*100,1))))</f>
        <v>0.1</v>
      </c>
      <c r="D21" s="50">
        <f>IF(AND('当年度'!D21=0,'前年度'!D21=0),"",IF('前年度'!D21=0,"皆増",IF('当年度'!D21=0,"皆減",ROUND('増減額'!D21/'前年度'!D21*100,1))))</f>
        <v>-0.9</v>
      </c>
      <c r="E21" s="50">
        <f>IF(AND('当年度'!E21=0,'前年度'!E21=0),"",IF('前年度'!E21=0,"皆増",IF('当年度'!E21=0,"皆減",ROUND('増減額'!E21/'前年度'!E21*100,1))))</f>
        <v>4.5</v>
      </c>
      <c r="F21" s="50">
        <f>IF(AND('当年度'!F21=0,'前年度'!F21=0),"",IF('前年度'!F21=0,"皆増",IF('当年度'!F21=0,"皆減",ROUND('増減額'!F21/'前年度'!F21*100,1))))</f>
        <v>-5.1</v>
      </c>
      <c r="G21" s="50">
        <f>IF(AND('当年度'!G21=0,'前年度'!G21=0),"",IF('前年度'!G21=0,"皆増",IF('当年度'!G21=0,"皆減",ROUND('増減額'!G21/'前年度'!G21*100,1))))</f>
        <v>88.6</v>
      </c>
      <c r="H21" s="50">
        <f>IF(AND('当年度'!H21=0,'前年度'!H21=0),"",IF('前年度'!H21=0,"皆増",IF('当年度'!H21=0,"皆減",ROUND('増減額'!H21/'前年度'!H21*100,1))))</f>
        <v>22.3</v>
      </c>
      <c r="I21" s="50">
        <f>IF(AND('当年度'!I21=0,'前年度'!I21=0),"",IF('前年度'!I21=0,"皆増",IF('当年度'!I21=0,"皆減",ROUND('増減額'!I21/'前年度'!I21*100,1))))</f>
        <v>-6.6</v>
      </c>
      <c r="J21" s="50">
        <f>IF(AND('当年度'!J21=0,'前年度'!J21=0),"",IF('前年度'!J21=0,"皆増",IF('当年度'!J21=0,"皆減",ROUND('増減額'!J21/'前年度'!J21*100,1))))</f>
      </c>
      <c r="K21" s="50">
        <f>IF(AND('当年度'!K21=0,'前年度'!K21=0),"",IF('前年度'!K21=0,"皆増",IF('当年度'!K21=0,"皆減",ROUND('増減額'!K21/'前年度'!K21*100,1))))</f>
        <v>-100</v>
      </c>
      <c r="L21" s="49">
        <f>IF(AND('当年度'!L21=0,'前年度'!L21=0),"",IF('前年度'!L21=0,"皆増",IF('当年度'!L21=0,"皆減",ROUND('増減額'!L21/'前年度'!L21*100,1))))</f>
        <v>113.5</v>
      </c>
      <c r="M21" s="49" t="str">
        <f>IF(AND('当年度'!M21=0,'前年度'!M21=0),"",IF('前年度'!M21=0,"皆増",IF('当年度'!M21=0,"皆減",ROUND('増減額'!M21/'前年度'!M21*100,1))))</f>
        <v>皆増</v>
      </c>
      <c r="N21" s="50">
        <f>IF(AND('当年度'!N21=0,'前年度'!N21=0),"",IF('前年度'!N21=0,"皆増",IF('当年度'!N21=0,"皆減",ROUND('増減額'!N21/'前年度'!N21*100,1))))</f>
        <v>-69.2</v>
      </c>
      <c r="O21" s="50">
        <f>IF(AND('当年度'!O21=0,'前年度'!O21=0),"",IF('前年度'!O21=0,"皆増",IF('当年度'!O21=0,"皆減",ROUND('増減額'!O21/'前年度'!O21*100,1))))</f>
        <v>16.7</v>
      </c>
      <c r="P21" s="50">
        <f>IF(AND('当年度'!P21=0,'前年度'!P21=0),"",IF('前年度'!P21=0,"皆増",IF('当年度'!P21=0,"皆減",ROUND('増減額'!P21/'前年度'!P21*100,1))))</f>
        <v>8.8</v>
      </c>
      <c r="Q21" s="50">
        <f>IF(AND('当年度'!Q21=0,'前年度'!Q21=0),"",IF('前年度'!Q21=0,"皆増",IF('当年度'!Q21=0,"皆減",ROUND('増減額'!Q21/'前年度'!Q21*100,1))))</f>
        <v>55.6</v>
      </c>
      <c r="R21" s="50">
        <f>IF(AND('当年度'!R21=0,'前年度'!R21=0),"",IF('前年度'!R21=0,"皆増",IF('当年度'!R21=0,"皆減",ROUND('増減額'!R21/'前年度'!R21*100,1))))</f>
        <v>-27.3</v>
      </c>
      <c r="S21" s="50">
        <f>IF(AND('当年度'!S21=0,'前年度'!S21=0),"",IF('前年度'!S21=0,"皆増",IF('当年度'!S21=0,"皆減",ROUND('増減額'!S21/'前年度'!S21*100,1))))</f>
        <v>-6.8</v>
      </c>
      <c r="T21" s="50">
        <f>IF(AND('当年度'!T21=0,'前年度'!T21=0),"",IF('前年度'!T21=0,"皆増",IF('当年度'!T21=0,"皆減",ROUND('増減額'!T21/'前年度'!T21*100,1))))</f>
        <v>414.5</v>
      </c>
      <c r="U21" s="50">
        <f>IF(AND('当年度'!U21=0,'前年度'!U21=0),"",IF('前年度'!U21=0,"皆増",IF('当年度'!U21=0,"皆減",ROUND('増減額'!U21/'前年度'!U21*100,1))))</f>
      </c>
      <c r="V21" s="50">
        <f>IF(AND('当年度'!V21=0,'前年度'!V21=0),"",IF('前年度'!V21=0,"皆増",IF('当年度'!V21=0,"皆減",ROUND('増減額'!V21/'前年度'!V21*100,1))))</f>
        <v>-4.6</v>
      </c>
      <c r="W21" s="50">
        <f>IF(AND('当年度'!W21=0,'前年度'!W21=0),"",IF('前年度'!W21=0,"皆増",IF('当年度'!W21=0,"皆減",ROUND('増減額'!W21/'前年度'!W21*100,1))))</f>
        <v>170.7</v>
      </c>
      <c r="X21" s="50">
        <f>IF(AND('当年度'!X21=0,'前年度'!X21=0),"",IF('前年度'!X21=0,"皆増",IF('当年度'!X21=0,"皆減",ROUND('増減額'!X21/'前年度'!X21*100,1))))</f>
        <v>-51</v>
      </c>
      <c r="Y21" s="50">
        <f>IF(AND('当年度'!Y21=0,'前年度'!Y21=0),"",IF('前年度'!Y21=0,"皆増",IF('当年度'!Y21=0,"皆減",ROUND('増減額'!Y21/'前年度'!Y21*100,1))))</f>
        <v>69.2</v>
      </c>
      <c r="Z21" s="50">
        <f>IF(AND('当年度'!Z21=0,'前年度'!Z21=0),"",IF('前年度'!Z21=0,"皆増",IF('当年度'!Z21=0,"皆減",ROUND('増減額'!Z21/'前年度'!Z21*100,1))))</f>
        <v>39</v>
      </c>
      <c r="AA21" s="50">
        <f>IF(AND('当年度'!AA21=0,'前年度'!AA21=0),"",IF('前年度'!AA21=0,"皆増",IF('当年度'!AA21=0,"皆減",ROUND('増減額'!AA21/'前年度'!AA21*100,1))))</f>
        <v>-34.6</v>
      </c>
      <c r="AB21" s="50">
        <f>IF(AND('当年度'!AB21=0,'前年度'!AB21=0),"",IF('前年度'!AB21=0,"皆増",IF('当年度'!AB21=0,"皆減",ROUND('増減額'!AB21/'前年度'!AB21*100,1))))</f>
        <v>28.5</v>
      </c>
      <c r="AC21" s="50">
        <f>IF(AND('当年度'!AC21=0,'前年度'!AC21=0),"",IF('前年度'!AC21=0,"皆増",IF('当年度'!AC21=0,"皆減",ROUND('増減額'!AC21/'前年度'!AC21*100,1))))</f>
        <v>41.8</v>
      </c>
      <c r="AD21" s="50">
        <f>IF(AND('当年度'!AD21=0,'前年度'!AD21=0),"",IF('前年度'!AD21=0,"皆増",IF('当年度'!AD21=0,"皆減",ROUND('増減額'!AD21/'前年度'!AD21*100,1))))</f>
        <v>2</v>
      </c>
      <c r="AE21" s="50">
        <f>IF(AND('当年度'!AE21=0,'前年度'!AE21=0),"",IF('前年度'!AE21=0,"皆増",IF('当年度'!AE21=0,"皆減",ROUND('増減額'!AE21/'前年度'!AE21*100,1))))</f>
        <v>3.6</v>
      </c>
      <c r="AF21" s="50">
        <f>IF(AND('当年度'!AF21=0,'前年度'!AF21=0),"",IF('前年度'!AF21=0,"皆増",IF('当年度'!AF21=0,"皆減",ROUND('増減額'!AF21/'前年度'!AF21*100,1))))</f>
        <v>3.6</v>
      </c>
      <c r="AG21" s="50">
        <f>IF(AND('当年度'!AG21=0,'前年度'!AG21=0),"",IF('前年度'!AG21=0,"皆増",IF('当年度'!AG21=0,"皆減",ROUND('増減額'!AG21/'前年度'!AG21*100,1))))</f>
        <v>21.3</v>
      </c>
      <c r="AH21" s="50">
        <f>IF(AND('当年度'!AH21=0,'前年度'!AH21=0),"",IF('前年度'!AH21=0,"皆増",IF('当年度'!AH21=0,"皆減",ROUND('増減額'!AH21/'前年度'!AH21*100,1))))</f>
        <v>18.2</v>
      </c>
      <c r="AI21" s="50">
        <f>IF(AND('当年度'!AI21=0,'前年度'!AI21=0),"",IF('前年度'!AI21=0,"皆増",IF('当年度'!AI21=0,"皆減",ROUND('増減額'!AI21/'前年度'!AI21*100,1))))</f>
        <v>-23.6</v>
      </c>
      <c r="AJ21" s="50">
        <f>IF(AND('当年度'!AJ21=0,'前年度'!AJ21=0),"",IF('前年度'!AJ21=0,"皆増",IF('当年度'!AJ21=0,"皆減",ROUND('増減額'!AJ21/'前年度'!AJ21*100,1))))</f>
        <v>413.2</v>
      </c>
    </row>
    <row r="22" spans="1:36" ht="21.75" customHeight="1">
      <c r="A22" s="45"/>
      <c r="B22" s="29" t="s">
        <v>44</v>
      </c>
      <c r="C22" s="50">
        <f>IF(AND('当年度'!C22=0,'前年度'!C22=0),"",IF('前年度'!C22=0,"皆増",IF('当年度'!C22=0,"皆減",ROUND('増減額'!C22/'前年度'!C22*100,1))))</f>
        <v>-1.1</v>
      </c>
      <c r="D22" s="50">
        <f>IF(AND('当年度'!D22=0,'前年度'!D22=0),"",IF('前年度'!D22=0,"皆増",IF('当年度'!D22=0,"皆減",ROUND('増減額'!D22/'前年度'!D22*100,1))))</f>
        <v>1.4</v>
      </c>
      <c r="E22" s="50">
        <f>IF(AND('当年度'!E22=0,'前年度'!E22=0),"",IF('前年度'!E22=0,"皆増",IF('当年度'!E22=0,"皆減",ROUND('増減額'!E22/'前年度'!E22*100,1))))</f>
        <v>6.3</v>
      </c>
      <c r="F22" s="50">
        <f>IF(AND('当年度'!F22=0,'前年度'!F22=0),"",IF('前年度'!F22=0,"皆増",IF('当年度'!F22=0,"皆減",ROUND('増減額'!F22/'前年度'!F22*100,1))))</f>
        <v>-3.5</v>
      </c>
      <c r="G22" s="50">
        <f>IF(AND('当年度'!G22=0,'前年度'!G22=0),"",IF('前年度'!G22=0,"皆増",IF('当年度'!G22=0,"皆減",ROUND('増減額'!G22/'前年度'!G22*100,1))))</f>
        <v>91.4</v>
      </c>
      <c r="H22" s="50">
        <f>IF(AND('当年度'!H22=0,'前年度'!H22=0),"",IF('前年度'!H22=0,"皆増",IF('当年度'!H22=0,"皆減",ROUND('増減額'!H22/'前年度'!H22*100,1))))</f>
        <v>23.1</v>
      </c>
      <c r="I22" s="50">
        <f>IF(AND('当年度'!I22=0,'前年度'!I22=0),"",IF('前年度'!I22=0,"皆増",IF('当年度'!I22=0,"皆減",ROUND('増減額'!I22/'前年度'!I22*100,1))))</f>
        <v>2.5</v>
      </c>
      <c r="J22" s="50">
        <f>IF(AND('当年度'!J22=0,'前年度'!J22=0),"",IF('前年度'!J22=0,"皆増",IF('当年度'!J22=0,"皆減",ROUND('増減額'!J22/'前年度'!J22*100,1))))</f>
      </c>
      <c r="K22" s="50">
        <f>IF(AND('当年度'!K22=0,'前年度'!K22=0),"",IF('前年度'!K22=0,"皆増",IF('当年度'!K22=0,"皆減",ROUND('増減額'!K22/'前年度'!K22*100,1))))</f>
        <v>-100</v>
      </c>
      <c r="L22" s="49">
        <f>IF(AND('当年度'!L22=0,'前年度'!L22=0),"",IF('前年度'!L22=0,"皆増",IF('当年度'!L22=0,"皆減",ROUND('増減額'!L22/'前年度'!L22*100,1))))</f>
        <v>118.9</v>
      </c>
      <c r="M22" s="49" t="str">
        <f>IF(AND('当年度'!M22=0,'前年度'!M22=0),"",IF('前年度'!M22=0,"皆増",IF('当年度'!M22=0,"皆減",ROUND('増減額'!M22/'前年度'!M22*100,1))))</f>
        <v>皆増</v>
      </c>
      <c r="N22" s="50">
        <f>IF(AND('当年度'!N22=0,'前年度'!N22=0),"",IF('前年度'!N22=0,"皆増",IF('当年度'!N22=0,"皆減",ROUND('増減額'!N22/'前年度'!N22*100,1))))</f>
        <v>-69</v>
      </c>
      <c r="O22" s="50">
        <f>IF(AND('当年度'!O22=0,'前年度'!O22=0),"",IF('前年度'!O22=0,"皆増",IF('当年度'!O22=0,"皆減",ROUND('増減額'!O22/'前年度'!O22*100,1))))</f>
        <v>18.9</v>
      </c>
      <c r="P22" s="50">
        <f>IF(AND('当年度'!P22=0,'前年度'!P22=0),"",IF('前年度'!P22=0,"皆増",IF('当年度'!P22=0,"皆減",ROUND('増減額'!P22/'前年度'!P22*100,1))))</f>
        <v>1</v>
      </c>
      <c r="Q22" s="50">
        <f>IF(AND('当年度'!Q22=0,'前年度'!Q22=0),"",IF('前年度'!Q22=0,"皆増",IF('当年度'!Q22=0,"皆減",ROUND('増減額'!Q22/'前年度'!Q22*100,1))))</f>
        <v>15</v>
      </c>
      <c r="R22" s="50">
        <f>IF(AND('当年度'!R22=0,'前年度'!R22=0),"",IF('前年度'!R22=0,"皆増",IF('当年度'!R22=0,"皆減",ROUND('増減額'!R22/'前年度'!R22*100,1))))</f>
        <v>-43.9</v>
      </c>
      <c r="S22" s="50">
        <f>IF(AND('当年度'!S22=0,'前年度'!S22=0),"",IF('前年度'!S22=0,"皆増",IF('当年度'!S22=0,"皆減",ROUND('増減額'!S22/'前年度'!S22*100,1))))</f>
        <v>-4.4</v>
      </c>
      <c r="T22" s="50">
        <f>IF(AND('当年度'!T22=0,'前年度'!T22=0),"",IF('前年度'!T22=0,"皆増",IF('当年度'!T22=0,"皆減",ROUND('増減額'!T22/'前年度'!T22*100,1))))</f>
        <v>358.4</v>
      </c>
      <c r="U22" s="50">
        <f>IF(AND('当年度'!U22=0,'前年度'!U22=0),"",IF('前年度'!U22=0,"皆増",IF('当年度'!U22=0,"皆減",ROUND('増減額'!U22/'前年度'!U22*100,1))))</f>
      </c>
      <c r="V22" s="50">
        <f>IF(AND('当年度'!V22=0,'前年度'!V22=0),"",IF('前年度'!V22=0,"皆増",IF('当年度'!V22=0,"皆減",ROUND('増減額'!V22/'前年度'!V22*100,1))))</f>
        <v>4.5</v>
      </c>
      <c r="W22" s="50">
        <f>IF(AND('当年度'!W22=0,'前年度'!W22=0),"",IF('前年度'!W22=0,"皆増",IF('当年度'!W22=0,"皆減",ROUND('増減額'!W22/'前年度'!W22*100,1))))</f>
        <v>-40.2</v>
      </c>
      <c r="X22" s="50">
        <f>IF(AND('当年度'!X22=0,'前年度'!X22=0),"",IF('前年度'!X22=0,"皆増",IF('当年度'!X22=0,"皆減",ROUND('増減額'!X22/'前年度'!X22*100,1))))</f>
        <v>1012.7</v>
      </c>
      <c r="Y22" s="50">
        <f>IF(AND('当年度'!Y22=0,'前年度'!Y22=0),"",IF('前年度'!Y22=0,"皆増",IF('当年度'!Y22=0,"皆減",ROUND('増減額'!Y22/'前年度'!Y22*100,1))))</f>
        <v>33.6</v>
      </c>
      <c r="Z22" s="50">
        <f>IF(AND('当年度'!Z22=0,'前年度'!Z22=0),"",IF('前年度'!Z22=0,"皆増",IF('当年度'!Z22=0,"皆減",ROUND('増減額'!Z22/'前年度'!Z22*100,1))))</f>
        <v>77.8</v>
      </c>
      <c r="AA22" s="50">
        <f>IF(AND('当年度'!AA22=0,'前年度'!AA22=0),"",IF('前年度'!AA22=0,"皆増",IF('当年度'!AA22=0,"皆減",ROUND('増減額'!AA22/'前年度'!AA22*100,1))))</f>
        <v>-4.8</v>
      </c>
      <c r="AB22" s="50">
        <f>IF(AND('当年度'!AB22=0,'前年度'!AB22=0),"",IF('前年度'!AB22=0,"皆増",IF('当年度'!AB22=0,"皆減",ROUND('増減額'!AB22/'前年度'!AB22*100,1))))</f>
        <v>-13.9</v>
      </c>
      <c r="AC22" s="50">
        <f>IF(AND('当年度'!AC22=0,'前年度'!AC22=0),"",IF('前年度'!AC22=0,"皆増",IF('当年度'!AC22=0,"皆減",ROUND('増減額'!AC22/'前年度'!AC22*100,1))))</f>
        <v>38.7</v>
      </c>
      <c r="AD22" s="50">
        <f>IF(AND('当年度'!AD22=0,'前年度'!AD22=0),"",IF('前年度'!AD22=0,"皆増",IF('当年度'!AD22=0,"皆減",ROUND('増減額'!AD22/'前年度'!AD22*100,1))))</f>
        <v>3.8</v>
      </c>
      <c r="AE22" s="50">
        <f>IF(AND('当年度'!AE22=0,'前年度'!AE22=0),"",IF('前年度'!AE22=0,"皆増",IF('当年度'!AE22=0,"皆減",ROUND('増減額'!AE22/'前年度'!AE22*100,1))))</f>
        <v>2.7</v>
      </c>
      <c r="AF22" s="50">
        <f>IF(AND('当年度'!AF22=0,'前年度'!AF22=0),"",IF('前年度'!AF22=0,"皆増",IF('当年度'!AF22=0,"皆減",ROUND('増減額'!AF22/'前年度'!AF22*100,1))))</f>
        <v>2.7</v>
      </c>
      <c r="AG22" s="50">
        <f>IF(AND('当年度'!AG22=0,'前年度'!AG22=0),"",IF('前年度'!AG22=0,"皆増",IF('当年度'!AG22=0,"皆減",ROUND('増減額'!AG22/'前年度'!AG22*100,1))))</f>
        <v>22.4</v>
      </c>
      <c r="AH22" s="50">
        <f>IF(AND('当年度'!AH22=0,'前年度'!AH22=0),"",IF('前年度'!AH22=0,"皆増",IF('当年度'!AH22=0,"皆減",ROUND('増減額'!AH22/'前年度'!AH22*100,1))))</f>
        <v>18.8</v>
      </c>
      <c r="AI22" s="50">
        <f>IF(AND('当年度'!AI22=0,'前年度'!AI22=0),"",IF('前年度'!AI22=0,"皆増",IF('当年度'!AI22=0,"皆減",ROUND('増減額'!AI22/'前年度'!AI22*100,1))))</f>
        <v>-33</v>
      </c>
      <c r="AJ22" s="50">
        <f>IF(AND('当年度'!AJ22=0,'前年度'!AJ22=0),"",IF('前年度'!AJ22=0,"皆増",IF('当年度'!AJ22=0,"皆減",ROUND('増減額'!AJ22/'前年度'!AJ22*100,1))))</f>
        <v>357.2</v>
      </c>
    </row>
    <row r="23" spans="1:36" ht="21.75" customHeight="1">
      <c r="A23" s="45"/>
      <c r="B23" s="29" t="s">
        <v>45</v>
      </c>
      <c r="C23" s="50">
        <f>IF(AND('当年度'!C23=0,'前年度'!C23=0),"",IF('前年度'!C23=0,"皆増",IF('当年度'!C23=0,"皆減",ROUND('増減額'!C23/'前年度'!C23*100,1))))</f>
        <v>-1.6</v>
      </c>
      <c r="D23" s="50">
        <f>IF(AND('当年度'!D23=0,'前年度'!D23=0),"",IF('前年度'!D23=0,"皆増",IF('当年度'!D23=0,"皆減",ROUND('増減額'!D23/'前年度'!D23*100,1))))</f>
        <v>0.2</v>
      </c>
      <c r="E23" s="50">
        <f>IF(AND('当年度'!E23=0,'前年度'!E23=0),"",IF('前年度'!E23=0,"皆増",IF('当年度'!E23=0,"皆減",ROUND('増減額'!E23/'前年度'!E23*100,1))))</f>
        <v>7.8</v>
      </c>
      <c r="F23" s="50">
        <f>IF(AND('当年度'!F23=0,'前年度'!F23=0),"",IF('前年度'!F23=0,"皆増",IF('当年度'!F23=0,"皆減",ROUND('増減額'!F23/'前年度'!F23*100,1))))</f>
        <v>-2.1</v>
      </c>
      <c r="G23" s="50">
        <f>IF(AND('当年度'!G23=0,'前年度'!G23=0),"",IF('前年度'!G23=0,"皆増",IF('当年度'!G23=0,"皆減",ROUND('増減額'!G23/'前年度'!G23*100,1))))</f>
        <v>94.8</v>
      </c>
      <c r="H23" s="50">
        <f>IF(AND('当年度'!H23=0,'前年度'!H23=0),"",IF('前年度'!H23=0,"皆増",IF('当年度'!H23=0,"皆減",ROUND('増減額'!H23/'前年度'!H23*100,1))))</f>
        <v>23</v>
      </c>
      <c r="I23" s="50">
        <f>IF(AND('当年度'!I23=0,'前年度'!I23=0),"",IF('前年度'!I23=0,"皆増",IF('当年度'!I23=0,"皆減",ROUND('増減額'!I23/'前年度'!I23*100,1))))</f>
      </c>
      <c r="J23" s="50">
        <f>IF(AND('当年度'!J23=0,'前年度'!J23=0),"",IF('前年度'!J23=0,"皆増",IF('当年度'!J23=0,"皆減",ROUND('増減額'!J23/'前年度'!J23*100,1))))</f>
      </c>
      <c r="K23" s="50">
        <f>IF(AND('当年度'!K23=0,'前年度'!K23=0),"",IF('前年度'!K23=0,"皆増",IF('当年度'!K23=0,"皆減",ROUND('増減額'!K23/'前年度'!K23*100,1))))</f>
        <v>-100</v>
      </c>
      <c r="L23" s="49">
        <f>IF(AND('当年度'!L23=0,'前年度'!L23=0),"",IF('前年度'!L23=0,"皆増",IF('当年度'!L23=0,"皆減",ROUND('増減額'!L23/'前年度'!L23*100,1))))</f>
        <v>117.5</v>
      </c>
      <c r="M23" s="49" t="str">
        <f>IF(AND('当年度'!M23=0,'前年度'!M23=0),"",IF('前年度'!M23=0,"皆増",IF('当年度'!M23=0,"皆減",ROUND('増減額'!M23/'前年度'!M23*100,1))))</f>
        <v>皆増</v>
      </c>
      <c r="N23" s="50">
        <f>IF(AND('当年度'!N23=0,'前年度'!N23=0),"",IF('前年度'!N23=0,"皆増",IF('当年度'!N23=0,"皆減",ROUND('増減額'!N23/'前年度'!N23*100,1))))</f>
        <v>-79.3</v>
      </c>
      <c r="O23" s="50">
        <f>IF(AND('当年度'!O23=0,'前年度'!O23=0),"",IF('前年度'!O23=0,"皆増",IF('当年度'!O23=0,"皆減",ROUND('増減額'!O23/'前年度'!O23*100,1))))</f>
        <v>90.1</v>
      </c>
      <c r="P23" s="50">
        <f>IF(AND('当年度'!P23=0,'前年度'!P23=0),"",IF('前年度'!P23=0,"皆増",IF('当年度'!P23=0,"皆減",ROUND('増減額'!P23/'前年度'!P23*100,1))))</f>
        <v>15.6</v>
      </c>
      <c r="Q23" s="50">
        <f>IF(AND('当年度'!Q23=0,'前年度'!Q23=0),"",IF('前年度'!Q23=0,"皆増",IF('当年度'!Q23=0,"皆減",ROUND('増減額'!Q23/'前年度'!Q23*100,1))))</f>
        <v>-1.4</v>
      </c>
      <c r="R23" s="50">
        <f>IF(AND('当年度'!R23=0,'前年度'!R23=0),"",IF('前年度'!R23=0,"皆増",IF('当年度'!R23=0,"皆減",ROUND('増減額'!R23/'前年度'!R23*100,1))))</f>
        <v>-33.9</v>
      </c>
      <c r="S23" s="50">
        <f>IF(AND('当年度'!S23=0,'前年度'!S23=0),"",IF('前年度'!S23=0,"皆増",IF('当年度'!S23=0,"皆減",ROUND('増減額'!S23/'前年度'!S23*100,1))))</f>
        <v>-1.4</v>
      </c>
      <c r="T23" s="50">
        <f>IF(AND('当年度'!T23=0,'前年度'!T23=0),"",IF('前年度'!T23=0,"皆増",IF('当年度'!T23=0,"皆減",ROUND('増減額'!T23/'前年度'!T23*100,1))))</f>
        <v>360.9</v>
      </c>
      <c r="U23" s="50">
        <f>IF(AND('当年度'!U23=0,'前年度'!U23=0),"",IF('前年度'!U23=0,"皆増",IF('当年度'!U23=0,"皆減",ROUND('増減額'!U23/'前年度'!U23*100,1))))</f>
      </c>
      <c r="V23" s="50">
        <f>IF(AND('当年度'!V23=0,'前年度'!V23=0),"",IF('前年度'!V23=0,"皆増",IF('当年度'!V23=0,"皆減",ROUND('増減額'!V23/'前年度'!V23*100,1))))</f>
        <v>1.8</v>
      </c>
      <c r="W23" s="50">
        <f>IF(AND('当年度'!W23=0,'前年度'!W23=0),"",IF('前年度'!W23=0,"皆増",IF('当年度'!W23=0,"皆減",ROUND('増減額'!W23/'前年度'!W23*100,1))))</f>
        <v>47.5</v>
      </c>
      <c r="X23" s="50">
        <f>IF(AND('当年度'!X23=0,'前年度'!X23=0),"",IF('前年度'!X23=0,"皆増",IF('当年度'!X23=0,"皆減",ROUND('増減額'!X23/'前年度'!X23*100,1))))</f>
        <v>-1.3</v>
      </c>
      <c r="Y23" s="50">
        <f>IF(AND('当年度'!Y23=0,'前年度'!Y23=0),"",IF('前年度'!Y23=0,"皆増",IF('当年度'!Y23=0,"皆減",ROUND('増減額'!Y23/'前年度'!Y23*100,1))))</f>
        <v>1.7</v>
      </c>
      <c r="Z23" s="50">
        <f>IF(AND('当年度'!Z23=0,'前年度'!Z23=0),"",IF('前年度'!Z23=0,"皆増",IF('当年度'!Z23=0,"皆減",ROUND('増減額'!Z23/'前年度'!Z23*100,1))))</f>
        <v>0</v>
      </c>
      <c r="AA23" s="50">
        <f>IF(AND('当年度'!AA23=0,'前年度'!AA23=0),"",IF('前年度'!AA23=0,"皆増",IF('当年度'!AA23=0,"皆減",ROUND('増減額'!AA23/'前年度'!AA23*100,1))))</f>
        <v>-12.7</v>
      </c>
      <c r="AB23" s="50">
        <f>IF(AND('当年度'!AB23=0,'前年度'!AB23=0),"",IF('前年度'!AB23=0,"皆増",IF('当年度'!AB23=0,"皆減",ROUND('増減額'!AB23/'前年度'!AB23*100,1))))</f>
        <v>114.2</v>
      </c>
      <c r="AC23" s="50">
        <f>IF(AND('当年度'!AC23=0,'前年度'!AC23=0),"",IF('前年度'!AC23=0,"皆増",IF('当年度'!AC23=0,"皆減",ROUND('増減額'!AC23/'前年度'!AC23*100,1))))</f>
        <v>45</v>
      </c>
      <c r="AD23" s="50">
        <f>IF(AND('当年度'!AD23=0,'前年度'!AD23=0),"",IF('前年度'!AD23=0,"皆増",IF('当年度'!AD23=0,"皆減",ROUND('増減額'!AD23/'前年度'!AD23*100,1))))</f>
        <v>-2</v>
      </c>
      <c r="AE23" s="50">
        <f>IF(AND('当年度'!AE23=0,'前年度'!AE23=0),"",IF('前年度'!AE23=0,"皆増",IF('当年度'!AE23=0,"皆減",ROUND('増減額'!AE23/'前年度'!AE23*100,1))))</f>
        <v>8.9</v>
      </c>
      <c r="AF23" s="50">
        <f>IF(AND('当年度'!AF23=0,'前年度'!AF23=0),"",IF('前年度'!AF23=0,"皆増",IF('当年度'!AF23=0,"皆減",ROUND('増減額'!AF23/'前年度'!AF23*100,1))))</f>
        <v>8.9</v>
      </c>
      <c r="AG23" s="50">
        <f>IF(AND('当年度'!AG23=0,'前年度'!AG23=0),"",IF('前年度'!AG23=0,"皆増",IF('当年度'!AG23=0,"皆減",ROUND('増減額'!AG23/'前年度'!AG23*100,1))))</f>
        <v>31.8</v>
      </c>
      <c r="AH23" s="50">
        <f>IF(AND('当年度'!AH23=0,'前年度'!AH23=0),"",IF('前年度'!AH23=0,"皆増",IF('当年度'!AH23=0,"皆減",ROUND('増減額'!AH23/'前年度'!AH23*100,1))))</f>
        <v>28.2</v>
      </c>
      <c r="AI23" s="50">
        <f>IF(AND('当年度'!AI23=0,'前年度'!AI23=0),"",IF('前年度'!AI23=0,"皆増",IF('当年度'!AI23=0,"皆減",ROUND('増減額'!AI23/'前年度'!AI23*100,1))))</f>
        <v>-31.5</v>
      </c>
      <c r="AJ23" s="50">
        <f>IF(AND('当年度'!AJ23=0,'前年度'!AJ23=0),"",IF('前年度'!AJ23=0,"皆増",IF('当年度'!AJ23=0,"皆減",ROUND('増減額'!AJ23/'前年度'!AJ23*100,1))))</f>
        <v>360.2</v>
      </c>
    </row>
    <row r="24" spans="1:36" ht="21.75" customHeight="1">
      <c r="A24" s="45"/>
      <c r="B24" s="29" t="s">
        <v>46</v>
      </c>
      <c r="C24" s="50">
        <f>IF(AND('当年度'!C24=0,'前年度'!C24=0),"",IF('前年度'!C24=0,"皆増",IF('当年度'!C24=0,"皆減",ROUND('増減額'!C24/'前年度'!C24*100,1))))</f>
        <v>5</v>
      </c>
      <c r="D24" s="50">
        <f>IF(AND('当年度'!D24=0,'前年度'!D24=0),"",IF('前年度'!D24=0,"皆増",IF('当年度'!D24=0,"皆減",ROUND('増減額'!D24/'前年度'!D24*100,1))))</f>
        <v>3.1</v>
      </c>
      <c r="E24" s="50">
        <f>IF(AND('当年度'!E24=0,'前年度'!E24=0),"",IF('前年度'!E24=0,"皆増",IF('当年度'!E24=0,"皆減",ROUND('増減額'!E24/'前年度'!E24*100,1))))</f>
        <v>7.3</v>
      </c>
      <c r="F24" s="50">
        <f>IF(AND('当年度'!F24=0,'前年度'!F24=0),"",IF('前年度'!F24=0,"皆増",IF('当年度'!F24=0,"皆減",ROUND('増減額'!F24/'前年度'!F24*100,1))))</f>
        <v>-2.5</v>
      </c>
      <c r="G24" s="50">
        <f>IF(AND('当年度'!G24=0,'前年度'!G24=0),"",IF('前年度'!G24=0,"皆増",IF('当年度'!G24=0,"皆減",ROUND('増減額'!G24/'前年度'!G24*100,1))))</f>
        <v>93.5</v>
      </c>
      <c r="H24" s="50">
        <f>IF(AND('当年度'!H24=0,'前年度'!H24=0),"",IF('前年度'!H24=0,"皆増",IF('当年度'!H24=0,"皆減",ROUND('増減額'!H24/'前年度'!H24*100,1))))</f>
        <v>21</v>
      </c>
      <c r="I24" s="50">
        <f>IF(AND('当年度'!I24=0,'前年度'!I24=0),"",IF('前年度'!I24=0,"皆増",IF('当年度'!I24=0,"皆減",ROUND('増減額'!I24/'前年度'!I24*100,1))))</f>
      </c>
      <c r="J24" s="50">
        <f>IF(AND('当年度'!J24=0,'前年度'!J24=0),"",IF('前年度'!J24=0,"皆増",IF('当年度'!J24=0,"皆減",ROUND('増減額'!J24/'前年度'!J24*100,1))))</f>
      </c>
      <c r="K24" s="50">
        <f>IF(AND('当年度'!K24=0,'前年度'!K24=0),"",IF('前年度'!K24=0,"皆増",IF('当年度'!K24=0,"皆減",ROUND('増減額'!K24/'前年度'!K24*100,1))))</f>
        <v>-100</v>
      </c>
      <c r="L24" s="49">
        <f>IF(AND('当年度'!L24=0,'前年度'!L24=0),"",IF('前年度'!L24=0,"皆増",IF('当年度'!L24=0,"皆減",ROUND('増減額'!L24/'前年度'!L24*100,1))))</f>
        <v>118.2</v>
      </c>
      <c r="M24" s="49" t="str">
        <f>IF(AND('当年度'!M24=0,'前年度'!M24=0),"",IF('前年度'!M24=0,"皆増",IF('当年度'!M24=0,"皆減",ROUND('増減額'!M24/'前年度'!M24*100,1))))</f>
        <v>皆増</v>
      </c>
      <c r="N24" s="50">
        <f>IF(AND('当年度'!N24=0,'前年度'!N24=0),"",IF('前年度'!N24=0,"皆増",IF('当年度'!N24=0,"皆減",ROUND('増減額'!N24/'前年度'!N24*100,1))))</f>
        <v>-67.8</v>
      </c>
      <c r="O24" s="50">
        <f>IF(AND('当年度'!O24=0,'前年度'!O24=0),"",IF('前年度'!O24=0,"皆増",IF('当年度'!O24=0,"皆減",ROUND('増減額'!O24/'前年度'!O24*100,1))))</f>
        <v>52.3</v>
      </c>
      <c r="P24" s="50">
        <f>IF(AND('当年度'!P24=0,'前年度'!P24=0),"",IF('前年度'!P24=0,"皆増",IF('当年度'!P24=0,"皆減",ROUND('増減額'!P24/'前年度'!P24*100,1))))</f>
        <v>-3.9</v>
      </c>
      <c r="Q24" s="50">
        <f>IF(AND('当年度'!Q24=0,'前年度'!Q24=0),"",IF('前年度'!Q24=0,"皆増",IF('当年度'!Q24=0,"皆減",ROUND('増減額'!Q24/'前年度'!Q24*100,1))))</f>
        <v>-29.4</v>
      </c>
      <c r="R24" s="50">
        <f>IF(AND('当年度'!R24=0,'前年度'!R24=0),"",IF('前年度'!R24=0,"皆増",IF('当年度'!R24=0,"皆減",ROUND('増減額'!R24/'前年度'!R24*100,1))))</f>
        <v>-35.2</v>
      </c>
      <c r="S24" s="50">
        <f>IF(AND('当年度'!S24=0,'前年度'!S24=0),"",IF('前年度'!S24=0,"皆増",IF('当年度'!S24=0,"皆減",ROUND('増減額'!S24/'前年度'!S24*100,1))))</f>
        <v>-0.2</v>
      </c>
      <c r="T24" s="50">
        <f>IF(AND('当年度'!T24=0,'前年度'!T24=0),"",IF('前年度'!T24=0,"皆増",IF('当年度'!T24=0,"皆減",ROUND('増減額'!T24/'前年度'!T24*100,1))))</f>
        <v>332.3</v>
      </c>
      <c r="U24" s="50">
        <f>IF(AND('当年度'!U24=0,'前年度'!U24=0),"",IF('前年度'!U24=0,"皆増",IF('当年度'!U24=0,"皆減",ROUND('増減額'!U24/'前年度'!U24*100,1))))</f>
      </c>
      <c r="V24" s="50">
        <f>IF(AND('当年度'!V24=0,'前年度'!V24=0),"",IF('前年度'!V24=0,"皆増",IF('当年度'!V24=0,"皆減",ROUND('増減額'!V24/'前年度'!V24*100,1))))</f>
        <v>-4.2</v>
      </c>
      <c r="W24" s="50">
        <f>IF(AND('当年度'!W24=0,'前年度'!W24=0),"",IF('前年度'!W24=0,"皆増",IF('当年度'!W24=0,"皆減",ROUND('増減額'!W24/'前年度'!W24*100,1))))</f>
        <v>11.4</v>
      </c>
      <c r="X24" s="50">
        <f>IF(AND('当年度'!X24=0,'前年度'!X24=0),"",IF('前年度'!X24=0,"皆増",IF('当年度'!X24=0,"皆減",ROUND('増減額'!X24/'前年度'!X24*100,1))))</f>
        <v>100.8</v>
      </c>
      <c r="Y24" s="50">
        <f>IF(AND('当年度'!Y24=0,'前年度'!Y24=0),"",IF('前年度'!Y24=0,"皆増",IF('当年度'!Y24=0,"皆減",ROUND('増減額'!Y24/'前年度'!Y24*100,1))))</f>
        <v>32.1</v>
      </c>
      <c r="Z24" s="50">
        <f>IF(AND('当年度'!Z24=0,'前年度'!Z24=0),"",IF('前年度'!Z24=0,"皆増",IF('当年度'!Z24=0,"皆減",ROUND('増減額'!Z24/'前年度'!Z24*100,1))))</f>
        <v>35</v>
      </c>
      <c r="AA24" s="50">
        <f>IF(AND('当年度'!AA24=0,'前年度'!AA24=0),"",IF('前年度'!AA24=0,"皆増",IF('当年度'!AA24=0,"皆減",ROUND('増減額'!AA24/'前年度'!AA24*100,1))))</f>
        <v>-8.3</v>
      </c>
      <c r="AB24" s="50">
        <f>IF(AND('当年度'!AB24=0,'前年度'!AB24=0),"",IF('前年度'!AB24=0,"皆増",IF('当年度'!AB24=0,"皆減",ROUND('増減額'!AB24/'前年度'!AB24*100,1))))</f>
      </c>
      <c r="AC24" s="50">
        <f>IF(AND('当年度'!AC24=0,'前年度'!AC24=0),"",IF('前年度'!AC24=0,"皆増",IF('当年度'!AC24=0,"皆減",ROUND('増減額'!AC24/'前年度'!AC24*100,1))))</f>
        <v>30.4</v>
      </c>
      <c r="AD24" s="50">
        <f>IF(AND('当年度'!AD24=0,'前年度'!AD24=0),"",IF('前年度'!AD24=0,"皆増",IF('当年度'!AD24=0,"皆減",ROUND('増減額'!AD24/'前年度'!AD24*100,1))))</f>
        <v>7.9</v>
      </c>
      <c r="AE24" s="50">
        <f>IF(AND('当年度'!AE24=0,'前年度'!AE24=0),"",IF('前年度'!AE24=0,"皆増",IF('当年度'!AE24=0,"皆減",ROUND('増減額'!AE24/'前年度'!AE24*100,1))))</f>
        <v>5.3</v>
      </c>
      <c r="AF24" s="50">
        <f>IF(AND('当年度'!AF24=0,'前年度'!AF24=0),"",IF('前年度'!AF24=0,"皆増",IF('当年度'!AF24=0,"皆減",ROUND('増減額'!AF24/'前年度'!AF24*100,1))))</f>
        <v>5.3</v>
      </c>
      <c r="AG24" s="50">
        <f>IF(AND('当年度'!AG24=0,'前年度'!AG24=0),"",IF('前年度'!AG24=0,"皆増",IF('当年度'!AG24=0,"皆減",ROUND('増減額'!AG24/'前年度'!AG24*100,1))))</f>
        <v>25.8</v>
      </c>
      <c r="AH24" s="50">
        <f>IF(AND('当年度'!AH24=0,'前年度'!AH24=0),"",IF('前年度'!AH24=0,"皆増",IF('当年度'!AH24=0,"皆減",ROUND('増減額'!AH24/'前年度'!AH24*100,1))))</f>
        <v>22.3</v>
      </c>
      <c r="AI24" s="50">
        <f>IF(AND('当年度'!AI24=0,'前年度'!AI24=0),"",IF('前年度'!AI24=0,"皆増",IF('当年度'!AI24=0,"皆減",ROUND('増減額'!AI24/'前年度'!AI24*100,1))))</f>
        <v>-31.2</v>
      </c>
      <c r="AJ24" s="50">
        <f>IF(AND('当年度'!AJ24=0,'前年度'!AJ24=0),"",IF('前年度'!AJ24=0,"皆増",IF('当年度'!AJ24=0,"皆減",ROUND('増減額'!AJ24/'前年度'!AJ24*100,1))))</f>
        <v>330.9</v>
      </c>
    </row>
    <row r="25" spans="1:36" ht="21.75" customHeight="1">
      <c r="A25" s="45"/>
      <c r="B25" s="29" t="s">
        <v>47</v>
      </c>
      <c r="C25" s="50">
        <f>IF(AND('当年度'!C25=0,'前年度'!C25=0),"",IF('前年度'!C25=0,"皆増",IF('当年度'!C25=0,"皆減",ROUND('増減額'!C25/'前年度'!C25*100,1))))</f>
        <v>-5.5</v>
      </c>
      <c r="D25" s="50">
        <f>IF(AND('当年度'!D25=0,'前年度'!D25=0),"",IF('前年度'!D25=0,"皆増",IF('当年度'!D25=0,"皆減",ROUND('増減額'!D25/'前年度'!D25*100,1))))</f>
        <v>4.4</v>
      </c>
      <c r="E25" s="50">
        <f>IF(AND('当年度'!E25=0,'前年度'!E25=0),"",IF('前年度'!E25=0,"皆増",IF('当年度'!E25=0,"皆減",ROUND('増減額'!E25/'前年度'!E25*100,1))))</f>
        <v>4.8</v>
      </c>
      <c r="F25" s="50">
        <f>IF(AND('当年度'!F25=0,'前年度'!F25=0),"",IF('前年度'!F25=0,"皆増",IF('当年度'!F25=0,"皆減",ROUND('増減額'!F25/'前年度'!F25*100,1))))</f>
        <v>-4.8</v>
      </c>
      <c r="G25" s="50">
        <f>IF(AND('当年度'!G25=0,'前年度'!G25=0),"",IF('前年度'!G25=0,"皆増",IF('当年度'!G25=0,"皆減",ROUND('増減額'!G25/'前年度'!G25*100,1))))</f>
        <v>89.4</v>
      </c>
      <c r="H25" s="50">
        <f>IF(AND('当年度'!H25=0,'前年度'!H25=0),"",IF('前年度'!H25=0,"皆増",IF('当年度'!H25=0,"皆減",ROUND('増減額'!H25/'前年度'!H25*100,1))))</f>
        <v>21</v>
      </c>
      <c r="I25" s="50">
        <f>IF(AND('当年度'!I25=0,'前年度'!I25=0),"",IF('前年度'!I25=0,"皆増",IF('当年度'!I25=0,"皆減",ROUND('増減額'!I25/'前年度'!I25*100,1))))</f>
      </c>
      <c r="J25" s="50">
        <f>IF(AND('当年度'!J25=0,'前年度'!J25=0),"",IF('前年度'!J25=0,"皆増",IF('当年度'!J25=0,"皆減",ROUND('増減額'!J25/'前年度'!J25*100,1))))</f>
      </c>
      <c r="K25" s="50">
        <f>IF(AND('当年度'!K25=0,'前年度'!K25=0),"",IF('前年度'!K25=0,"皆増",IF('当年度'!K25=0,"皆減",ROUND('増減額'!K25/'前年度'!K25*100,1))))</f>
        <v>-100</v>
      </c>
      <c r="L25" s="49">
        <f>IF(AND('当年度'!L25=0,'前年度'!L25=0),"",IF('前年度'!L25=0,"皆増",IF('当年度'!L25=0,"皆減",ROUND('増減額'!L25/'前年度'!L25*100,1))))</f>
        <v>123.8</v>
      </c>
      <c r="M25" s="49" t="str">
        <f>IF(AND('当年度'!M25=0,'前年度'!M25=0),"",IF('前年度'!M25=0,"皆増",IF('当年度'!M25=0,"皆減",ROUND('増減額'!M25/'前年度'!M25*100,1))))</f>
        <v>皆増</v>
      </c>
      <c r="N25" s="50">
        <f>IF(AND('当年度'!N25=0,'前年度'!N25=0),"",IF('前年度'!N25=0,"皆増",IF('当年度'!N25=0,"皆減",ROUND('増減額'!N25/'前年度'!N25*100,1))))</f>
        <v>-68.5</v>
      </c>
      <c r="O25" s="50">
        <f>IF(AND('当年度'!O25=0,'前年度'!O25=0),"",IF('前年度'!O25=0,"皆増",IF('当年度'!O25=0,"皆減",ROUND('増減額'!O25/'前年度'!O25*100,1))))</f>
        <v>9.4</v>
      </c>
      <c r="P25" s="50">
        <f>IF(AND('当年度'!P25=0,'前年度'!P25=0),"",IF('前年度'!P25=0,"皆増",IF('当年度'!P25=0,"皆減",ROUND('増減額'!P25/'前年度'!P25*100,1))))</f>
        <v>11</v>
      </c>
      <c r="Q25" s="50">
        <f>IF(AND('当年度'!Q25=0,'前年度'!Q25=0),"",IF('前年度'!Q25=0,"皆増",IF('当年度'!Q25=0,"皆減",ROUND('増減額'!Q25/'前年度'!Q25*100,1))))</f>
        <v>-7.4</v>
      </c>
      <c r="R25" s="50">
        <f>IF(AND('当年度'!R25=0,'前年度'!R25=0),"",IF('前年度'!R25=0,"皆増",IF('当年度'!R25=0,"皆減",ROUND('増減額'!R25/'前年度'!R25*100,1))))</f>
        <v>-45.1</v>
      </c>
      <c r="S25" s="50">
        <f>IF(AND('当年度'!S25=0,'前年度'!S25=0),"",IF('前年度'!S25=0,"皆増",IF('当年度'!S25=0,"皆減",ROUND('増減額'!S25/'前年度'!S25*100,1))))</f>
        <v>-53.7</v>
      </c>
      <c r="T25" s="50">
        <f>IF(AND('当年度'!T25=0,'前年度'!T25=0),"",IF('前年度'!T25=0,"皆増",IF('当年度'!T25=0,"皆減",ROUND('増減額'!T25/'前年度'!T25*100,1))))</f>
        <v>408.4</v>
      </c>
      <c r="U25" s="50">
        <f>IF(AND('当年度'!U25=0,'前年度'!U25=0),"",IF('前年度'!U25=0,"皆増",IF('当年度'!U25=0,"皆減",ROUND('増減額'!U25/'前年度'!U25*100,1))))</f>
      </c>
      <c r="V25" s="50">
        <f>IF(AND('当年度'!V25=0,'前年度'!V25=0),"",IF('前年度'!V25=0,"皆増",IF('当年度'!V25=0,"皆減",ROUND('増減額'!V25/'前年度'!V25*100,1))))</f>
        <v>-8.9</v>
      </c>
      <c r="W25" s="50">
        <f>IF(AND('当年度'!W25=0,'前年度'!W25=0),"",IF('前年度'!W25=0,"皆増",IF('当年度'!W25=0,"皆減",ROUND('増減額'!W25/'前年度'!W25*100,1))))</f>
        <v>-33.4</v>
      </c>
      <c r="X25" s="50">
        <f>IF(AND('当年度'!X25=0,'前年度'!X25=0),"",IF('前年度'!X25=0,"皆増",IF('当年度'!X25=0,"皆減",ROUND('増減額'!X25/'前年度'!X25*100,1))))</f>
        <v>96.7</v>
      </c>
      <c r="Y25" s="50">
        <f>IF(AND('当年度'!Y25=0,'前年度'!Y25=0),"",IF('前年度'!Y25=0,"皆増",IF('当年度'!Y25=0,"皆減",ROUND('増減額'!Y25/'前年度'!Y25*100,1))))</f>
        <v>-4.5</v>
      </c>
      <c r="Z25" s="50">
        <f>IF(AND('当年度'!Z25=0,'前年度'!Z25=0),"",IF('前年度'!Z25=0,"皆増",IF('当年度'!Z25=0,"皆減",ROUND('増減額'!Z25/'前年度'!Z25*100,1))))</f>
        <v>36.4</v>
      </c>
      <c r="AA25" s="50">
        <f>IF(AND('当年度'!AA25=0,'前年度'!AA25=0),"",IF('前年度'!AA25=0,"皆増",IF('当年度'!AA25=0,"皆減",ROUND('増減額'!AA25/'前年度'!AA25*100,1))))</f>
        <v>124.8</v>
      </c>
      <c r="AB25" s="50">
        <f>IF(AND('当年度'!AB25=0,'前年度'!AB25=0),"",IF('前年度'!AB25=0,"皆増",IF('当年度'!AB25=0,"皆減",ROUND('増減額'!AB25/'前年度'!AB25*100,1))))</f>
        <v>714.9</v>
      </c>
      <c r="AC25" s="50">
        <f>IF(AND('当年度'!AC25=0,'前年度'!AC25=0),"",IF('前年度'!AC25=0,"皆増",IF('当年度'!AC25=0,"皆減",ROUND('増減額'!AC25/'前年度'!AC25*100,1))))</f>
        <v>50</v>
      </c>
      <c r="AD25" s="50">
        <f>IF(AND('当年度'!AD25=0,'前年度'!AD25=0),"",IF('前年度'!AD25=0,"皆増",IF('当年度'!AD25=0,"皆減",ROUND('増減額'!AD25/'前年度'!AD25*100,1))))</f>
        <v>22.3</v>
      </c>
      <c r="AE25" s="50">
        <f>IF(AND('当年度'!AE25=0,'前年度'!AE25=0),"",IF('前年度'!AE25=0,"皆増",IF('当年度'!AE25=0,"皆減",ROUND('増減額'!AE25/'前年度'!AE25*100,1))))</f>
        <v>1.7</v>
      </c>
      <c r="AF25" s="50">
        <f>IF(AND('当年度'!AF25=0,'前年度'!AF25=0),"",IF('前年度'!AF25=0,"皆増",IF('当年度'!AF25=0,"皆減",ROUND('増減額'!AF25/'前年度'!AF25*100,1))))</f>
        <v>1.7</v>
      </c>
      <c r="AG25" s="50">
        <f>IF(AND('当年度'!AG25=0,'前年度'!AG25=0),"",IF('前年度'!AG25=0,"皆増",IF('当年度'!AG25=0,"皆減",ROUND('増減額'!AG25/'前年度'!AG25*100,1))))</f>
        <v>21.1</v>
      </c>
      <c r="AH25" s="50">
        <f>IF(AND('当年度'!AH25=0,'前年度'!AH25=0),"",IF('前年度'!AH25=0,"皆増",IF('当年度'!AH25=0,"皆減",ROUND('増減額'!AH25/'前年度'!AH25*100,1))))</f>
        <v>16.7</v>
      </c>
      <c r="AI25" s="50">
        <f>IF(AND('当年度'!AI25=0,'前年度'!AI25=0),"",IF('前年度'!AI25=0,"皆増",IF('当年度'!AI25=0,"皆減",ROUND('増減額'!AI25/'前年度'!AI25*100,1))))</f>
        <v>-46.7</v>
      </c>
      <c r="AJ25" s="50">
        <f>IF(AND('当年度'!AJ25=0,'前年度'!AJ25=0),"",IF('前年度'!AJ25=0,"皆増",IF('当年度'!AJ25=0,"皆減",ROUND('増減額'!AJ25/'前年度'!AJ25*100,1))))</f>
        <v>407.2</v>
      </c>
    </row>
    <row r="26" spans="1:36" ht="21.75" customHeight="1">
      <c r="A26" s="45"/>
      <c r="B26" s="29" t="s">
        <v>48</v>
      </c>
      <c r="C26" s="50">
        <f>IF(AND('当年度'!C26=0,'前年度'!C26=0),"",IF('前年度'!C26=0,"皆増",IF('当年度'!C26=0,"皆減",ROUND('増減額'!C26/'前年度'!C26*100,1))))</f>
        <v>1.6</v>
      </c>
      <c r="D26" s="50">
        <f>IF(AND('当年度'!D26=0,'前年度'!D26=0),"",IF('前年度'!D26=0,"皆増",IF('当年度'!D26=0,"皆減",ROUND('増減額'!D26/'前年度'!D26*100,1))))</f>
        <v>0</v>
      </c>
      <c r="E26" s="50">
        <f>IF(AND('当年度'!E26=0,'前年度'!E26=0),"",IF('前年度'!E26=0,"皆増",IF('当年度'!E26=0,"皆減",ROUND('増減額'!E26/'前年度'!E26*100,1))))</f>
        <v>5.4</v>
      </c>
      <c r="F26" s="50">
        <f>IF(AND('当年度'!F26=0,'前年度'!F26=0),"",IF('前年度'!F26=0,"皆増",IF('当年度'!F26=0,"皆減",ROUND('増減額'!F26/'前年度'!F26*100,1))))</f>
        <v>-4.3</v>
      </c>
      <c r="G26" s="50">
        <f>IF(AND('当年度'!G26=0,'前年度'!G26=0),"",IF('前年度'!G26=0,"皆増",IF('当年度'!G26=0,"皆減",ROUND('増減額'!G26/'前年度'!G26*100,1))))</f>
        <v>89.5</v>
      </c>
      <c r="H26" s="50">
        <f>IF(AND('当年度'!H26=0,'前年度'!H26=0),"",IF('前年度'!H26=0,"皆増",IF('当年度'!H26=0,"皆減",ROUND('増減額'!H26/'前年度'!H26*100,1))))</f>
        <v>23.6</v>
      </c>
      <c r="I26" s="50">
        <f>IF(AND('当年度'!I26=0,'前年度'!I26=0),"",IF('前年度'!I26=0,"皆増",IF('当年度'!I26=0,"皆減",ROUND('増減額'!I26/'前年度'!I26*100,1))))</f>
        <v>5.3</v>
      </c>
      <c r="J26" s="50">
        <f>IF(AND('当年度'!J26=0,'前年度'!J26=0),"",IF('前年度'!J26=0,"皆増",IF('当年度'!J26=0,"皆減",ROUND('増減額'!J26/'前年度'!J26*100,1))))</f>
      </c>
      <c r="K26" s="50">
        <f>IF(AND('当年度'!K26=0,'前年度'!K26=0),"",IF('前年度'!K26=0,"皆増",IF('当年度'!K26=0,"皆減",ROUND('増減額'!K26/'前年度'!K26*100,1))))</f>
        <v>-100</v>
      </c>
      <c r="L26" s="49">
        <f>IF(AND('当年度'!L26=0,'前年度'!L26=0),"",IF('前年度'!L26=0,"皆増",IF('当年度'!L26=0,"皆減",ROUND('増減額'!L26/'前年度'!L26*100,1))))</f>
        <v>118.9</v>
      </c>
      <c r="M26" s="49" t="str">
        <f>IF(AND('当年度'!M26=0,'前年度'!M26=0),"",IF('前年度'!M26=0,"皆増",IF('当年度'!M26=0,"皆減",ROUND('増減額'!M26/'前年度'!M26*100,1))))</f>
        <v>皆増</v>
      </c>
      <c r="N26" s="50">
        <f>IF(AND('当年度'!N26=0,'前年度'!N26=0),"",IF('前年度'!N26=0,"皆増",IF('当年度'!N26=0,"皆減",ROUND('増減額'!N26/'前年度'!N26*100,1))))</f>
        <v>-60.1</v>
      </c>
      <c r="O26" s="50">
        <f>IF(AND('当年度'!O26=0,'前年度'!O26=0),"",IF('前年度'!O26=0,"皆増",IF('当年度'!O26=0,"皆減",ROUND('増減額'!O26/'前年度'!O26*100,1))))</f>
        <v>12.3</v>
      </c>
      <c r="P26" s="50">
        <f>IF(AND('当年度'!P26=0,'前年度'!P26=0),"",IF('前年度'!P26=0,"皆増",IF('当年度'!P26=0,"皆減",ROUND('増減額'!P26/'前年度'!P26*100,1))))</f>
        <v>3.6</v>
      </c>
      <c r="Q26" s="50">
        <f>IF(AND('当年度'!Q26=0,'前年度'!Q26=0),"",IF('前年度'!Q26=0,"皆増",IF('当年度'!Q26=0,"皆減",ROUND('増減額'!Q26/'前年度'!Q26*100,1))))</f>
        <v>-13.1</v>
      </c>
      <c r="R26" s="50">
        <f>IF(AND('当年度'!R26=0,'前年度'!R26=0),"",IF('前年度'!R26=0,"皆増",IF('当年度'!R26=0,"皆減",ROUND('増減額'!R26/'前年度'!R26*100,1))))</f>
        <v>-43.8</v>
      </c>
      <c r="S26" s="50">
        <f>IF(AND('当年度'!S26=0,'前年度'!S26=0),"",IF('前年度'!S26=0,"皆増",IF('当年度'!S26=0,"皆減",ROUND('増減額'!S26/'前年度'!S26*100,1))))</f>
        <v>6.8</v>
      </c>
      <c r="T26" s="50">
        <f>IF(AND('当年度'!T26=0,'前年度'!T26=0),"",IF('前年度'!T26=0,"皆増",IF('当年度'!T26=0,"皆減",ROUND('増減額'!T26/'前年度'!T26*100,1))))</f>
        <v>160.1</v>
      </c>
      <c r="U26" s="50">
        <f>IF(AND('当年度'!U26=0,'前年度'!U26=0),"",IF('前年度'!U26=0,"皆増",IF('当年度'!U26=0,"皆減",ROUND('増減額'!U26/'前年度'!U26*100,1))))</f>
      </c>
      <c r="V26" s="50">
        <f>IF(AND('当年度'!V26=0,'前年度'!V26=0),"",IF('前年度'!V26=0,"皆増",IF('当年度'!V26=0,"皆減",ROUND('増減額'!V26/'前年度'!V26*100,1))))</f>
        <v>2.2</v>
      </c>
      <c r="W26" s="50">
        <f>IF(AND('当年度'!W26=0,'前年度'!W26=0),"",IF('前年度'!W26=0,"皆増",IF('当年度'!W26=0,"皆減",ROUND('増減額'!W26/'前年度'!W26*100,1))))</f>
        <v>-19.1</v>
      </c>
      <c r="X26" s="50">
        <f>IF(AND('当年度'!X26=0,'前年度'!X26=0),"",IF('前年度'!X26=0,"皆増",IF('当年度'!X26=0,"皆減",ROUND('増減額'!X26/'前年度'!X26*100,1))))</f>
        <v>22.5</v>
      </c>
      <c r="Y26" s="50">
        <f>IF(AND('当年度'!Y26=0,'前年度'!Y26=0),"",IF('前年度'!Y26=0,"皆増",IF('当年度'!Y26=0,"皆減",ROUND('増減額'!Y26/'前年度'!Y26*100,1))))</f>
        <v>218.5</v>
      </c>
      <c r="Z26" s="50">
        <f>IF(AND('当年度'!Z26=0,'前年度'!Z26=0),"",IF('前年度'!Z26=0,"皆増",IF('当年度'!Z26=0,"皆減",ROUND('増減額'!Z26/'前年度'!Z26*100,1))))</f>
        <v>-17.4</v>
      </c>
      <c r="AA26" s="50">
        <f>IF(AND('当年度'!AA26=0,'前年度'!AA26=0),"",IF('前年度'!AA26=0,"皆増",IF('当年度'!AA26=0,"皆減",ROUND('増減額'!AA26/'前年度'!AA26*100,1))))</f>
        <v>172.8</v>
      </c>
      <c r="AB26" s="50">
        <f>IF(AND('当年度'!AB26=0,'前年度'!AB26=0),"",IF('前年度'!AB26=0,"皆増",IF('当年度'!AB26=0,"皆減",ROUND('増減額'!AB26/'前年度'!AB26*100,1))))</f>
        <v>-49.5</v>
      </c>
      <c r="AC26" s="50">
        <f>IF(AND('当年度'!AC26=0,'前年度'!AC26=0),"",IF('前年度'!AC26=0,"皆増",IF('当年度'!AC26=0,"皆減",ROUND('増減額'!AC26/'前年度'!AC26*100,1))))</f>
        <v>21.5</v>
      </c>
      <c r="AD26" s="50">
        <f>IF(AND('当年度'!AD26=0,'前年度'!AD26=0),"",IF('前年度'!AD26=0,"皆増",IF('当年度'!AD26=0,"皆減",ROUND('増減額'!AD26/'前年度'!AD26*100,1))))</f>
        <v>13.3</v>
      </c>
      <c r="AE26" s="50">
        <f>IF(AND('当年度'!AE26=0,'前年度'!AE26=0),"",IF('前年度'!AE26=0,"皆増",IF('当年度'!AE26=0,"皆減",ROUND('増減額'!AE26/'前年度'!AE26*100,1))))</f>
        <v>6.2</v>
      </c>
      <c r="AF26" s="50">
        <f>IF(AND('当年度'!AF26=0,'前年度'!AF26=0),"",IF('前年度'!AF26=0,"皆増",IF('当年度'!AF26=0,"皆減",ROUND('増減額'!AF26/'前年度'!AF26*100,1))))</f>
        <v>6.2</v>
      </c>
      <c r="AG26" s="50">
        <f>IF(AND('当年度'!AG26=0,'前年度'!AG26=0),"",IF('前年度'!AG26=0,"皆増",IF('当年度'!AG26=0,"皆減",ROUND('増減額'!AG26/'前年度'!AG26*100,1))))</f>
        <v>20.7</v>
      </c>
      <c r="AH26" s="50">
        <f>IF(AND('当年度'!AH26=0,'前年度'!AH26=0),"",IF('前年度'!AH26=0,"皆増",IF('当年度'!AH26=0,"皆減",ROUND('増減額'!AH26/'前年度'!AH26*100,1))))</f>
        <v>16.3</v>
      </c>
      <c r="AI26" s="50">
        <f>IF(AND('当年度'!AI26=0,'前年度'!AI26=0),"",IF('前年度'!AI26=0,"皆増",IF('当年度'!AI26=0,"皆減",ROUND('増減額'!AI26/'前年度'!AI26*100,1))))</f>
        <v>-39.5</v>
      </c>
      <c r="AJ26" s="50">
        <f>IF(AND('当年度'!AJ26=0,'前年度'!AJ26=0),"",IF('前年度'!AJ26=0,"皆増",IF('当年度'!AJ26=0,"皆減",ROUND('増減額'!AJ26/'前年度'!AJ26*100,1))))</f>
        <v>159.8</v>
      </c>
    </row>
    <row r="27" spans="1:36" ht="21.75" customHeight="1">
      <c r="A27" s="45"/>
      <c r="B27" s="29" t="s">
        <v>49</v>
      </c>
      <c r="C27" s="50">
        <f>IF(AND('当年度'!C27=0,'前年度'!C27=0),"",IF('前年度'!C27=0,"皆増",IF('当年度'!C27=0,"皆減",ROUND('増減額'!C27/'前年度'!C27*100,1))))</f>
        <v>0</v>
      </c>
      <c r="D27" s="50">
        <f>IF(AND('当年度'!D27=0,'前年度'!D27=0),"",IF('前年度'!D27=0,"皆増",IF('当年度'!D27=0,"皆減",ROUND('増減額'!D27/'前年度'!D27*100,1))))</f>
        <v>39.1</v>
      </c>
      <c r="E27" s="50">
        <f>IF(AND('当年度'!E27=0,'前年度'!E27=0),"",IF('前年度'!E27=0,"皆増",IF('当年度'!E27=0,"皆減",ROUND('増減額'!E27/'前年度'!E27*100,1))))</f>
        <v>4.3</v>
      </c>
      <c r="F27" s="50">
        <f>IF(AND('当年度'!F27=0,'前年度'!F27=0),"",IF('前年度'!F27=0,"皆増",IF('当年度'!F27=0,"皆減",ROUND('増減額'!F27/'前年度'!F27*100,1))))</f>
        <v>-5.4</v>
      </c>
      <c r="G27" s="50">
        <f>IF(AND('当年度'!G27=0,'前年度'!G27=0),"",IF('前年度'!G27=0,"皆増",IF('当年度'!G27=0,"皆減",ROUND('増減額'!G27/'前年度'!G27*100,1))))</f>
        <v>87.4</v>
      </c>
      <c r="H27" s="50">
        <f>IF(AND('当年度'!H27=0,'前年度'!H27=0),"",IF('前年度'!H27=0,"皆増",IF('当年度'!H27=0,"皆減",ROUND('増減額'!H27/'前年度'!H27*100,1))))</f>
        <v>22.7</v>
      </c>
      <c r="I27" s="50">
        <f>IF(AND('当年度'!I27=0,'前年度'!I27=0),"",IF('前年度'!I27=0,"皆増",IF('当年度'!I27=0,"皆減",ROUND('増減額'!I27/'前年度'!I27*100,1))))</f>
      </c>
      <c r="J27" s="50">
        <f>IF(AND('当年度'!J27=0,'前年度'!J27=0),"",IF('前年度'!J27=0,"皆増",IF('当年度'!J27=0,"皆減",ROUND('増減額'!J27/'前年度'!J27*100,1))))</f>
      </c>
      <c r="K27" s="50">
        <f>IF(AND('当年度'!K27=0,'前年度'!K27=0),"",IF('前年度'!K27=0,"皆増",IF('当年度'!K27=0,"皆減",ROUND('増減額'!K27/'前年度'!K27*100,1))))</f>
        <v>-100</v>
      </c>
      <c r="L27" s="49">
        <f>IF(AND('当年度'!L27=0,'前年度'!L27=0),"",IF('前年度'!L27=0,"皆増",IF('当年度'!L27=0,"皆減",ROUND('増減額'!L27/'前年度'!L27*100,1))))</f>
        <v>119.2</v>
      </c>
      <c r="M27" s="49" t="str">
        <f>IF(AND('当年度'!M27=0,'前年度'!M27=0),"",IF('前年度'!M27=0,"皆増",IF('当年度'!M27=0,"皆減",ROUND('増減額'!M27/'前年度'!M27*100,1))))</f>
        <v>皆増</v>
      </c>
      <c r="N27" s="50">
        <f>IF(AND('当年度'!N27=0,'前年度'!N27=0),"",IF('前年度'!N27=0,"皆増",IF('当年度'!N27=0,"皆減",ROUND('増減額'!N27/'前年度'!N27*100,1))))</f>
        <v>-73.5</v>
      </c>
      <c r="O27" s="50">
        <f>IF(AND('当年度'!O27=0,'前年度'!O27=0),"",IF('前年度'!O27=0,"皆増",IF('当年度'!O27=0,"皆減",ROUND('増減額'!O27/'前年度'!O27*100,1))))</f>
        <v>3.4</v>
      </c>
      <c r="P27" s="50">
        <f>IF(AND('当年度'!P27=0,'前年度'!P27=0),"",IF('前年度'!P27=0,"皆増",IF('当年度'!P27=0,"皆減",ROUND('増減額'!P27/'前年度'!P27*100,1))))</f>
        <v>12.1</v>
      </c>
      <c r="Q27" s="50">
        <f>IF(AND('当年度'!Q27=0,'前年度'!Q27=0),"",IF('前年度'!Q27=0,"皆増",IF('当年度'!Q27=0,"皆減",ROUND('増減額'!Q27/'前年度'!Q27*100,1))))</f>
        <v>194.1</v>
      </c>
      <c r="R27" s="50">
        <f>IF(AND('当年度'!R27=0,'前年度'!R27=0),"",IF('前年度'!R27=0,"皆増",IF('当年度'!R27=0,"皆減",ROUND('増減額'!R27/'前年度'!R27*100,1))))</f>
        <v>-12.1</v>
      </c>
      <c r="S27" s="50">
        <f>IF(AND('当年度'!S27=0,'前年度'!S27=0),"",IF('前年度'!S27=0,"皆増",IF('当年度'!S27=0,"皆減",ROUND('増減額'!S27/'前年度'!S27*100,1))))</f>
        <v>4</v>
      </c>
      <c r="T27" s="50">
        <f>IF(AND('当年度'!T27=0,'前年度'!T27=0),"",IF('前年度'!T27=0,"皆増",IF('当年度'!T27=0,"皆減",ROUND('増減額'!T27/'前年度'!T27*100,1))))</f>
        <v>387</v>
      </c>
      <c r="U27" s="50">
        <f>IF(AND('当年度'!U27=0,'前年度'!U27=0),"",IF('前年度'!U27=0,"皆増",IF('当年度'!U27=0,"皆減",ROUND('増減額'!U27/'前年度'!U27*100,1))))</f>
      </c>
      <c r="V27" s="50">
        <f>IF(AND('当年度'!V27=0,'前年度'!V27=0),"",IF('前年度'!V27=0,"皆増",IF('当年度'!V27=0,"皆減",ROUND('増減額'!V27/'前年度'!V27*100,1))))</f>
        <v>-26.9</v>
      </c>
      <c r="W27" s="50">
        <f>IF(AND('当年度'!W27=0,'前年度'!W27=0),"",IF('前年度'!W27=0,"皆増",IF('当年度'!W27=0,"皆減",ROUND('増減額'!W27/'前年度'!W27*100,1))))</f>
        <v>-8.8</v>
      </c>
      <c r="X27" s="50">
        <f>IF(AND('当年度'!X27=0,'前年度'!X27=0),"",IF('前年度'!X27=0,"皆増",IF('当年度'!X27=0,"皆減",ROUND('増減額'!X27/'前年度'!X27*100,1))))</f>
        <v>91.7</v>
      </c>
      <c r="Y27" s="50">
        <f>IF(AND('当年度'!Y27=0,'前年度'!Y27=0),"",IF('前年度'!Y27=0,"皆増",IF('当年度'!Y27=0,"皆減",ROUND('増減額'!Y27/'前年度'!Y27*100,1))))</f>
        <v>-62.2</v>
      </c>
      <c r="Z27" s="50">
        <f>IF(AND('当年度'!Z27=0,'前年度'!Z27=0),"",IF('前年度'!Z27=0,"皆増",IF('当年度'!Z27=0,"皆減",ROUND('増減額'!Z27/'前年度'!Z27*100,1))))</f>
        <v>29.4</v>
      </c>
      <c r="AA27" s="50">
        <f>IF(AND('当年度'!AA27=0,'前年度'!AA27=0),"",IF('前年度'!AA27=0,"皆増",IF('当年度'!AA27=0,"皆減",ROUND('増減額'!AA27/'前年度'!AA27*100,1))))</f>
        <v>-10.6</v>
      </c>
      <c r="AB27" s="50">
        <f>IF(AND('当年度'!AB27=0,'前年度'!AB27=0),"",IF('前年度'!AB27=0,"皆増",IF('当年度'!AB27=0,"皆減",ROUND('増減額'!AB27/'前年度'!AB27*100,1))))</f>
        <v>-10.8</v>
      </c>
      <c r="AC27" s="50">
        <f>IF(AND('当年度'!AC27=0,'前年度'!AC27=0),"",IF('前年度'!AC27=0,"皆増",IF('当年度'!AC27=0,"皆減",ROUND('増減額'!AC27/'前年度'!AC27*100,1))))</f>
        <v>18.6</v>
      </c>
      <c r="AD27" s="50">
        <f>IF(AND('当年度'!AD27=0,'前年度'!AD27=0),"",IF('前年度'!AD27=0,"皆増",IF('当年度'!AD27=0,"皆減",ROUND('増減額'!AD27/'前年度'!AD27*100,1))))</f>
        <v>-0.1</v>
      </c>
      <c r="AE27" s="50">
        <f>IF(AND('当年度'!AE27=0,'前年度'!AE27=0),"",IF('前年度'!AE27=0,"皆増",IF('当年度'!AE27=0,"皆減",ROUND('増減額'!AE27/'前年度'!AE27*100,1))))</f>
        <v>3.3</v>
      </c>
      <c r="AF27" s="50">
        <f>IF(AND('当年度'!AF27=0,'前年度'!AF27=0),"",IF('前年度'!AF27=0,"皆増",IF('当年度'!AF27=0,"皆減",ROUND('増減額'!AF27/'前年度'!AF27*100,1))))</f>
        <v>3.3</v>
      </c>
      <c r="AG27" s="50">
        <f>IF(AND('当年度'!AG27=0,'前年度'!AG27=0),"",IF('前年度'!AG27=0,"皆増",IF('当年度'!AG27=0,"皆減",ROUND('増減額'!AG27/'前年度'!AG27*100,1))))</f>
        <v>18</v>
      </c>
      <c r="AH27" s="50">
        <f>IF(AND('当年度'!AH27=0,'前年度'!AH27=0),"",IF('前年度'!AH27=0,"皆増",IF('当年度'!AH27=0,"皆減",ROUND('増減額'!AH27/'前年度'!AH27*100,1))))</f>
        <v>24.6</v>
      </c>
      <c r="AI27" s="50">
        <f>IF(AND('当年度'!AI27=0,'前年度'!AI27=0),"",IF('前年度'!AI27=0,"皆増",IF('当年度'!AI27=0,"皆減",ROUND('増減額'!AI27/'前年度'!AI27*100,1))))</f>
        <v>-10</v>
      </c>
      <c r="AJ27" s="50">
        <f>IF(AND('当年度'!AJ27=0,'前年度'!AJ27=0),"",IF('前年度'!AJ27=0,"皆増",IF('当年度'!AJ27=0,"皆減",ROUND('増減額'!AJ27/'前年度'!AJ27*100,1))))</f>
        <v>386.1</v>
      </c>
    </row>
    <row r="28" spans="1:36" ht="21.75" customHeight="1">
      <c r="A28" s="45"/>
      <c r="B28" s="29" t="s">
        <v>50</v>
      </c>
      <c r="C28" s="50">
        <f>IF(AND('当年度'!C28=0,'前年度'!C28=0),"",IF('前年度'!C28=0,"皆増",IF('当年度'!C28=0,"皆減",ROUND('増減額'!C28/'前年度'!C28*100,1))))</f>
        <v>-0.1</v>
      </c>
      <c r="D28" s="50">
        <f>IF(AND('当年度'!D28=0,'前年度'!D28=0),"",IF('前年度'!D28=0,"皆増",IF('当年度'!D28=0,"皆減",ROUND('増減額'!D28/'前年度'!D28*100,1))))</f>
        <v>1.5</v>
      </c>
      <c r="E28" s="50">
        <f>IF(AND('当年度'!E28=0,'前年度'!E28=0),"",IF('前年度'!E28=0,"皆増",IF('当年度'!E28=0,"皆減",ROUND('増減額'!E28/'前年度'!E28*100,1))))</f>
        <v>4.9</v>
      </c>
      <c r="F28" s="50">
        <f>IF(AND('当年度'!F28=0,'前年度'!F28=0),"",IF('前年度'!F28=0,"皆増",IF('当年度'!F28=0,"皆減",ROUND('増減額'!F28/'前年度'!F28*100,1))))</f>
        <v>-4.7</v>
      </c>
      <c r="G28" s="50">
        <f>IF(AND('当年度'!G28=0,'前年度'!G28=0),"",IF('前年度'!G28=0,"皆増",IF('当年度'!G28=0,"皆減",ROUND('増減額'!G28/'前年度'!G28*100,1))))</f>
        <v>89.1</v>
      </c>
      <c r="H28" s="50">
        <f>IF(AND('当年度'!H28=0,'前年度'!H28=0),"",IF('前年度'!H28=0,"皆増",IF('当年度'!H28=0,"皆減",ROUND('増減額'!H28/'前年度'!H28*100,1))))</f>
        <v>21.9</v>
      </c>
      <c r="I28" s="50">
        <f>IF(AND('当年度'!I28=0,'前年度'!I28=0),"",IF('前年度'!I28=0,"皆増",IF('当年度'!I28=0,"皆減",ROUND('増減額'!I28/'前年度'!I28*100,1))))</f>
        <v>5.3</v>
      </c>
      <c r="J28" s="50">
        <f>IF(AND('当年度'!J28=0,'前年度'!J28=0),"",IF('前年度'!J28=0,"皆増",IF('当年度'!J28=0,"皆減",ROUND('増減額'!J28/'前年度'!J28*100,1))))</f>
      </c>
      <c r="K28" s="50">
        <f>IF(AND('当年度'!K28=0,'前年度'!K28=0),"",IF('前年度'!K28=0,"皆増",IF('当年度'!K28=0,"皆減",ROUND('増減額'!K28/'前年度'!K28*100,1))))</f>
        <v>-100</v>
      </c>
      <c r="L28" s="49">
        <f>IF(AND('当年度'!L28=0,'前年度'!L28=0),"",IF('前年度'!L28=0,"皆増",IF('当年度'!L28=0,"皆減",ROUND('増減額'!L28/'前年度'!L28*100,1))))</f>
        <v>118.7</v>
      </c>
      <c r="M28" s="49" t="str">
        <f>IF(AND('当年度'!M28=0,'前年度'!M28=0),"",IF('前年度'!M28=0,"皆増",IF('当年度'!M28=0,"皆減",ROUND('増減額'!M28/'前年度'!M28*100,1))))</f>
        <v>皆増</v>
      </c>
      <c r="N28" s="50">
        <f>IF(AND('当年度'!N28=0,'前年度'!N28=0),"",IF('前年度'!N28=0,"皆増",IF('当年度'!N28=0,"皆減",ROUND('増減額'!N28/'前年度'!N28*100,1))))</f>
        <v>-75.4</v>
      </c>
      <c r="O28" s="50">
        <f>IF(AND('当年度'!O28=0,'前年度'!O28=0),"",IF('前年度'!O28=0,"皆増",IF('当年度'!O28=0,"皆減",ROUND('増減額'!O28/'前年度'!O28*100,1))))</f>
        <v>23.8</v>
      </c>
      <c r="P28" s="50">
        <f>IF(AND('当年度'!P28=0,'前年度'!P28=0),"",IF('前年度'!P28=0,"皆増",IF('当年度'!P28=0,"皆減",ROUND('増減額'!P28/'前年度'!P28*100,1))))</f>
        <v>-3.4</v>
      </c>
      <c r="Q28" s="50">
        <f>IF(AND('当年度'!Q28=0,'前年度'!Q28=0),"",IF('前年度'!Q28=0,"皆増",IF('当年度'!Q28=0,"皆減",ROUND('増減額'!Q28/'前年度'!Q28*100,1))))</f>
        <v>-17.6</v>
      </c>
      <c r="R28" s="50">
        <f>IF(AND('当年度'!R28=0,'前年度'!R28=0),"",IF('前年度'!R28=0,"皆増",IF('当年度'!R28=0,"皆減",ROUND('増減額'!R28/'前年度'!R28*100,1))))</f>
        <v>-47</v>
      </c>
      <c r="S28" s="50">
        <f>IF(AND('当年度'!S28=0,'前年度'!S28=0),"",IF('前年度'!S28=0,"皆増",IF('当年度'!S28=0,"皆減",ROUND('増減額'!S28/'前年度'!S28*100,1))))</f>
        <v>-6.2</v>
      </c>
      <c r="T28" s="50">
        <f>IF(AND('当年度'!T28=0,'前年度'!T28=0),"",IF('前年度'!T28=0,"皆増",IF('当年度'!T28=0,"皆減",ROUND('増減額'!T28/'前年度'!T28*100,1))))</f>
        <v>373.3</v>
      </c>
      <c r="U28" s="50">
        <f>IF(AND('当年度'!U28=0,'前年度'!U28=0),"",IF('前年度'!U28=0,"皆増",IF('当年度'!U28=0,"皆減",ROUND('増減額'!U28/'前年度'!U28*100,1))))</f>
        <v>-6.4</v>
      </c>
      <c r="V28" s="50">
        <f>IF(AND('当年度'!V28=0,'前年度'!V28=0),"",IF('前年度'!V28=0,"皆増",IF('当年度'!V28=0,"皆減",ROUND('増減額'!V28/'前年度'!V28*100,1))))</f>
        <v>1.1</v>
      </c>
      <c r="W28" s="50">
        <f>IF(AND('当年度'!W28=0,'前年度'!W28=0),"",IF('前年度'!W28=0,"皆増",IF('当年度'!W28=0,"皆減",ROUND('増減額'!W28/'前年度'!W28*100,1))))</f>
        <v>-35</v>
      </c>
      <c r="X28" s="50">
        <f>IF(AND('当年度'!X28=0,'前年度'!X28=0),"",IF('前年度'!X28=0,"皆増",IF('当年度'!X28=0,"皆減",ROUND('増減額'!X28/'前年度'!X28*100,1))))</f>
        <v>31.3</v>
      </c>
      <c r="Y28" s="50">
        <f>IF(AND('当年度'!Y28=0,'前年度'!Y28=0),"",IF('前年度'!Y28=0,"皆増",IF('当年度'!Y28=0,"皆減",ROUND('増減額'!Y28/'前年度'!Y28*100,1))))</f>
        <v>-52.5</v>
      </c>
      <c r="Z28" s="50">
        <f>IF(AND('当年度'!Z28=0,'前年度'!Z28=0),"",IF('前年度'!Z28=0,"皆増",IF('当年度'!Z28=0,"皆減",ROUND('増減額'!Z28/'前年度'!Z28*100,1))))</f>
        <v>-45.5</v>
      </c>
      <c r="AA28" s="50">
        <f>IF(AND('当年度'!AA28=0,'前年度'!AA28=0),"",IF('前年度'!AA28=0,"皆増",IF('当年度'!AA28=0,"皆減",ROUND('増減額'!AA28/'前年度'!AA28*100,1))))</f>
        <v>-7.7</v>
      </c>
      <c r="AB28" s="50">
        <f>IF(AND('当年度'!AB28=0,'前年度'!AB28=0),"",IF('前年度'!AB28=0,"皆増",IF('当年度'!AB28=0,"皆減",ROUND('増減額'!AB28/'前年度'!AB28*100,1))))</f>
        <v>47.2</v>
      </c>
      <c r="AC28" s="50">
        <f>IF(AND('当年度'!AC28=0,'前年度'!AC28=0),"",IF('前年度'!AC28=0,"皆増",IF('当年度'!AC28=0,"皆減",ROUND('増減額'!AC28/'前年度'!AC28*100,1))))</f>
        <v>37.2</v>
      </c>
      <c r="AD28" s="50">
        <f>IF(AND('当年度'!AD28=0,'前年度'!AD28=0),"",IF('前年度'!AD28=0,"皆増",IF('当年度'!AD28=0,"皆減",ROUND('増減額'!AD28/'前年度'!AD28*100,1))))</f>
        <v>-9.5</v>
      </c>
      <c r="AE28" s="50">
        <f>IF(AND('当年度'!AE28=0,'前年度'!AE28=0),"",IF('前年度'!AE28=0,"皆増",IF('当年度'!AE28=0,"皆減",ROUND('増減額'!AE28/'前年度'!AE28*100,1))))</f>
        <v>8.4</v>
      </c>
      <c r="AF28" s="50">
        <f>IF(AND('当年度'!AF28=0,'前年度'!AF28=0),"",IF('前年度'!AF28=0,"皆増",IF('当年度'!AF28=0,"皆減",ROUND('増減額'!AF28/'前年度'!AF28*100,1))))</f>
        <v>8.4</v>
      </c>
      <c r="AG28" s="50">
        <f>IF(AND('当年度'!AG28=0,'前年度'!AG28=0),"",IF('前年度'!AG28=0,"皆増",IF('当年度'!AG28=0,"皆減",ROUND('増減額'!AG28/'前年度'!AG28*100,1))))</f>
        <v>27</v>
      </c>
      <c r="AH28" s="50">
        <f>IF(AND('当年度'!AH28=0,'前年度'!AH28=0),"",IF('前年度'!AH28=0,"皆増",IF('当年度'!AH28=0,"皆減",ROUND('増減額'!AH28/'前年度'!AH28*100,1))))</f>
        <v>22.1</v>
      </c>
      <c r="AI28" s="50">
        <f>IF(AND('当年度'!AI28=0,'前年度'!AI28=0),"",IF('前年度'!AI28=0,"皆増",IF('当年度'!AI28=0,"皆減",ROUND('増減額'!AI28/'前年度'!AI28*100,1))))</f>
        <v>-45.2</v>
      </c>
      <c r="AJ28" s="50">
        <f>IF(AND('当年度'!AJ28=0,'前年度'!AJ28=0),"",IF('前年度'!AJ28=0,"皆増",IF('当年度'!AJ28=0,"皆減",ROUND('増減額'!AJ28/'前年度'!AJ28*100,1))))</f>
        <v>372.1</v>
      </c>
    </row>
    <row r="29" spans="1:36" ht="21.75" customHeight="1">
      <c r="A29" s="45"/>
      <c r="B29" s="29" t="s">
        <v>51</v>
      </c>
      <c r="C29" s="50">
        <f>IF(AND('当年度'!C29=0,'前年度'!C29=0),"",IF('前年度'!C29=0,"皆増",IF('当年度'!C29=0,"皆減",ROUND('増減額'!C29/'前年度'!C29*100,1))))</f>
        <v>9.3</v>
      </c>
      <c r="D29" s="50">
        <f>IF(AND('当年度'!D29=0,'前年度'!D29=0),"",IF('前年度'!D29=0,"皆増",IF('当年度'!D29=0,"皆減",ROUND('増減額'!D29/'前年度'!D29*100,1))))</f>
        <v>26.1</v>
      </c>
      <c r="E29" s="50">
        <f>IF(AND('当年度'!E29=0,'前年度'!E29=0),"",IF('前年度'!E29=0,"皆増",IF('当年度'!E29=0,"皆減",ROUND('増減額'!E29/'前年度'!E29*100,1))))</f>
        <v>4</v>
      </c>
      <c r="F29" s="50">
        <f>IF(AND('当年度'!F29=0,'前年度'!F29=0),"",IF('前年度'!F29=0,"皆増",IF('当年度'!F29=0,"皆減",ROUND('増減額'!F29/'前年度'!F29*100,1))))</f>
        <v>-5.5</v>
      </c>
      <c r="G29" s="50">
        <f>IF(AND('当年度'!G29=0,'前年度'!G29=0),"",IF('前年度'!G29=0,"皆増",IF('当年度'!G29=0,"皆減",ROUND('増減額'!G29/'前年度'!G29*100,1))))</f>
        <v>88</v>
      </c>
      <c r="H29" s="50">
        <f>IF(AND('当年度'!H29=0,'前年度'!H29=0),"",IF('前年度'!H29=0,"皆増",IF('当年度'!H29=0,"皆減",ROUND('増減額'!H29/'前年度'!H29*100,1))))</f>
        <v>25.2</v>
      </c>
      <c r="I29" s="50">
        <f>IF(AND('当年度'!I29=0,'前年度'!I29=0),"",IF('前年度'!I29=0,"皆増",IF('当年度'!I29=0,"皆減",ROUND('増減額'!I29/'前年度'!I29*100,1))))</f>
      </c>
      <c r="J29" s="50">
        <f>IF(AND('当年度'!J29=0,'前年度'!J29=0),"",IF('前年度'!J29=0,"皆増",IF('当年度'!J29=0,"皆減",ROUND('増減額'!J29/'前年度'!J29*100,1))))</f>
      </c>
      <c r="K29" s="50">
        <f>IF(AND('当年度'!K29=0,'前年度'!K29=0),"",IF('前年度'!K29=0,"皆増",IF('当年度'!K29=0,"皆減",ROUND('増減額'!K29/'前年度'!K29*100,1))))</f>
        <v>-100</v>
      </c>
      <c r="L29" s="49">
        <f>IF(AND('当年度'!L29=0,'前年度'!L29=0),"",IF('前年度'!L29=0,"皆増",IF('当年度'!L29=0,"皆減",ROUND('増減額'!L29/'前年度'!L29*100,1))))</f>
        <v>118.6</v>
      </c>
      <c r="M29" s="49" t="str">
        <f>IF(AND('当年度'!M29=0,'前年度'!M29=0),"",IF('前年度'!M29=0,"皆増",IF('当年度'!M29=0,"皆減",ROUND('増減額'!M29/'前年度'!M29*100,1))))</f>
        <v>皆増</v>
      </c>
      <c r="N29" s="50">
        <f>IF(AND('当年度'!N29=0,'前年度'!N29=0),"",IF('前年度'!N29=0,"皆増",IF('当年度'!N29=0,"皆減",ROUND('増減額'!N29/'前年度'!N29*100,1))))</f>
        <v>-75</v>
      </c>
      <c r="O29" s="50">
        <f>IF(AND('当年度'!O29=0,'前年度'!O29=0),"",IF('前年度'!O29=0,"皆増",IF('当年度'!O29=0,"皆減",ROUND('増減額'!O29/'前年度'!O29*100,1))))</f>
        <v>5.2</v>
      </c>
      <c r="P29" s="50">
        <f>IF(AND('当年度'!P29=0,'前年度'!P29=0),"",IF('前年度'!P29=0,"皆増",IF('当年度'!P29=0,"皆減",ROUND('増減額'!P29/'前年度'!P29*100,1))))</f>
        <v>14.8</v>
      </c>
      <c r="Q29" s="50">
        <f>IF(AND('当年度'!Q29=0,'前年度'!Q29=0),"",IF('前年度'!Q29=0,"皆増",IF('当年度'!Q29=0,"皆減",ROUND('増減額'!Q29/'前年度'!Q29*100,1))))</f>
        <v>173.1</v>
      </c>
      <c r="R29" s="50">
        <f>IF(AND('当年度'!R29=0,'前年度'!R29=0),"",IF('前年度'!R29=0,"皆増",IF('当年度'!R29=0,"皆減",ROUND('増減額'!R29/'前年度'!R29*100,1))))</f>
        <v>-64.4</v>
      </c>
      <c r="S29" s="50">
        <f>IF(AND('当年度'!S29=0,'前年度'!S29=0),"",IF('前年度'!S29=0,"皆増",IF('当年度'!S29=0,"皆減",ROUND('増減額'!S29/'前年度'!S29*100,1))))</f>
        <v>0.7</v>
      </c>
      <c r="T29" s="50">
        <f>IF(AND('当年度'!T29=0,'前年度'!T29=0),"",IF('前年度'!T29=0,"皆増",IF('当年度'!T29=0,"皆減",ROUND('増減額'!T29/'前年度'!T29*100,1))))</f>
        <v>436.5</v>
      </c>
      <c r="U29" s="50">
        <f>IF(AND('当年度'!U29=0,'前年度'!U29=0),"",IF('前年度'!U29=0,"皆増",IF('当年度'!U29=0,"皆減",ROUND('増減額'!U29/'前年度'!U29*100,1))))</f>
      </c>
      <c r="V29" s="50">
        <f>IF(AND('当年度'!V29=0,'前年度'!V29=0),"",IF('前年度'!V29=0,"皆増",IF('当年度'!V29=0,"皆減",ROUND('増減額'!V29/'前年度'!V29*100,1))))</f>
        <v>-33.4</v>
      </c>
      <c r="W29" s="50">
        <f>IF(AND('当年度'!W29=0,'前年度'!W29=0),"",IF('前年度'!W29=0,"皆増",IF('当年度'!W29=0,"皆減",ROUND('増減額'!W29/'前年度'!W29*100,1))))</f>
        <v>-8.2</v>
      </c>
      <c r="X29" s="50">
        <f>IF(AND('当年度'!X29=0,'前年度'!X29=0),"",IF('前年度'!X29=0,"皆増",IF('当年度'!X29=0,"皆減",ROUND('増減額'!X29/'前年度'!X29*100,1))))</f>
        <v>42</v>
      </c>
      <c r="Y29" s="50">
        <f>IF(AND('当年度'!Y29=0,'前年度'!Y29=0),"",IF('前年度'!Y29=0,"皆増",IF('当年度'!Y29=0,"皆減",ROUND('増減額'!Y29/'前年度'!Y29*100,1))))</f>
        <v>-40.9</v>
      </c>
      <c r="Z29" s="50">
        <f>IF(AND('当年度'!Z29=0,'前年度'!Z29=0),"",IF('前年度'!Z29=0,"皆増",IF('当年度'!Z29=0,"皆減",ROUND('増減額'!Z29/'前年度'!Z29*100,1))))</f>
        <v>-19</v>
      </c>
      <c r="AA29" s="50">
        <f>IF(AND('当年度'!AA29=0,'前年度'!AA29=0),"",IF('前年度'!AA29=0,"皆増",IF('当年度'!AA29=0,"皆減",ROUND('増減額'!AA29/'前年度'!AA29*100,1))))</f>
        <v>44.1</v>
      </c>
      <c r="AB29" s="50">
        <f>IF(AND('当年度'!AB29=0,'前年度'!AB29=0),"",IF('前年度'!AB29=0,"皆増",IF('当年度'!AB29=0,"皆減",ROUND('増減額'!AB29/'前年度'!AB29*100,1))))</f>
        <v>-4.6</v>
      </c>
      <c r="AC29" s="50">
        <f>IF(AND('当年度'!AC29=0,'前年度'!AC29=0),"",IF('前年度'!AC29=0,"皆増",IF('当年度'!AC29=0,"皆減",ROUND('増減額'!AC29/'前年度'!AC29*100,1))))</f>
        <v>29.2</v>
      </c>
      <c r="AD29" s="50">
        <f>IF(AND('当年度'!AD29=0,'前年度'!AD29=0),"",IF('前年度'!AD29=0,"皆増",IF('当年度'!AD29=0,"皆減",ROUND('増減額'!AD29/'前年度'!AD29*100,1))))</f>
        <v>2</v>
      </c>
      <c r="AE29" s="50">
        <f>IF(AND('当年度'!AE29=0,'前年度'!AE29=0),"",IF('前年度'!AE29=0,"皆増",IF('当年度'!AE29=0,"皆減",ROUND('増減額'!AE29/'前年度'!AE29*100,1))))</f>
        <v>6.7</v>
      </c>
      <c r="AF29" s="50">
        <f>IF(AND('当年度'!AF29=0,'前年度'!AF29=0),"",IF('前年度'!AF29=0,"皆増",IF('当年度'!AF29=0,"皆減",ROUND('増減額'!AF29/'前年度'!AF29*100,1))))</f>
        <v>6.7</v>
      </c>
      <c r="AG29" s="50">
        <f>IF(AND('当年度'!AG29=0,'前年度'!AG29=0),"",IF('前年度'!AG29=0,"皆増",IF('当年度'!AG29=0,"皆減",ROUND('増減額'!AG29/'前年度'!AG29*100,1))))</f>
        <v>21.1</v>
      </c>
      <c r="AH29" s="50">
        <f>IF(AND('当年度'!AH29=0,'前年度'!AH29=0),"",IF('前年度'!AH29=0,"皆増",IF('当年度'!AH29=0,"皆減",ROUND('増減額'!AH29/'前年度'!AH29*100,1))))</f>
        <v>22.4</v>
      </c>
      <c r="AI29" s="50">
        <f>IF(AND('当年度'!AI29=0,'前年度'!AI29=0),"",IF('前年度'!AI29=0,"皆増",IF('当年度'!AI29=0,"皆減",ROUND('増減額'!AI29/'前年度'!AI29*100,1))))</f>
        <v>-58.3</v>
      </c>
      <c r="AJ29" s="50">
        <f>IF(AND('当年度'!AJ29=0,'前年度'!AJ29=0),"",IF('前年度'!AJ29=0,"皆増",IF('当年度'!AJ29=0,"皆減",ROUND('増減額'!AJ29/'前年度'!AJ29*100,1))))</f>
        <v>435.6</v>
      </c>
    </row>
    <row r="30" spans="1:36" ht="21.75" customHeight="1">
      <c r="A30" s="45"/>
      <c r="B30" s="29" t="s">
        <v>80</v>
      </c>
      <c r="C30" s="50">
        <f>IF(AND('当年度'!C30=0,'前年度'!C30=0),"",IF('前年度'!C30=0,"皆増",IF('当年度'!C30=0,"皆減",ROUND('増減額'!C30/'前年度'!C30*100,1))))</f>
        <v>-1.4</v>
      </c>
      <c r="D30" s="50">
        <f>IF(AND('当年度'!D30=0,'前年度'!D30=0),"",IF('前年度'!D30=0,"皆増",IF('当年度'!D30=0,"皆減",ROUND('増減額'!D30/'前年度'!D30*100,1))))</f>
        <v>35.2</v>
      </c>
      <c r="E30" s="50">
        <f>IF(AND('当年度'!E30=0,'前年度'!E30=0),"",IF('前年度'!E30=0,"皆増",IF('当年度'!E30=0,"皆減",ROUND('増減額'!E30/'前年度'!E30*100,1))))</f>
        <v>2.9</v>
      </c>
      <c r="F30" s="50">
        <f>IF(AND('当年度'!F30=0,'前年度'!F30=0),"",IF('前年度'!F30=0,"皆増",IF('当年度'!F30=0,"皆減",ROUND('増減額'!F30/'前年度'!F30*100,1))))</f>
        <v>-6.8</v>
      </c>
      <c r="G30" s="50">
        <f>IF(AND('当年度'!G30=0,'前年度'!G30=0),"",IF('前年度'!G30=0,"皆増",IF('当年度'!G30=0,"皆減",ROUND('増減額'!G30/'前年度'!G30*100,1))))</f>
        <v>83.9</v>
      </c>
      <c r="H30" s="50">
        <f>IF(AND('当年度'!H30=0,'前年度'!H30=0),"",IF('前年度'!H30=0,"皆増",IF('当年度'!H30=0,"皆減",ROUND('増減額'!H30/'前年度'!H30*100,1))))</f>
        <v>23.4</v>
      </c>
      <c r="I30" s="50">
        <f>IF(AND('当年度'!I30=0,'前年度'!I30=0),"",IF('前年度'!I30=0,"皆増",IF('当年度'!I30=0,"皆減",ROUND('増減額'!I30/'前年度'!I30*100,1))))</f>
      </c>
      <c r="J30" s="50">
        <f>IF(AND('当年度'!J30=0,'前年度'!J30=0),"",IF('前年度'!J30=0,"皆増",IF('当年度'!J30=0,"皆減",ROUND('増減額'!J30/'前年度'!J30*100,1))))</f>
      </c>
      <c r="K30" s="50">
        <f>IF(AND('当年度'!K30=0,'前年度'!K30=0),"",IF('前年度'!K30=0,"皆増",IF('当年度'!K30=0,"皆減",ROUND('増減額'!K30/'前年度'!K30*100,1))))</f>
        <v>-100</v>
      </c>
      <c r="L30" s="49">
        <f>IF(AND('当年度'!L30=0,'前年度'!L30=0),"",IF('前年度'!L30=0,"皆増",IF('当年度'!L30=0,"皆減",ROUND('増減額'!L30/'前年度'!L30*100,1))))</f>
        <v>124.3</v>
      </c>
      <c r="M30" s="49" t="str">
        <f>IF(AND('当年度'!M30=0,'前年度'!M30=0),"",IF('前年度'!M30=0,"皆増",IF('当年度'!M30=0,"皆減",ROUND('増減額'!M30/'前年度'!M30*100,1))))</f>
        <v>皆増</v>
      </c>
      <c r="N30" s="50">
        <f>IF(AND('当年度'!N30=0,'前年度'!N30=0),"",IF('前年度'!N30=0,"皆増",IF('当年度'!N30=0,"皆減",ROUND('増減額'!N30/'前年度'!N30*100,1))))</f>
        <v>-75.4</v>
      </c>
      <c r="O30" s="50">
        <f>IF(AND('当年度'!O30=0,'前年度'!O30=0),"",IF('前年度'!O30=0,"皆増",IF('当年度'!O30=0,"皆減",ROUND('増減額'!O30/'前年度'!O30*100,1))))</f>
        <v>1.4</v>
      </c>
      <c r="P30" s="50">
        <f>IF(AND('当年度'!P30=0,'前年度'!P30=0),"",IF('前年度'!P30=0,"皆増",IF('当年度'!P30=0,"皆減",ROUND('増減額'!P30/'前年度'!P30*100,1))))</f>
        <v>7.9</v>
      </c>
      <c r="Q30" s="50">
        <f>IF(AND('当年度'!Q30=0,'前年度'!Q30=0),"",IF('前年度'!Q30=0,"皆増",IF('当年度'!Q30=0,"皆減",ROUND('増減額'!Q30/'前年度'!Q30*100,1))))</f>
        <v>-0.7</v>
      </c>
      <c r="R30" s="50">
        <f>IF(AND('当年度'!R30=0,'前年度'!R30=0),"",IF('前年度'!R30=0,"皆増",IF('当年度'!R30=0,"皆減",ROUND('増減額'!R30/'前年度'!R30*100,1))))</f>
        <v>-42.5</v>
      </c>
      <c r="S30" s="50">
        <f>IF(AND('当年度'!S30=0,'前年度'!S30=0),"",IF('前年度'!S30=0,"皆増",IF('当年度'!S30=0,"皆減",ROUND('増減額'!S30/'前年度'!S30*100,1))))</f>
        <v>-6.3</v>
      </c>
      <c r="T30" s="50">
        <f>IF(AND('当年度'!T30=0,'前年度'!T30=0),"",IF('前年度'!T30=0,"皆増",IF('当年度'!T30=0,"皆減",ROUND('増減額'!T30/'前年度'!T30*100,1))))</f>
        <v>371.3</v>
      </c>
      <c r="U30" s="50">
        <f>IF(AND('当年度'!U30=0,'前年度'!U30=0),"",IF('前年度'!U30=0,"皆増",IF('当年度'!U30=0,"皆減",ROUND('増減額'!U30/'前年度'!U30*100,1))))</f>
      </c>
      <c r="V30" s="50">
        <f>IF(AND('当年度'!V30=0,'前年度'!V30=0),"",IF('前年度'!V30=0,"皆増",IF('当年度'!V30=0,"皆減",ROUND('増減額'!V30/'前年度'!V30*100,1))))</f>
        <v>-5.3</v>
      </c>
      <c r="W30" s="50">
        <f>IF(AND('当年度'!W30=0,'前年度'!W30=0),"",IF('前年度'!W30=0,"皆増",IF('当年度'!W30=0,"皆減",ROUND('増減額'!W30/'前年度'!W30*100,1))))</f>
        <v>-9.3</v>
      </c>
      <c r="X30" s="50">
        <f>IF(AND('当年度'!X30=0,'前年度'!X30=0),"",IF('前年度'!X30=0,"皆増",IF('当年度'!X30=0,"皆減",ROUND('増減額'!X30/'前年度'!X30*100,1))))</f>
        <v>147.5</v>
      </c>
      <c r="Y30" s="50">
        <f>IF(AND('当年度'!Y30=0,'前年度'!Y30=0),"",IF('前年度'!Y30=0,"皆増",IF('当年度'!Y30=0,"皆減",ROUND('増減額'!Y30/'前年度'!Y30*100,1))))</f>
        <v>3.9</v>
      </c>
      <c r="Z30" s="50">
        <f>IF(AND('当年度'!Z30=0,'前年度'!Z30=0),"",IF('前年度'!Z30=0,"皆増",IF('当年度'!Z30=0,"皆減",ROUND('増減額'!Z30/'前年度'!Z30*100,1))))</f>
        <v>30.9</v>
      </c>
      <c r="AA30" s="50">
        <f>IF(AND('当年度'!AA30=0,'前年度'!AA30=0),"",IF('前年度'!AA30=0,"皆増",IF('当年度'!AA30=0,"皆減",ROUND('増減額'!AA30/'前年度'!AA30*100,1))))</f>
        <v>-40.3</v>
      </c>
      <c r="AB30" s="50">
        <f>IF(AND('当年度'!AB30=0,'前年度'!AB30=0),"",IF('前年度'!AB30=0,"皆増",IF('当年度'!AB30=0,"皆減",ROUND('増減額'!AB30/'前年度'!AB30*100,1))))</f>
        <v>1.5</v>
      </c>
      <c r="AC30" s="50">
        <f>IF(AND('当年度'!AC30=0,'前年度'!AC30=0),"",IF('前年度'!AC30=0,"皆増",IF('当年度'!AC30=0,"皆減",ROUND('増減額'!AC30/'前年度'!AC30*100,1))))</f>
        <v>19.1</v>
      </c>
      <c r="AD30" s="50">
        <f>IF(AND('当年度'!AD30=0,'前年度'!AD30=0),"",IF('前年度'!AD30=0,"皆増",IF('当年度'!AD30=0,"皆減",ROUND('増減額'!AD30/'前年度'!AD30*100,1))))</f>
        <v>5</v>
      </c>
      <c r="AE30" s="50">
        <f>IF(AND('当年度'!AE30=0,'前年度'!AE30=0),"",IF('前年度'!AE30=0,"皆増",IF('当年度'!AE30=0,"皆減",ROUND('増減額'!AE30/'前年度'!AE30*100,1))))</f>
        <v>1.7</v>
      </c>
      <c r="AF30" s="50">
        <f>IF(AND('当年度'!AF30=0,'前年度'!AF30=0),"",IF('前年度'!AF30=0,"皆増",IF('当年度'!AF30=0,"皆減",ROUND('増減額'!AF30/'前年度'!AF30*100,1))))</f>
        <v>1.7</v>
      </c>
      <c r="AG30" s="50">
        <f>IF(AND('当年度'!AG30=0,'前年度'!AG30=0),"",IF('前年度'!AG30=0,"皆増",IF('当年度'!AG30=0,"皆減",ROUND('増減額'!AG30/'前年度'!AG30*100,1))))</f>
        <v>18.6</v>
      </c>
      <c r="AH30" s="50">
        <f>IF(AND('当年度'!AH30=0,'前年度'!AH30=0),"",IF('前年度'!AH30=0,"皆増",IF('当年度'!AH30=0,"皆減",ROUND('増減額'!AH30/'前年度'!AH30*100,1))))</f>
        <v>23.4</v>
      </c>
      <c r="AI30" s="50">
        <f>IF(AND('当年度'!AI30=0,'前年度'!AI30=0),"",IF('前年度'!AI30=0,"皆増",IF('当年度'!AI30=0,"皆減",ROUND('増減額'!AI30/'前年度'!AI30*100,1))))</f>
        <v>-38.2</v>
      </c>
      <c r="AJ30" s="50">
        <f>IF(AND('当年度'!AJ30=0,'前年度'!AJ30=0),"",IF('前年度'!AJ30=0,"皆増",IF('当年度'!AJ30=0,"皆減",ROUND('増減額'!AJ30/'前年度'!AJ30*100,1))))</f>
        <v>370.7</v>
      </c>
    </row>
    <row r="31" spans="1:36" ht="21.75" customHeight="1">
      <c r="A31" s="45"/>
      <c r="B31" s="29" t="s">
        <v>81</v>
      </c>
      <c r="C31" s="50">
        <f>IF(AND('当年度'!C31=0,'前年度'!C31=0),"",IF('前年度'!C31=0,"皆増",IF('当年度'!C31=0,"皆減",ROUND('増減額'!C31/'前年度'!C31*100,1))))</f>
        <v>-3.1</v>
      </c>
      <c r="D31" s="50">
        <f>IF(AND('当年度'!D31=0,'前年度'!D31=0),"",IF('前年度'!D31=0,"皆増",IF('当年度'!D31=0,"皆減",ROUND('増減額'!D31/'前年度'!D31*100,1))))</f>
        <v>14.6</v>
      </c>
      <c r="E31" s="50">
        <f>IF(AND('当年度'!E31=0,'前年度'!E31=0),"",IF('前年度'!E31=0,"皆増",IF('当年度'!E31=0,"皆減",ROUND('増減額'!E31/'前年度'!E31*100,1))))</f>
        <v>5.2</v>
      </c>
      <c r="F31" s="50">
        <f>IF(AND('当年度'!F31=0,'前年度'!F31=0),"",IF('前年度'!F31=0,"皆増",IF('当年度'!F31=0,"皆減",ROUND('増減額'!F31/'前年度'!F31*100,1))))</f>
        <v>-4.6</v>
      </c>
      <c r="G31" s="50">
        <f>IF(AND('当年度'!G31=0,'前年度'!G31=0),"",IF('前年度'!G31=0,"皆増",IF('当年度'!G31=0,"皆減",ROUND('増減額'!G31/'前年度'!G31*100,1))))</f>
        <v>88.5</v>
      </c>
      <c r="H31" s="50">
        <f>IF(AND('当年度'!H31=0,'前年度'!H31=0),"",IF('前年度'!H31=0,"皆増",IF('当年度'!H31=0,"皆減",ROUND('増減額'!H31/'前年度'!H31*100,1))))</f>
        <v>24.1</v>
      </c>
      <c r="I31" s="50">
        <f>IF(AND('当年度'!I31=0,'前年度'!I31=0),"",IF('前年度'!I31=0,"皆増",IF('当年度'!I31=0,"皆減",ROUND('増減額'!I31/'前年度'!I31*100,1))))</f>
      </c>
      <c r="J31" s="50">
        <f>IF(AND('当年度'!J31=0,'前年度'!J31=0),"",IF('前年度'!J31=0,"皆増",IF('当年度'!J31=0,"皆減",ROUND('増減額'!J31/'前年度'!J31*100,1))))</f>
      </c>
      <c r="K31" s="50">
        <f>IF(AND('当年度'!K31=0,'前年度'!K31=0),"",IF('前年度'!K31=0,"皆増",IF('当年度'!K31=0,"皆減",ROUND('増減額'!K31/'前年度'!K31*100,1))))</f>
        <v>-100</v>
      </c>
      <c r="L31" s="49">
        <f>IF(AND('当年度'!L31=0,'前年度'!L31=0),"",IF('前年度'!L31=0,"皆増",IF('当年度'!L31=0,"皆減",ROUND('増減額'!L31/'前年度'!L31*100,1))))</f>
        <v>118.5</v>
      </c>
      <c r="M31" s="49" t="str">
        <f>IF(AND('当年度'!M31=0,'前年度'!M31=0),"",IF('前年度'!M31=0,"皆増",IF('当年度'!M31=0,"皆減",ROUND('増減額'!M31/'前年度'!M31*100,1))))</f>
        <v>皆増</v>
      </c>
      <c r="N31" s="50">
        <f>IF(AND('当年度'!N31=0,'前年度'!N31=0),"",IF('前年度'!N31=0,"皆増",IF('当年度'!N31=0,"皆減",ROUND('増減額'!N31/'前年度'!N31*100,1))))</f>
        <v>-65.7</v>
      </c>
      <c r="O31" s="50">
        <f>IF(AND('当年度'!O31=0,'前年度'!O31=0),"",IF('前年度'!O31=0,"皆増",IF('当年度'!O31=0,"皆減",ROUND('増減額'!O31/'前年度'!O31*100,1))))</f>
        <v>3.7</v>
      </c>
      <c r="P31" s="50">
        <f>IF(AND('当年度'!P31=0,'前年度'!P31=0),"",IF('前年度'!P31=0,"皆増",IF('当年度'!P31=0,"皆減",ROUND('増減額'!P31/'前年度'!P31*100,1))))</f>
        <v>9.6</v>
      </c>
      <c r="Q31" s="50">
        <f>IF(AND('当年度'!Q31=0,'前年度'!Q31=0),"",IF('前年度'!Q31=0,"皆増",IF('当年度'!Q31=0,"皆減",ROUND('増減額'!Q31/'前年度'!Q31*100,1))))</f>
        <v>-28.1</v>
      </c>
      <c r="R31" s="50">
        <f>IF(AND('当年度'!R31=0,'前年度'!R31=0),"",IF('前年度'!R31=0,"皆増",IF('当年度'!R31=0,"皆減",ROUND('増減額'!R31/'前年度'!R31*100,1))))</f>
        <v>-27.6</v>
      </c>
      <c r="S31" s="50">
        <f>IF(AND('当年度'!S31=0,'前年度'!S31=0),"",IF('前年度'!S31=0,"皆増",IF('当年度'!S31=0,"皆減",ROUND('増減額'!S31/'前年度'!S31*100,1))))</f>
        <v>-0.9</v>
      </c>
      <c r="T31" s="50">
        <f>IF(AND('当年度'!T31=0,'前年度'!T31=0),"",IF('前年度'!T31=0,"皆増",IF('当年度'!T31=0,"皆減",ROUND('増減額'!T31/'前年度'!T31*100,1))))</f>
        <v>327.9</v>
      </c>
      <c r="U31" s="50">
        <f>IF(AND('当年度'!U31=0,'前年度'!U31=0),"",IF('前年度'!U31=0,"皆増",IF('当年度'!U31=0,"皆減",ROUND('増減額'!U31/'前年度'!U31*100,1))))</f>
      </c>
      <c r="V31" s="50">
        <f>IF(AND('当年度'!V31=0,'前年度'!V31=0),"",IF('前年度'!V31=0,"皆増",IF('当年度'!V31=0,"皆減",ROUND('増減額'!V31/'前年度'!V31*100,1))))</f>
        <v>0.5</v>
      </c>
      <c r="W31" s="50">
        <f>IF(AND('当年度'!W31=0,'前年度'!W31=0),"",IF('前年度'!W31=0,"皆増",IF('当年度'!W31=0,"皆減",ROUND('増減額'!W31/'前年度'!W31*100,1))))</f>
        <v>-46.6</v>
      </c>
      <c r="X31" s="50">
        <f>IF(AND('当年度'!X31=0,'前年度'!X31=0),"",IF('前年度'!X31=0,"皆増",IF('当年度'!X31=0,"皆減",ROUND('増減額'!X31/'前年度'!X31*100,1))))</f>
        <v>127.3</v>
      </c>
      <c r="Y31" s="50">
        <f>IF(AND('当年度'!Y31=0,'前年度'!Y31=0),"",IF('前年度'!Y31=0,"皆増",IF('当年度'!Y31=0,"皆減",ROUND('増減額'!Y31/'前年度'!Y31*100,1))))</f>
        <v>69.5</v>
      </c>
      <c r="Z31" s="50">
        <f>IF(AND('当年度'!Z31=0,'前年度'!Z31=0),"",IF('前年度'!Z31=0,"皆増",IF('当年度'!Z31=0,"皆減",ROUND('増減額'!Z31/'前年度'!Z31*100,1))))</f>
        <v>-12.8</v>
      </c>
      <c r="AA31" s="50">
        <f>IF(AND('当年度'!AA31=0,'前年度'!AA31=0),"",IF('前年度'!AA31=0,"皆増",IF('当年度'!AA31=0,"皆減",ROUND('増減額'!AA31/'前年度'!AA31*100,1))))</f>
        <v>-3</v>
      </c>
      <c r="AB31" s="50">
        <f>IF(AND('当年度'!AB31=0,'前年度'!AB31=0),"",IF('前年度'!AB31=0,"皆増",IF('当年度'!AB31=0,"皆減",ROUND('増減額'!AB31/'前年度'!AB31*100,1))))</f>
        <v>12.1</v>
      </c>
      <c r="AC31" s="50">
        <f>IF(AND('当年度'!AC31=0,'前年度'!AC31=0),"",IF('前年度'!AC31=0,"皆増",IF('当年度'!AC31=0,"皆減",ROUND('増減額'!AC31/'前年度'!AC31*100,1))))</f>
        <v>25.6</v>
      </c>
      <c r="AD31" s="50">
        <f>IF(AND('当年度'!AD31=0,'前年度'!AD31=0),"",IF('前年度'!AD31=0,"皆増",IF('当年度'!AD31=0,"皆減",ROUND('増減額'!AD31/'前年度'!AD31*100,1))))</f>
        <v>9.6</v>
      </c>
      <c r="AE31" s="50">
        <f>IF(AND('当年度'!AE31=0,'前年度'!AE31=0),"",IF('前年度'!AE31=0,"皆増",IF('当年度'!AE31=0,"皆減",ROUND('増減額'!AE31/'前年度'!AE31*100,1))))</f>
        <v>3</v>
      </c>
      <c r="AF31" s="50">
        <f>IF(AND('当年度'!AF31=0,'前年度'!AF31=0),"",IF('前年度'!AF31=0,"皆増",IF('当年度'!AF31=0,"皆減",ROUND('増減額'!AF31/'前年度'!AF31*100,1))))</f>
        <v>3</v>
      </c>
      <c r="AG31" s="50">
        <f>IF(AND('当年度'!AG31=0,'前年度'!AG31=0),"",IF('前年度'!AG31=0,"皆増",IF('当年度'!AG31=0,"皆減",ROUND('増減額'!AG31/'前年度'!AG31*100,1))))</f>
        <v>19</v>
      </c>
      <c r="AH31" s="50">
        <f>IF(AND('当年度'!AH31=0,'前年度'!AH31=0),"",IF('前年度'!AH31=0,"皆増",IF('当年度'!AH31=0,"皆減",ROUND('増減額'!AH31/'前年度'!AH31*100,1))))</f>
        <v>17.9</v>
      </c>
      <c r="AI31" s="50">
        <f>IF(AND('当年度'!AI31=0,'前年度'!AI31=0),"",IF('前年度'!AI31=0,"皆増",IF('当年度'!AI31=0,"皆減",ROUND('増減額'!AI31/'前年度'!AI31*100,1))))</f>
        <v>-23.3</v>
      </c>
      <c r="AJ31" s="50">
        <f>IF(AND('当年度'!AJ31=0,'前年度'!AJ31=0),"",IF('前年度'!AJ31=0,"皆増",IF('当年度'!AJ31=0,"皆減",ROUND('増減額'!AJ31/'前年度'!AJ31*100,1))))</f>
        <v>327.4</v>
      </c>
    </row>
    <row r="32" spans="1:36" ht="21.75" customHeight="1">
      <c r="A32" s="45"/>
      <c r="B32" s="29" t="s">
        <v>82</v>
      </c>
      <c r="C32" s="50">
        <f>IF(AND('当年度'!C32=0,'前年度'!C32=0),"",IF('前年度'!C32=0,"皆増",IF('当年度'!C32=0,"皆減",ROUND('増減額'!C32/'前年度'!C32*100,1))))</f>
        <v>-1.4</v>
      </c>
      <c r="D32" s="50">
        <f>IF(AND('当年度'!D32=0,'前年度'!D32=0),"",IF('前年度'!D32=0,"皆増",IF('当年度'!D32=0,"皆減",ROUND('増減額'!D32/'前年度'!D32*100,1))))</f>
        <v>27.2</v>
      </c>
      <c r="E32" s="50">
        <f>IF(AND('当年度'!E32=0,'前年度'!E32=0),"",IF('前年度'!E32=0,"皆増",IF('当年度'!E32=0,"皆減",ROUND('増減額'!E32/'前年度'!E32*100,1))))</f>
        <v>3</v>
      </c>
      <c r="F32" s="50">
        <f>IF(AND('当年度'!F32=0,'前年度'!F32=0),"",IF('前年度'!F32=0,"皆増",IF('当年度'!F32=0,"皆減",ROUND('増減額'!F32/'前年度'!F32*100,1))))</f>
        <v>-6.5</v>
      </c>
      <c r="G32" s="50">
        <f>IF(AND('当年度'!G32=0,'前年度'!G32=0),"",IF('前年度'!G32=0,"皆増",IF('当年度'!G32=0,"皆減",ROUND('増減額'!G32/'前年度'!G32*100,1))))</f>
        <v>85.4</v>
      </c>
      <c r="H32" s="50">
        <f>IF(AND('当年度'!H32=0,'前年度'!H32=0),"",IF('前年度'!H32=0,"皆増",IF('当年度'!H32=0,"皆減",ROUND('増減額'!H32/'前年度'!H32*100,1))))</f>
        <v>22.9</v>
      </c>
      <c r="I32" s="50">
        <f>IF(AND('当年度'!I32=0,'前年度'!I32=0),"",IF('前年度'!I32=0,"皆増",IF('当年度'!I32=0,"皆減",ROUND('増減額'!I32/'前年度'!I32*100,1))))</f>
      </c>
      <c r="J32" s="50">
        <f>IF(AND('当年度'!J32=0,'前年度'!J32=0),"",IF('前年度'!J32=0,"皆増",IF('当年度'!J32=0,"皆減",ROUND('増減額'!J32/'前年度'!J32*100,1))))</f>
      </c>
      <c r="K32" s="50">
        <f>IF(AND('当年度'!K32=0,'前年度'!K32=0),"",IF('前年度'!K32=0,"皆増",IF('当年度'!K32=0,"皆減",ROUND('増減額'!K32/'前年度'!K32*100,1))))</f>
        <v>-100</v>
      </c>
      <c r="L32" s="49">
        <f>IF(AND('当年度'!L32=0,'前年度'!L32=0),"",IF('前年度'!L32=0,"皆増",IF('当年度'!L32=0,"皆減",ROUND('増減額'!L32/'前年度'!L32*100,1))))</f>
        <v>120.2</v>
      </c>
      <c r="M32" s="49" t="str">
        <f>IF(AND('当年度'!M32=0,'前年度'!M32=0),"",IF('前年度'!M32=0,"皆増",IF('当年度'!M32=0,"皆減",ROUND('増減額'!M32/'前年度'!M32*100,1))))</f>
        <v>皆増</v>
      </c>
      <c r="N32" s="50">
        <f>IF(AND('当年度'!N32=0,'前年度'!N32=0),"",IF('前年度'!N32=0,"皆増",IF('当年度'!N32=0,"皆減",ROUND('増減額'!N32/'前年度'!N32*100,1))))</f>
        <v>-24.8</v>
      </c>
      <c r="O32" s="50">
        <f>IF(AND('当年度'!O32=0,'前年度'!O32=0),"",IF('前年度'!O32=0,"皆増",IF('当年度'!O32=0,"皆減",ROUND('増減額'!O32/'前年度'!O32*100,1))))</f>
        <v>2.8</v>
      </c>
      <c r="P32" s="50">
        <f>IF(AND('当年度'!P32=0,'前年度'!P32=0),"",IF('前年度'!P32=0,"皆増",IF('当年度'!P32=0,"皆減",ROUND('増減額'!P32/'前年度'!P32*100,1))))</f>
        <v>-4.8</v>
      </c>
      <c r="Q32" s="50">
        <f>IF(AND('当年度'!Q32=0,'前年度'!Q32=0),"",IF('前年度'!Q32=0,"皆増",IF('当年度'!Q32=0,"皆減",ROUND('増減額'!Q32/'前年度'!Q32*100,1))))</f>
        <v>-27.2</v>
      </c>
      <c r="R32" s="50">
        <f>IF(AND('当年度'!R32=0,'前年度'!R32=0),"",IF('前年度'!R32=0,"皆増",IF('当年度'!R32=0,"皆減",ROUND('増減額'!R32/'前年度'!R32*100,1))))</f>
        <v>-25.5</v>
      </c>
      <c r="S32" s="50">
        <f>IF(AND('当年度'!S32=0,'前年度'!S32=0),"",IF('前年度'!S32=0,"皆増",IF('当年度'!S32=0,"皆減",ROUND('増減額'!S32/'前年度'!S32*100,1))))</f>
        <v>-8.3</v>
      </c>
      <c r="T32" s="50">
        <f>IF(AND('当年度'!T32=0,'前年度'!T32=0),"",IF('前年度'!T32=0,"皆増",IF('当年度'!T32=0,"皆減",ROUND('増減額'!T32/'前年度'!T32*100,1))))</f>
        <v>201.5</v>
      </c>
      <c r="U32" s="50">
        <f>IF(AND('当年度'!U32=0,'前年度'!U32=0),"",IF('前年度'!U32=0,"皆増",IF('当年度'!U32=0,"皆減",ROUND('増減額'!U32/'前年度'!U32*100,1))))</f>
      </c>
      <c r="V32" s="50">
        <f>IF(AND('当年度'!V32=0,'前年度'!V32=0),"",IF('前年度'!V32=0,"皆増",IF('当年度'!V32=0,"皆減",ROUND('増減額'!V32/'前年度'!V32*100,1))))</f>
        <v>-12.7</v>
      </c>
      <c r="W32" s="50">
        <f>IF(AND('当年度'!W32=0,'前年度'!W32=0),"",IF('前年度'!W32=0,"皆増",IF('当年度'!W32=0,"皆減",ROUND('増減額'!W32/'前年度'!W32*100,1))))</f>
        <v>70.2</v>
      </c>
      <c r="X32" s="50">
        <f>IF(AND('当年度'!X32=0,'前年度'!X32=0),"",IF('前年度'!X32=0,"皆増",IF('当年度'!X32=0,"皆減",ROUND('増減額'!X32/'前年度'!X32*100,1))))</f>
        <v>3.4</v>
      </c>
      <c r="Y32" s="50">
        <f>IF(AND('当年度'!Y32=0,'前年度'!Y32=0),"",IF('前年度'!Y32=0,"皆増",IF('当年度'!Y32=0,"皆減",ROUND('増減額'!Y32/'前年度'!Y32*100,1))))</f>
        <v>-23.1</v>
      </c>
      <c r="Z32" s="50">
        <f>IF(AND('当年度'!Z32=0,'前年度'!Z32=0),"",IF('前年度'!Z32=0,"皆増",IF('当年度'!Z32=0,"皆減",ROUND('増減額'!Z32/'前年度'!Z32*100,1))))</f>
        <v>1.8</v>
      </c>
      <c r="AA32" s="50">
        <f>IF(AND('当年度'!AA32=0,'前年度'!AA32=0),"",IF('前年度'!AA32=0,"皆増",IF('当年度'!AA32=0,"皆減",ROUND('増減額'!AA32/'前年度'!AA32*100,1))))</f>
        <v>307.4</v>
      </c>
      <c r="AB32" s="50">
        <f>IF(AND('当年度'!AB32=0,'前年度'!AB32=0),"",IF('前年度'!AB32=0,"皆増",IF('当年度'!AB32=0,"皆減",ROUND('増減額'!AB32/'前年度'!AB32*100,1))))</f>
        <v>-35.7</v>
      </c>
      <c r="AC32" s="50">
        <f>IF(AND('当年度'!AC32=0,'前年度'!AC32=0),"",IF('前年度'!AC32=0,"皆増",IF('当年度'!AC32=0,"皆減",ROUND('増減額'!AC32/'前年度'!AC32*100,1))))</f>
        <v>12.5</v>
      </c>
      <c r="AD32" s="50">
        <f>IF(AND('当年度'!AD32=0,'前年度'!AD32=0),"",IF('前年度'!AD32=0,"皆増",IF('当年度'!AD32=0,"皆減",ROUND('増減額'!AD32/'前年度'!AD32*100,1))))</f>
        <v>7.6</v>
      </c>
      <c r="AE32" s="50">
        <f>IF(AND('当年度'!AE32=0,'前年度'!AE32=0),"",IF('前年度'!AE32=0,"皆増",IF('当年度'!AE32=0,"皆減",ROUND('増減額'!AE32/'前年度'!AE32*100,1))))</f>
        <v>3</v>
      </c>
      <c r="AF32" s="50">
        <f>IF(AND('当年度'!AF32=0,'前年度'!AF32=0),"",IF('前年度'!AF32=0,"皆増",IF('当年度'!AF32=0,"皆減",ROUND('増減額'!AF32/'前年度'!AF32*100,1))))</f>
        <v>3</v>
      </c>
      <c r="AG32" s="50">
        <f>IF(AND('当年度'!AG32=0,'前年度'!AG32=0),"",IF('前年度'!AG32=0,"皆増",IF('当年度'!AG32=0,"皆減",ROUND('増減額'!AG32/'前年度'!AG32*100,1))))</f>
        <v>21.1</v>
      </c>
      <c r="AH32" s="50">
        <f>IF(AND('当年度'!AH32=0,'前年度'!AH32=0),"",IF('前年度'!AH32=0,"皆増",IF('当年度'!AH32=0,"皆減",ROUND('増減額'!AH32/'前年度'!AH32*100,1))))</f>
        <v>22.4</v>
      </c>
      <c r="AI32" s="50">
        <f>IF(AND('当年度'!AI32=0,'前年度'!AI32=0),"",IF('前年度'!AI32=0,"皆増",IF('当年度'!AI32=0,"皆減",ROUND('増減額'!AI32/'前年度'!AI32*100,1))))</f>
        <v>-24.7</v>
      </c>
      <c r="AJ32" s="50">
        <f>IF(AND('当年度'!AJ32=0,'前年度'!AJ32=0),"",IF('前年度'!AJ32=0,"皆増",IF('当年度'!AJ32=0,"皆減",ROUND('増減額'!AJ32/'前年度'!AJ32*100,1))))</f>
        <v>201.2</v>
      </c>
    </row>
    <row r="33" spans="1:36" ht="21.75" customHeight="1">
      <c r="A33" s="45"/>
      <c r="B33" s="29" t="s">
        <v>52</v>
      </c>
      <c r="C33" s="50">
        <f>IF(AND('当年度'!C33=0,'前年度'!C33=0),"",IF('前年度'!C33=0,"皆増",IF('当年度'!C33=0,"皆減",ROUND('増減額'!C33/'前年度'!C33*100,1))))</f>
        <v>-0.9</v>
      </c>
      <c r="D33" s="50">
        <f>IF(AND('当年度'!D33=0,'前年度'!D33=0),"",IF('前年度'!D33=0,"皆増",IF('当年度'!D33=0,"皆減",ROUND('増減額'!D33/'前年度'!D33*100,1))))</f>
        <v>8.8</v>
      </c>
      <c r="E33" s="50">
        <f>IF(AND('当年度'!E33=0,'前年度'!E33=0),"",IF('前年度'!E33=0,"皆増",IF('当年度'!E33=0,"皆減",ROUND('増減額'!E33/'前年度'!E33*100,1))))</f>
        <v>5.6</v>
      </c>
      <c r="F33" s="50">
        <f>IF(AND('当年度'!F33=0,'前年度'!F33=0),"",IF('前年度'!F33=0,"皆増",IF('当年度'!F33=0,"皆減",ROUND('増減額'!F33/'前年度'!F33*100,1))))</f>
        <v>-4.4</v>
      </c>
      <c r="G33" s="50">
        <f>IF(AND('当年度'!G33=0,'前年度'!G33=0),"",IF('前年度'!G33=0,"皆増",IF('当年度'!G33=0,"皆減",ROUND('増減額'!G33/'前年度'!G33*100,1))))</f>
        <v>88.6</v>
      </c>
      <c r="H33" s="50">
        <f>IF(AND('当年度'!H33=0,'前年度'!H33=0),"",IF('前年度'!H33=0,"皆増",IF('当年度'!H33=0,"皆減",ROUND('増減額'!H33/'前年度'!H33*100,1))))</f>
        <v>23.5</v>
      </c>
      <c r="I33" s="50">
        <f>IF(AND('当年度'!I33=0,'前年度'!I33=0),"",IF('前年度'!I33=0,"皆増",IF('当年度'!I33=0,"皆減",ROUND('増減額'!I33/'前年度'!I33*100,1))))</f>
      </c>
      <c r="J33" s="50">
        <f>IF(AND('当年度'!J33=0,'前年度'!J33=0),"",IF('前年度'!J33=0,"皆増",IF('当年度'!J33=0,"皆減",ROUND('増減額'!J33/'前年度'!J33*100,1))))</f>
      </c>
      <c r="K33" s="50">
        <f>IF(AND('当年度'!K33=0,'前年度'!K33=0),"",IF('前年度'!K33=0,"皆増",IF('当年度'!K33=0,"皆減",ROUND('増減額'!K33/'前年度'!K33*100,1))))</f>
        <v>-100</v>
      </c>
      <c r="L33" s="49">
        <f>IF(AND('当年度'!L33=0,'前年度'!L33=0),"",IF('前年度'!L33=0,"皆増",IF('当年度'!L33=0,"皆減",ROUND('増減額'!L33/'前年度'!L33*100,1))))</f>
        <v>115.7</v>
      </c>
      <c r="M33" s="49" t="str">
        <f>IF(AND('当年度'!M33=0,'前年度'!M33=0),"",IF('前年度'!M33=0,"皆増",IF('当年度'!M33=0,"皆減",ROUND('増減額'!M33/'前年度'!M33*100,1))))</f>
        <v>皆増</v>
      </c>
      <c r="N33" s="50">
        <f>IF(AND('当年度'!N33=0,'前年度'!N33=0),"",IF('前年度'!N33=0,"皆増",IF('当年度'!N33=0,"皆減",ROUND('増減額'!N33/'前年度'!N33*100,1))))</f>
        <v>-65.6</v>
      </c>
      <c r="O33" s="50">
        <f>IF(AND('当年度'!O33=0,'前年度'!O33=0),"",IF('前年度'!O33=0,"皆増",IF('当年度'!O33=0,"皆減",ROUND('増減額'!O33/'前年度'!O33*100,1))))</f>
        <v>5.6</v>
      </c>
      <c r="P33" s="50">
        <f>IF(AND('当年度'!P33=0,'前年度'!P33=0),"",IF('前年度'!P33=0,"皆増",IF('当年度'!P33=0,"皆減",ROUND('増減額'!P33/'前年度'!P33*100,1))))</f>
        <v>7.6</v>
      </c>
      <c r="Q33" s="50">
        <f>IF(AND('当年度'!Q33=0,'前年度'!Q33=0),"",IF('前年度'!Q33=0,"皆増",IF('当年度'!Q33=0,"皆減",ROUND('増減額'!Q33/'前年度'!Q33*100,1))))</f>
        <v>2.3</v>
      </c>
      <c r="R33" s="50">
        <f>IF(AND('当年度'!R33=0,'前年度'!R33=0),"",IF('前年度'!R33=0,"皆増",IF('当年度'!R33=0,"皆減",ROUND('増減額'!R33/'前年度'!R33*100,1))))</f>
        <v>-33.3</v>
      </c>
      <c r="S33" s="50">
        <f>IF(AND('当年度'!S33=0,'前年度'!S33=0),"",IF('前年度'!S33=0,"皆増",IF('当年度'!S33=0,"皆減",ROUND('増減額'!S33/'前年度'!S33*100,1))))</f>
        <v>-7.6</v>
      </c>
      <c r="T33" s="50">
        <f>IF(AND('当年度'!T33=0,'前年度'!T33=0),"",IF('前年度'!T33=0,"皆増",IF('当年度'!T33=0,"皆減",ROUND('増減額'!T33/'前年度'!T33*100,1))))</f>
        <v>242.4</v>
      </c>
      <c r="U33" s="50">
        <f>IF(AND('当年度'!U33=0,'前年度'!U33=0),"",IF('前年度'!U33=0,"皆増",IF('当年度'!U33=0,"皆減",ROUND('増減額'!U33/'前年度'!U33*100,1))))</f>
      </c>
      <c r="V33" s="50">
        <f>IF(AND('当年度'!V33=0,'前年度'!V33=0),"",IF('前年度'!V33=0,"皆増",IF('当年度'!V33=0,"皆減",ROUND('増減額'!V33/'前年度'!V33*100,1))))</f>
        <v>-3.2</v>
      </c>
      <c r="W33" s="50">
        <f>IF(AND('当年度'!W33=0,'前年度'!W33=0),"",IF('前年度'!W33=0,"皆増",IF('当年度'!W33=0,"皆減",ROUND('増減額'!W33/'前年度'!W33*100,1))))</f>
        <v>-8.7</v>
      </c>
      <c r="X33" s="50">
        <f>IF(AND('当年度'!X33=0,'前年度'!X33=0),"",IF('前年度'!X33=0,"皆増",IF('当年度'!X33=0,"皆減",ROUND('増減額'!X33/'前年度'!X33*100,1))))</f>
        <v>66.2</v>
      </c>
      <c r="Y33" s="50">
        <f>IF(AND('当年度'!Y33=0,'前年度'!Y33=0),"",IF('前年度'!Y33=0,"皆増",IF('当年度'!Y33=0,"皆減",ROUND('増減額'!Y33/'前年度'!Y33*100,1))))</f>
        <v>-53.3</v>
      </c>
      <c r="Z33" s="50">
        <f>IF(AND('当年度'!Z33=0,'前年度'!Z33=0),"",IF('前年度'!Z33=0,"皆増",IF('当年度'!Z33=0,"皆減",ROUND('増減額'!Z33/'前年度'!Z33*100,1))))</f>
        <v>-37.7</v>
      </c>
      <c r="AA33" s="50">
        <f>IF(AND('当年度'!AA33=0,'前年度'!AA33=0),"",IF('前年度'!AA33=0,"皆増",IF('当年度'!AA33=0,"皆減",ROUND('増減額'!AA33/'前年度'!AA33*100,1))))</f>
        <v>2.4</v>
      </c>
      <c r="AB33" s="50">
        <f>IF(AND('当年度'!AB33=0,'前年度'!AB33=0),"",IF('前年度'!AB33=0,"皆増",IF('当年度'!AB33=0,"皆減",ROUND('増減額'!AB33/'前年度'!AB33*100,1))))</f>
        <v>-17.2</v>
      </c>
      <c r="AC33" s="50">
        <f>IF(AND('当年度'!AC33=0,'前年度'!AC33=0),"",IF('前年度'!AC33=0,"皆増",IF('当年度'!AC33=0,"皆減",ROUND('増減額'!AC33/'前年度'!AC33*100,1))))</f>
        <v>20.9</v>
      </c>
      <c r="AD33" s="50">
        <f>IF(AND('当年度'!AD33=0,'前年度'!AD33=0),"",IF('前年度'!AD33=0,"皆増",IF('当年度'!AD33=0,"皆減",ROUND('増減額'!AD33/'前年度'!AD33*100,1))))</f>
        <v>-12.5</v>
      </c>
      <c r="AE33" s="50">
        <f>IF(AND('当年度'!AE33=0,'前年度'!AE33=0),"",IF('前年度'!AE33=0,"皆増",IF('当年度'!AE33=0,"皆減",ROUND('増減額'!AE33/'前年度'!AE33*100,1))))</f>
        <v>4.2</v>
      </c>
      <c r="AF33" s="50">
        <f>IF(AND('当年度'!AF33=0,'前年度'!AF33=0),"",IF('前年度'!AF33=0,"皆増",IF('当年度'!AF33=0,"皆減",ROUND('増減額'!AF33/'前年度'!AF33*100,1))))</f>
        <v>4.2</v>
      </c>
      <c r="AG33" s="50">
        <f>IF(AND('当年度'!AG33=0,'前年度'!AG33=0),"",IF('前年度'!AG33=0,"皆増",IF('当年度'!AG33=0,"皆減",ROUND('増減額'!AG33/'前年度'!AG33*100,1))))</f>
        <v>19.9</v>
      </c>
      <c r="AH33" s="50">
        <f>IF(AND('当年度'!AH33=0,'前年度'!AH33=0),"",IF('前年度'!AH33=0,"皆増",IF('当年度'!AH33=0,"皆減",ROUND('増減額'!AH33/'前年度'!AH33*100,1))))</f>
        <v>17.3</v>
      </c>
      <c r="AI33" s="50">
        <f>IF(AND('当年度'!AI33=0,'前年度'!AI33=0),"",IF('前年度'!AI33=0,"皆増",IF('当年度'!AI33=0,"皆減",ROUND('増減額'!AI33/'前年度'!AI33*100,1))))</f>
        <v>-31.2</v>
      </c>
      <c r="AJ33" s="50">
        <f>IF(AND('当年度'!AJ33=0,'前年度'!AJ33=0),"",IF('前年度'!AJ33=0,"皆増",IF('当年度'!AJ33=0,"皆減",ROUND('増減額'!AJ33/'前年度'!AJ33*100,1))))</f>
        <v>242</v>
      </c>
    </row>
    <row r="34" spans="1:36" ht="21.75" customHeight="1">
      <c r="A34" s="45"/>
      <c r="B34" s="29" t="s">
        <v>53</v>
      </c>
      <c r="C34" s="50">
        <f>IF(AND('当年度'!C34=0,'前年度'!C34=0),"",IF('前年度'!C34=0,"皆増",IF('当年度'!C34=0,"皆減",ROUND('増減額'!C34/'前年度'!C34*100,1))))</f>
        <v>3.3</v>
      </c>
      <c r="D34" s="50">
        <f>IF(AND('当年度'!D34=0,'前年度'!D34=0),"",IF('前年度'!D34=0,"皆増",IF('当年度'!D34=0,"皆減",ROUND('増減額'!D34/'前年度'!D34*100,1))))</f>
        <v>14.2</v>
      </c>
      <c r="E34" s="50">
        <f>IF(AND('当年度'!E34=0,'前年度'!E34=0),"",IF('前年度'!E34=0,"皆増",IF('当年度'!E34=0,"皆減",ROUND('増減額'!E34/'前年度'!E34*100,1))))</f>
        <v>5.9</v>
      </c>
      <c r="F34" s="50">
        <f>IF(AND('当年度'!F34=0,'前年度'!F34=0),"",IF('前年度'!F34=0,"皆増",IF('当年度'!F34=0,"皆減",ROUND('増減額'!F34/'前年度'!F34*100,1))))</f>
        <v>-3.8</v>
      </c>
      <c r="G34" s="50">
        <f>IF(AND('当年度'!G34=0,'前年度'!G34=0),"",IF('前年度'!G34=0,"皆増",IF('当年度'!G34=0,"皆減",ROUND('増減額'!G34/'前年度'!G34*100,1))))</f>
        <v>92.1</v>
      </c>
      <c r="H34" s="50">
        <f>IF(AND('当年度'!H34=0,'前年度'!H34=0),"",IF('前年度'!H34=0,"皆増",IF('当年度'!H34=0,"皆減",ROUND('増減額'!H34/'前年度'!H34*100,1))))</f>
        <v>24.8</v>
      </c>
      <c r="I34" s="50">
        <f>IF(AND('当年度'!I34=0,'前年度'!I34=0),"",IF('前年度'!I34=0,"皆増",IF('当年度'!I34=0,"皆減",ROUND('増減額'!I34/'前年度'!I34*100,1))))</f>
      </c>
      <c r="J34" s="50">
        <f>IF(AND('当年度'!J34=0,'前年度'!J34=0),"",IF('前年度'!J34=0,"皆増",IF('当年度'!J34=0,"皆減",ROUND('増減額'!J34/'前年度'!J34*100,1))))</f>
      </c>
      <c r="K34" s="50">
        <f>IF(AND('当年度'!K34=0,'前年度'!K34=0),"",IF('前年度'!K34=0,"皆増",IF('当年度'!K34=0,"皆減",ROUND('増減額'!K34/'前年度'!K34*100,1))))</f>
        <v>-100</v>
      </c>
      <c r="L34" s="49">
        <f>IF(AND('当年度'!L34=0,'前年度'!L34=0),"",IF('前年度'!L34=0,"皆増",IF('当年度'!L34=0,"皆減",ROUND('増減額'!L34/'前年度'!L34*100,1))))</f>
        <v>121.7</v>
      </c>
      <c r="M34" s="49" t="str">
        <f>IF(AND('当年度'!M34=0,'前年度'!M34=0),"",IF('前年度'!M34=0,"皆増",IF('当年度'!M34=0,"皆減",ROUND('増減額'!M34/'前年度'!M34*100,1))))</f>
        <v>皆増</v>
      </c>
      <c r="N34" s="50">
        <f>IF(AND('当年度'!N34=0,'前年度'!N34=0),"",IF('前年度'!N34=0,"皆増",IF('当年度'!N34=0,"皆減",ROUND('増減額'!N34/'前年度'!N34*100,1))))</f>
        <v>-71.1</v>
      </c>
      <c r="O34" s="50">
        <f>IF(AND('当年度'!O34=0,'前年度'!O34=0),"",IF('前年度'!O34=0,"皆増",IF('当年度'!O34=0,"皆減",ROUND('増減額'!O34/'前年度'!O34*100,1))))</f>
        <v>2.9</v>
      </c>
      <c r="P34" s="50">
        <f>IF(AND('当年度'!P34=0,'前年度'!P34=0),"",IF('前年度'!P34=0,"皆増",IF('当年度'!P34=0,"皆減",ROUND('増減額'!P34/'前年度'!P34*100,1))))</f>
        <v>15.2</v>
      </c>
      <c r="Q34" s="50">
        <f>IF(AND('当年度'!Q34=0,'前年度'!Q34=0),"",IF('前年度'!Q34=0,"皆増",IF('当年度'!Q34=0,"皆減",ROUND('増減額'!Q34/'前年度'!Q34*100,1))))</f>
        <v>-24.5</v>
      </c>
      <c r="R34" s="50">
        <f>IF(AND('当年度'!R34=0,'前年度'!R34=0),"",IF('前年度'!R34=0,"皆増",IF('当年度'!R34=0,"皆減",ROUND('増減額'!R34/'前年度'!R34*100,1))))</f>
        <v>-20</v>
      </c>
      <c r="S34" s="50">
        <f>IF(AND('当年度'!S34=0,'前年度'!S34=0),"",IF('前年度'!S34=0,"皆増",IF('当年度'!S34=0,"皆減",ROUND('増減額'!S34/'前年度'!S34*100,1))))</f>
        <v>-1.9</v>
      </c>
      <c r="T34" s="50">
        <f>IF(AND('当年度'!T34=0,'前年度'!T34=0),"",IF('前年度'!T34=0,"皆増",IF('当年度'!T34=0,"皆減",ROUND('増減額'!T34/'前年度'!T34*100,1))))</f>
        <v>351.6</v>
      </c>
      <c r="U34" s="50">
        <f>IF(AND('当年度'!U34=0,'前年度'!U34=0),"",IF('前年度'!U34=0,"皆増",IF('当年度'!U34=0,"皆減",ROUND('増減額'!U34/'前年度'!U34*100,1))))</f>
      </c>
      <c r="V34" s="50">
        <f>IF(AND('当年度'!V34=0,'前年度'!V34=0),"",IF('前年度'!V34=0,"皆増",IF('当年度'!V34=0,"皆減",ROUND('増減額'!V34/'前年度'!V34*100,1))))</f>
        <v>3.3</v>
      </c>
      <c r="W34" s="50">
        <f>IF(AND('当年度'!W34=0,'前年度'!W34=0),"",IF('前年度'!W34=0,"皆増",IF('当年度'!W34=0,"皆減",ROUND('増減額'!W34/'前年度'!W34*100,1))))</f>
        <v>-43.2</v>
      </c>
      <c r="X34" s="50">
        <f>IF(AND('当年度'!X34=0,'前年度'!X34=0),"",IF('前年度'!X34=0,"皆増",IF('当年度'!X34=0,"皆減",ROUND('増減額'!X34/'前年度'!X34*100,1))))</f>
        <v>-44.3</v>
      </c>
      <c r="Y34" s="50">
        <f>IF(AND('当年度'!Y34=0,'前年度'!Y34=0),"",IF('前年度'!Y34=0,"皆増",IF('当年度'!Y34=0,"皆減",ROUND('増減額'!Y34/'前年度'!Y34*100,1))))</f>
        <v>-17.6</v>
      </c>
      <c r="Z34" s="50">
        <f>IF(AND('当年度'!Z34=0,'前年度'!Z34=0),"",IF('前年度'!Z34=0,"皆増",IF('当年度'!Z34=0,"皆減",ROUND('増減額'!Z34/'前年度'!Z34*100,1))))</f>
        <v>-8</v>
      </c>
      <c r="AA34" s="50">
        <f>IF(AND('当年度'!AA34=0,'前年度'!AA34=0),"",IF('前年度'!AA34=0,"皆増",IF('当年度'!AA34=0,"皆減",ROUND('増減額'!AA34/'前年度'!AA34*100,1))))</f>
        <v>163.7</v>
      </c>
      <c r="AB34" s="50">
        <f>IF(AND('当年度'!AB34=0,'前年度'!AB34=0),"",IF('前年度'!AB34=0,"皆増",IF('当年度'!AB34=0,"皆減",ROUND('増減額'!AB34/'前年度'!AB34*100,1))))</f>
        <v>-8.8</v>
      </c>
      <c r="AC34" s="50">
        <f>IF(AND('当年度'!AC34=0,'前年度'!AC34=0),"",IF('前年度'!AC34=0,"皆増",IF('当年度'!AC34=0,"皆減",ROUND('増減額'!AC34/'前年度'!AC34*100,1))))</f>
        <v>24.1</v>
      </c>
      <c r="AD34" s="50">
        <f>IF(AND('当年度'!AD34=0,'前年度'!AD34=0),"",IF('前年度'!AD34=0,"皆増",IF('当年度'!AD34=0,"皆減",ROUND('増減額'!AD34/'前年度'!AD34*100,1))))</f>
        <v>5.7</v>
      </c>
      <c r="AE34" s="50">
        <f>IF(AND('当年度'!AE34=0,'前年度'!AE34=0),"",IF('前年度'!AE34=0,"皆増",IF('当年度'!AE34=0,"皆減",ROUND('増減額'!AE34/'前年度'!AE34*100,1))))</f>
        <v>3.3</v>
      </c>
      <c r="AF34" s="50">
        <f>IF(AND('当年度'!AF34=0,'前年度'!AF34=0),"",IF('前年度'!AF34=0,"皆増",IF('当年度'!AF34=0,"皆減",ROUND('増減額'!AF34/'前年度'!AF34*100,1))))</f>
        <v>3.3</v>
      </c>
      <c r="AG34" s="50">
        <f>IF(AND('当年度'!AG34=0,'前年度'!AG34=0),"",IF('前年度'!AG34=0,"皆増",IF('当年度'!AG34=0,"皆減",ROUND('増減額'!AG34/'前年度'!AG34*100,1))))</f>
        <v>20.8</v>
      </c>
      <c r="AH34" s="50">
        <f>IF(AND('当年度'!AH34=0,'前年度'!AH34=0),"",IF('前年度'!AH34=0,"皆増",IF('当年度'!AH34=0,"皆減",ROUND('増減額'!AH34/'前年度'!AH34*100,1))))</f>
        <v>19.2</v>
      </c>
      <c r="AI34" s="50">
        <f>IF(AND('当年度'!AI34=0,'前年度'!AI34=0),"",IF('前年度'!AI34=0,"皆増",IF('当年度'!AI34=0,"皆減",ROUND('増減額'!AI34/'前年度'!AI34*100,1))))</f>
        <v>-19.4</v>
      </c>
      <c r="AJ34" s="50">
        <f>IF(AND('当年度'!AJ34=0,'前年度'!AJ34=0),"",IF('前年度'!AJ34=0,"皆増",IF('当年度'!AJ34=0,"皆減",ROUND('増減額'!AJ34/'前年度'!AJ34*100,1))))</f>
        <v>351</v>
      </c>
    </row>
    <row r="35" spans="1:36" ht="21.75" customHeight="1">
      <c r="A35" s="45"/>
      <c r="B35" s="41" t="s">
        <v>54</v>
      </c>
      <c r="C35" s="52">
        <f>IF(AND('当年度'!C35=0,'前年度'!C35=0),"",IF('前年度'!C35=0,"皆増",IF('当年度'!C35=0,"皆減",ROUND('増減額'!C35/'前年度'!C35*100,1))))</f>
        <v>-1.8</v>
      </c>
      <c r="D35" s="52">
        <f>IF(AND('当年度'!D35=0,'前年度'!D35=0),"",IF('前年度'!D35=0,"皆増",IF('当年度'!D35=0,"皆減",ROUND('増減額'!D35/'前年度'!D35*100,1))))</f>
        <v>4</v>
      </c>
      <c r="E35" s="52">
        <f>IF(AND('当年度'!E35=0,'前年度'!E35=0),"",IF('前年度'!E35=0,"皆増",IF('当年度'!E35=0,"皆減",ROUND('増減額'!E35/'前年度'!E35*100,1))))</f>
        <v>5.6</v>
      </c>
      <c r="F35" s="52">
        <f>IF(AND('当年度'!F35=0,'前年度'!F35=0),"",IF('前年度'!F35=0,"皆増",IF('当年度'!F35=0,"皆減",ROUND('増減額'!F35/'前年度'!F35*100,1))))</f>
        <v>-4.1</v>
      </c>
      <c r="G35" s="52">
        <f>IF(AND('当年度'!G35=0,'前年度'!G35=0),"",IF('前年度'!G35=0,"皆増",IF('当年度'!G35=0,"皆減",ROUND('増減額'!G35/'前年度'!G35*100,1))))</f>
        <v>90.3</v>
      </c>
      <c r="H35" s="52">
        <f>IF(AND('当年度'!H35=0,'前年度'!H35=0),"",IF('前年度'!H35=0,"皆増",IF('当年度'!H35=0,"皆減",ROUND('増減額'!H35/'前年度'!H35*100,1))))</f>
        <v>21.8</v>
      </c>
      <c r="I35" s="52">
        <f>IF(AND('当年度'!I35=0,'前年度'!I35=0),"",IF('前年度'!I35=0,"皆増",IF('当年度'!I35=0,"皆減",ROUND('増減額'!I35/'前年度'!I35*100,1))))</f>
        <v>-7.6</v>
      </c>
      <c r="J35" s="52">
        <f>IF(AND('当年度'!J35=0,'前年度'!J35=0),"",IF('前年度'!J35=0,"皆増",IF('当年度'!J35=0,"皆減",ROUND('増減額'!J35/'前年度'!J35*100,1))))</f>
      </c>
      <c r="K35" s="52">
        <f>IF(AND('当年度'!K35=0,'前年度'!K35=0),"",IF('前年度'!K35=0,"皆増",IF('当年度'!K35=0,"皆減",ROUND('増減額'!K35/'前年度'!K35*100,1))))</f>
        <v>-100</v>
      </c>
      <c r="L35" s="52">
        <f>IF(AND('当年度'!L35=0,'前年度'!L35=0),"",IF('前年度'!L35=0,"皆増",IF('当年度'!L35=0,"皆減",ROUND('増減額'!L35/'前年度'!L35*100,1))))</f>
        <v>119.7</v>
      </c>
      <c r="M35" s="52" t="str">
        <f>IF(AND('当年度'!M35=0,'前年度'!M35=0),"",IF('前年度'!M35=0,"皆増",IF('当年度'!M35=0,"皆減",ROUND('増減額'!M35/'前年度'!M35*100,1))))</f>
        <v>皆増</v>
      </c>
      <c r="N35" s="52">
        <f>IF(AND('当年度'!N35=0,'前年度'!N35=0),"",IF('前年度'!N35=0,"皆増",IF('当年度'!N35=0,"皆減",ROUND('増減額'!N35/'前年度'!N35*100,1))))</f>
        <v>-59.7</v>
      </c>
      <c r="O35" s="52">
        <f>IF(AND('当年度'!O35=0,'前年度'!O35=0),"",IF('前年度'!O35=0,"皆増",IF('当年度'!O35=0,"皆減",ROUND('増減額'!O35/'前年度'!O35*100,1))))</f>
        <v>1.3</v>
      </c>
      <c r="P35" s="52">
        <f>IF(AND('当年度'!P35=0,'前年度'!P35=0),"",IF('前年度'!P35=0,"皆増",IF('当年度'!P35=0,"皆減",ROUND('増減額'!P35/'前年度'!P35*100,1))))</f>
        <v>4.8</v>
      </c>
      <c r="Q35" s="52">
        <f>IF(AND('当年度'!Q35=0,'前年度'!Q35=0),"",IF('前年度'!Q35=0,"皆増",IF('当年度'!Q35=0,"皆減",ROUND('増減額'!Q35/'前年度'!Q35*100,1))))</f>
        <v>-21.6</v>
      </c>
      <c r="R35" s="52">
        <f>IF(AND('当年度'!R35=0,'前年度'!R35=0),"",IF('前年度'!R35=0,"皆増",IF('当年度'!R35=0,"皆減",ROUND('増減額'!R35/'前年度'!R35*100,1))))</f>
        <v>-21.5</v>
      </c>
      <c r="S35" s="52">
        <f>IF(AND('当年度'!S35=0,'前年度'!S35=0),"",IF('前年度'!S35=0,"皆増",IF('当年度'!S35=0,"皆減",ROUND('増減額'!S35/'前年度'!S35*100,1))))</f>
        <v>-7.7</v>
      </c>
      <c r="T35" s="52">
        <f>IF(AND('当年度'!T35=0,'前年度'!T35=0),"",IF('前年度'!T35=0,"皆増",IF('当年度'!T35=0,"皆減",ROUND('増減額'!T35/'前年度'!T35*100,1))))</f>
        <v>210.3</v>
      </c>
      <c r="U35" s="52">
        <f>IF(AND('当年度'!U35=0,'前年度'!U35=0),"",IF('前年度'!U35=0,"皆増",IF('当年度'!U35=0,"皆減",ROUND('増減額'!U35/'前年度'!U35*100,1))))</f>
        <v>-1.7</v>
      </c>
      <c r="V35" s="52">
        <f>IF(AND('当年度'!V35=0,'前年度'!V35=0),"",IF('前年度'!V35=0,"皆増",IF('当年度'!V35=0,"皆減",ROUND('増減額'!V35/'前年度'!V35*100,1))))</f>
        <v>4.7</v>
      </c>
      <c r="W35" s="52">
        <f>IF(AND('当年度'!W35=0,'前年度'!W35=0),"",IF('前年度'!W35=0,"皆増",IF('当年度'!W35=0,"皆減",ROUND('増減額'!W35/'前年度'!W35*100,1))))</f>
        <v>4.4</v>
      </c>
      <c r="X35" s="52">
        <f>IF(AND('当年度'!X35=0,'前年度'!X35=0),"",IF('前年度'!X35=0,"皆増",IF('当年度'!X35=0,"皆減",ROUND('増減額'!X35/'前年度'!X35*100,1))))</f>
        <v>45.9</v>
      </c>
      <c r="Y35" s="52">
        <f>IF(AND('当年度'!Y35=0,'前年度'!Y35=0),"",IF('前年度'!Y35=0,"皆増",IF('当年度'!Y35=0,"皆減",ROUND('増減額'!Y35/'前年度'!Y35*100,1))))</f>
        <v>-10.8</v>
      </c>
      <c r="Z35" s="52">
        <f>IF(AND('当年度'!Z35=0,'前年度'!Z35=0),"",IF('前年度'!Z35=0,"皆増",IF('当年度'!Z35=0,"皆減",ROUND('増減額'!Z35/'前年度'!Z35*100,1))))</f>
        <v>7.8</v>
      </c>
      <c r="AA35" s="52">
        <f>IF(AND('当年度'!AA35=0,'前年度'!AA35=0),"",IF('前年度'!AA35=0,"皆増",IF('当年度'!AA35=0,"皆減",ROUND('増減額'!AA35/'前年度'!AA35*100,1))))</f>
        <v>26.7</v>
      </c>
      <c r="AB35" s="52">
        <f>IF(AND('当年度'!AB35=0,'前年度'!AB35=0),"",IF('前年度'!AB35=0,"皆増",IF('当年度'!AB35=0,"皆減",ROUND('増減額'!AB35/'前年度'!AB35*100,1))))</f>
        <v>-13.6</v>
      </c>
      <c r="AC35" s="52">
        <f>IF(AND('当年度'!AC35=0,'前年度'!AC35=0),"",IF('前年度'!AC35=0,"皆増",IF('当年度'!AC35=0,"皆減",ROUND('増減額'!AC35/'前年度'!AC35*100,1))))</f>
        <v>27.1</v>
      </c>
      <c r="AD35" s="52">
        <f>IF(AND('当年度'!AD35=0,'前年度'!AD35=0),"",IF('前年度'!AD35=0,"皆増",IF('当年度'!AD35=0,"皆減",ROUND('増減額'!AD35/'前年度'!AD35*100,1))))</f>
        <v>-1.1</v>
      </c>
      <c r="AE35" s="52">
        <f>IF(AND('当年度'!AE35=0,'前年度'!AE35=0),"",IF('前年度'!AE35=0,"皆増",IF('当年度'!AE35=0,"皆減",ROUND('増減額'!AE35/'前年度'!AE35*100,1))))</f>
        <v>0.5</v>
      </c>
      <c r="AF35" s="52">
        <f>IF(AND('当年度'!AF35=0,'前年度'!AF35=0),"",IF('前年度'!AF35=0,"皆増",IF('当年度'!AF35=0,"皆減",ROUND('増減額'!AF35/'前年度'!AF35*100,1))))</f>
        <v>0.5</v>
      </c>
      <c r="AG35" s="52">
        <f>IF(AND('当年度'!AG35=0,'前年度'!AG35=0),"",IF('前年度'!AG35=0,"皆増",IF('当年度'!AG35=0,"皆減",ROUND('増減額'!AG35/'前年度'!AG35*100,1))))</f>
        <v>24.5</v>
      </c>
      <c r="AH35" s="52">
        <f>IF(AND('当年度'!AH35=0,'前年度'!AH35=0),"",IF('前年度'!AH35=0,"皆増",IF('当年度'!AH35=0,"皆減",ROUND('増減額'!AH35/'前年度'!AH35*100,1))))</f>
        <v>21.4</v>
      </c>
      <c r="AI35" s="52">
        <f>IF(AND('当年度'!AI35=0,'前年度'!AI35=0),"",IF('前年度'!AI35=0,"皆増",IF('当年度'!AI35=0,"皆減",ROUND('増減額'!AI35/'前年度'!AI35*100,1))))</f>
        <v>-17.8</v>
      </c>
      <c r="AJ35" s="52">
        <f>IF(AND('当年度'!AJ35=0,'前年度'!AJ35=0),"",IF('前年度'!AJ35=0,"皆増",IF('当年度'!AJ35=0,"皆減",ROUND('増減額'!AJ35/'前年度'!AJ35*100,1))))</f>
        <v>209.6</v>
      </c>
    </row>
    <row r="36" spans="1:36" ht="21.75" customHeight="1">
      <c r="A36" s="45"/>
      <c r="B36" s="41" t="s">
        <v>86</v>
      </c>
      <c r="C36" s="52">
        <f>IF(AND('当年度'!C36=0,'前年度'!C36=0),"",IF('前年度'!C36=0,"皆増",IF('当年度'!C36=0,"皆減",ROUND('増減額'!C36/'前年度'!C36*100,1))))</f>
        <v>-1.4</v>
      </c>
      <c r="D36" s="52">
        <f>IF(AND('当年度'!D36=0,'前年度'!D36=0),"",IF('前年度'!D36=0,"皆増",IF('当年度'!D36=0,"皆減",ROUND('増減額'!D36/'前年度'!D36*100,1))))</f>
        <v>11</v>
      </c>
      <c r="E36" s="52">
        <f>IF(AND('当年度'!E36=0,'前年度'!E36=0),"",IF('前年度'!E36=0,"皆増",IF('当年度'!E36=0,"皆減",ROUND('増減額'!E36/'前年度'!E36*100,1))))</f>
        <v>5.4</v>
      </c>
      <c r="F36" s="52">
        <f>IF(AND('当年度'!F36=0,'前年度'!F36=0),"",IF('前年度'!F36=0,"皆増",IF('当年度'!F36=0,"皆減",ROUND('増減額'!F36/'前年度'!F36*100,1))))</f>
        <v>-4.3</v>
      </c>
      <c r="G36" s="52">
        <f>IF(AND('当年度'!G36=0,'前年度'!G36=0),"",IF('前年度'!G36=0,"皆増",IF('当年度'!G36=0,"皆減",ROUND('増減額'!G36/'前年度'!G36*100,1))))</f>
        <v>89.9</v>
      </c>
      <c r="H36" s="52">
        <f>IF(AND('当年度'!H36=0,'前年度'!H36=0),"",IF('前年度'!H36=0,"皆増",IF('当年度'!H36=0,"皆減",ROUND('増減額'!H36/'前年度'!H36*100,1))))</f>
        <v>22.8</v>
      </c>
      <c r="I36" s="52">
        <f>IF(AND('当年度'!I36=0,'前年度'!I36=0),"",IF('前年度'!I36=0,"皆増",IF('当年度'!I36=0,"皆減",ROUND('増減額'!I36/'前年度'!I36*100,1))))</f>
        <v>-0.8</v>
      </c>
      <c r="J36" s="52">
        <f>IF(AND('当年度'!J36=0,'前年度'!J36=0),"",IF('前年度'!J36=0,"皆増",IF('当年度'!J36=0,"皆減",ROUND('増減額'!J36/'前年度'!J36*100,1))))</f>
      </c>
      <c r="K36" s="52">
        <f>IF(AND('当年度'!K36=0,'前年度'!K36=0),"",IF('前年度'!K36=0,"皆増",IF('当年度'!K36=0,"皆減",ROUND('増減額'!K36/'前年度'!K36*100,1))))</f>
        <v>-100</v>
      </c>
      <c r="L36" s="52">
        <f>IF(AND('当年度'!L36=0,'前年度'!L36=0),"",IF('前年度'!L36=0,"皆増",IF('当年度'!L36=0,"皆減",ROUND('増減額'!L36/'前年度'!L36*100,1))))</f>
        <v>119.2</v>
      </c>
      <c r="M36" s="52" t="str">
        <f>IF(AND('当年度'!M36=0,'前年度'!M36=0),"",IF('前年度'!M36=0,"皆増",IF('当年度'!M36=0,"皆減",ROUND('増減額'!M36/'前年度'!M36*100,1))))</f>
        <v>皆増</v>
      </c>
      <c r="N36" s="52">
        <f>IF(AND('当年度'!N36=0,'前年度'!N36=0),"",IF('前年度'!N36=0,"皆増",IF('当年度'!N36=0,"皆減",ROUND('増減額'!N36/'前年度'!N36*100,1))))</f>
        <v>-68.9</v>
      </c>
      <c r="O36" s="52">
        <f>IF(AND('当年度'!O36=0,'前年度'!O36=0),"",IF('前年度'!O36=0,"皆増",IF('当年度'!O36=0,"皆減",ROUND('増減額'!O36/'前年度'!O36*100,1))))</f>
        <v>6</v>
      </c>
      <c r="P36" s="52">
        <f>IF(AND('当年度'!P36=0,'前年度'!P36=0),"",IF('前年度'!P36=0,"皆増",IF('当年度'!P36=0,"皆減",ROUND('増減額'!P36/'前年度'!P36*100,1))))</f>
        <v>4.6</v>
      </c>
      <c r="Q36" s="52">
        <f>IF(AND('当年度'!Q36=0,'前年度'!Q36=0),"",IF('前年度'!Q36=0,"皆増",IF('当年度'!Q36=0,"皆減",ROUND('増減額'!Q36/'前年度'!Q36*100,1))))</f>
        <v>1.2</v>
      </c>
      <c r="R36" s="52">
        <f>IF(AND('当年度'!R36=0,'前年度'!R36=0),"",IF('前年度'!R36=0,"皆増",IF('当年度'!R36=0,"皆減",ROUND('増減額'!R36/'前年度'!R36*100,1))))</f>
        <v>-33.3</v>
      </c>
      <c r="S36" s="52">
        <f>IF(AND('当年度'!S36=0,'前年度'!S36=0),"",IF('前年度'!S36=0,"皆増",IF('当年度'!S36=0,"皆減",ROUND('増減額'!S36/'前年度'!S36*100,1))))</f>
        <v>-7</v>
      </c>
      <c r="T36" s="52">
        <f>IF(AND('当年度'!T36=0,'前年度'!T36=0),"",IF('前年度'!T36=0,"皆増",IF('当年度'!T36=0,"皆減",ROUND('増減額'!T36/'前年度'!T36*100,1))))</f>
        <v>308.8</v>
      </c>
      <c r="U36" s="52">
        <f>IF(AND('当年度'!U36=0,'前年度'!U36=0),"",IF('前年度'!U36=0,"皆増",IF('当年度'!U36=0,"皆減",ROUND('増減額'!U36/'前年度'!U36*100,1))))</f>
        <v>-6.4</v>
      </c>
      <c r="V36" s="52">
        <f>IF(AND('当年度'!V36=0,'前年度'!V36=0),"",IF('前年度'!V36=0,"皆増",IF('当年度'!V36=0,"皆減",ROUND('増減額'!V36/'前年度'!V36*100,1))))</f>
        <v>-5.1</v>
      </c>
      <c r="W36" s="52">
        <f>IF(AND('当年度'!W36=0,'前年度'!W36=0),"",IF('前年度'!W36=0,"皆増",IF('当年度'!W36=0,"皆減",ROUND('増減額'!W36/'前年度'!W36*100,1))))</f>
        <v>-11.1</v>
      </c>
      <c r="X36" s="52">
        <f>IF(AND('当年度'!X36=0,'前年度'!X36=0),"",IF('前年度'!X36=0,"皆増",IF('当年度'!X36=0,"皆減",ROUND('増減額'!X36/'前年度'!X36*100,1))))</f>
        <v>37.9</v>
      </c>
      <c r="Y36" s="52">
        <f>IF(AND('当年度'!Y36=0,'前年度'!Y36=0),"",IF('前年度'!Y36=0,"皆増",IF('当年度'!Y36=0,"皆減",ROUND('増減額'!Y36/'前年度'!Y36*100,1))))</f>
        <v>28.2</v>
      </c>
      <c r="Z36" s="52">
        <f>IF(AND('当年度'!Z36=0,'前年度'!Z36=0),"",IF('前年度'!Z36=0,"皆増",IF('当年度'!Z36=0,"皆減",ROUND('増減額'!Z36/'前年度'!Z36*100,1))))</f>
        <v>7.7</v>
      </c>
      <c r="AA36" s="52">
        <f>IF(AND('当年度'!AA36=0,'前年度'!AA36=0),"",IF('前年度'!AA36=0,"皆増",IF('当年度'!AA36=0,"皆減",ROUND('増減額'!AA36/'前年度'!AA36*100,1))))</f>
        <v>59</v>
      </c>
      <c r="AB36" s="52">
        <f>IF(AND('当年度'!AB36=0,'前年度'!AB36=0),"",IF('前年度'!AB36=0,"皆増",IF('当年度'!AB36=0,"皆減",ROUND('増減額'!AB36/'前年度'!AB36*100,1))))</f>
        <v>-3.6</v>
      </c>
      <c r="AC36" s="52">
        <f>IF(AND('当年度'!AC36=0,'前年度'!AC36=0),"",IF('前年度'!AC36=0,"皆増",IF('当年度'!AC36=0,"皆減",ROUND('増減額'!AC36/'前年度'!AC36*100,1))))</f>
        <v>28.5</v>
      </c>
      <c r="AD36" s="52">
        <f>IF(AND('当年度'!AD36=0,'前年度'!AD36=0),"",IF('前年度'!AD36=0,"皆増",IF('当年度'!AD36=0,"皆減",ROUND('増減額'!AD36/'前年度'!AD36*100,1))))</f>
        <v>5.4</v>
      </c>
      <c r="AE36" s="52">
        <f>IF(AND('当年度'!AE36=0,'前年度'!AE36=0),"",IF('前年度'!AE36=0,"皆増",IF('当年度'!AE36=0,"皆減",ROUND('増減額'!AE36/'前年度'!AE36*100,1))))</f>
        <v>2.8</v>
      </c>
      <c r="AF36" s="52">
        <f>IF(AND('当年度'!AF36=0,'前年度'!AF36=0),"",IF('前年度'!AF36=0,"皆増",IF('当年度'!AF36=0,"皆減",ROUND('増減額'!AF36/'前年度'!AF36*100,1))))</f>
        <v>2.8</v>
      </c>
      <c r="AG36" s="52">
        <f>IF(AND('当年度'!AG36=0,'前年度'!AG36=0),"",IF('前年度'!AG36=0,"皆増",IF('当年度'!AG36=0,"皆減",ROUND('増減額'!AG36/'前年度'!AG36*100,1))))</f>
        <v>22.4</v>
      </c>
      <c r="AH36" s="52">
        <f>IF(AND('当年度'!AH36=0,'前年度'!AH36=0),"",IF('前年度'!AH36=0,"皆増",IF('当年度'!AH36=0,"皆減",ROUND('増減額'!AH36/'前年度'!AH36*100,1))))</f>
        <v>20</v>
      </c>
      <c r="AI36" s="52">
        <f>IF(AND('当年度'!AI36=0,'前年度'!AI36=0),"",IF('前年度'!AI36=0,"皆増",IF('当年度'!AI36=0,"皆減",ROUND('増減額'!AI36/'前年度'!AI36*100,1))))</f>
        <v>-29.9</v>
      </c>
      <c r="AJ36" s="52">
        <f>IF(AND('当年度'!AJ36=0,'前年度'!AJ36=0),"",IF('前年度'!AJ36=0,"皆増",IF('当年度'!AJ36=0,"皆減",ROUND('増減額'!AJ36/'前年度'!AJ36*100,1))))</f>
        <v>308.1</v>
      </c>
    </row>
    <row r="37" spans="1:36" ht="21.75" customHeight="1">
      <c r="A37" s="45"/>
      <c r="B37" s="41" t="s">
        <v>55</v>
      </c>
      <c r="C37" s="52">
        <f>IF(AND('当年度'!C37=0,'前年度'!C37=0),"",IF('前年度'!C37=0,"皆増",IF('当年度'!C37=0,"皆減",ROUND('増減額'!C37/'前年度'!C37*100,1))))</f>
        <v>-1.8</v>
      </c>
      <c r="D37" s="52">
        <f>IF(AND('当年度'!D37=0,'前年度'!D37=0),"",IF('前年度'!D37=0,"皆増",IF('当年度'!D37=0,"皆減",ROUND('増減額'!D37/'前年度'!D37*100,1))))</f>
        <v>5.2</v>
      </c>
      <c r="E37" s="52">
        <f>IF(AND('当年度'!E37=0,'前年度'!E37=0),"",IF('前年度'!E37=0,"皆増",IF('当年度'!E37=0,"皆減",ROUND('増減額'!E37/'前年度'!E37*100,1))))</f>
        <v>5.5</v>
      </c>
      <c r="F37" s="52">
        <f>IF(AND('当年度'!F37=0,'前年度'!F37=0),"",IF('前年度'!F37=0,"皆増",IF('当年度'!F37=0,"皆減",ROUND('増減額'!F37/'前年度'!F37*100,1))))</f>
        <v>-4.2</v>
      </c>
      <c r="G37" s="52">
        <f>IF(AND('当年度'!G37=0,'前年度'!G37=0),"",IF('前年度'!G37=0,"皆増",IF('当年度'!G37=0,"皆減",ROUND('増減額'!G37/'前年度'!G37*100,1))))</f>
        <v>90.3</v>
      </c>
      <c r="H37" s="52">
        <f>IF(AND('当年度'!H37=0,'前年度'!H37=0),"",IF('前年度'!H37=0,"皆増",IF('当年度'!H37=0,"皆減",ROUND('増減額'!H37/'前年度'!H37*100,1))))</f>
        <v>21.9</v>
      </c>
      <c r="I37" s="52">
        <f>IF(AND('当年度'!I37=0,'前年度'!I37=0),"",IF('前年度'!I37=0,"皆増",IF('当年度'!I37=0,"皆減",ROUND('増減額'!I37/'前年度'!I37*100,1))))</f>
        <v>-7</v>
      </c>
      <c r="J37" s="52">
        <f>IF(AND('当年度'!J37=0,'前年度'!J37=0),"",IF('前年度'!J37=0,"皆増",IF('当年度'!J37=0,"皆減",ROUND('増減額'!J37/'前年度'!J37*100,1))))</f>
      </c>
      <c r="K37" s="52">
        <f>IF(AND('当年度'!K37=0,'前年度'!K37=0),"",IF('前年度'!K37=0,"皆増",IF('当年度'!K37=0,"皆減",ROUND('増減額'!K37/'前年度'!K37*100,1))))</f>
        <v>-100</v>
      </c>
      <c r="L37" s="52">
        <f>IF(AND('当年度'!L37=0,'前年度'!L37=0),"",IF('前年度'!L37=0,"皆増",IF('当年度'!L37=0,"皆減",ROUND('増減額'!L37/'前年度'!L37*100,1))))</f>
        <v>119.6</v>
      </c>
      <c r="M37" s="52" t="str">
        <f>IF(AND('当年度'!M37=0,'前年度'!M37=0),"",IF('前年度'!M37=0,"皆増",IF('当年度'!M37=0,"皆減",ROUND('増減額'!M37/'前年度'!M37*100,1))))</f>
        <v>皆増</v>
      </c>
      <c r="N37" s="52">
        <f>IF(AND('当年度'!N37=0,'前年度'!N37=0),"",IF('前年度'!N37=0,"皆増",IF('当年度'!N37=0,"皆減",ROUND('増減額'!N37/'前年度'!N37*100,1))))</f>
        <v>-61.3</v>
      </c>
      <c r="O37" s="52">
        <f>IF(AND('当年度'!O37=0,'前年度'!O37=0),"",IF('前年度'!O37=0,"皆増",IF('当年度'!O37=0,"皆減",ROUND('増減額'!O37/'前年度'!O37*100,1))))</f>
        <v>2.5</v>
      </c>
      <c r="P37" s="52">
        <f>IF(AND('当年度'!P37=0,'前年度'!P37=0),"",IF('前年度'!P37=0,"皆増",IF('当年度'!P37=0,"皆減",ROUND('増減額'!P37/'前年度'!P37*100,1))))</f>
        <v>4.8</v>
      </c>
      <c r="Q37" s="52">
        <f>IF(AND('当年度'!Q37=0,'前年度'!Q37=0),"",IF('前年度'!Q37=0,"皆増",IF('当年度'!Q37=0,"皆減",ROUND('増減額'!Q37/'前年度'!Q37*100,1))))</f>
        <v>-20</v>
      </c>
      <c r="R37" s="52">
        <f>IF(AND('当年度'!R37=0,'前年度'!R37=0),"",IF('前年度'!R37=0,"皆増",IF('当年度'!R37=0,"皆減",ROUND('増減額'!R37/'前年度'!R37*100,1))))</f>
        <v>-23.4</v>
      </c>
      <c r="S37" s="52">
        <f>IF(AND('当年度'!S37=0,'前年度'!S37=0),"",IF('前年度'!S37=0,"皆増",IF('当年度'!S37=0,"皆減",ROUND('増減額'!S37/'前年度'!S37*100,1))))</f>
        <v>-7.6</v>
      </c>
      <c r="T37" s="52">
        <f>IF(AND('当年度'!T37=0,'前年度'!T37=0),"",IF('前年度'!T37=0,"皆増",IF('当年度'!T37=0,"皆減",ROUND('増減額'!T37/'前年度'!T37*100,1))))</f>
        <v>219.6</v>
      </c>
      <c r="U37" s="52">
        <f>IF(AND('当年度'!U37=0,'前年度'!U37=0),"",IF('前年度'!U37=0,"皆増",IF('当年度'!U37=0,"皆減",ROUND('増減額'!U37/'前年度'!U37*100,1))))</f>
        <v>-1.7</v>
      </c>
      <c r="V37" s="52">
        <f>IF(AND('当年度'!V37=0,'前年度'!V37=0),"",IF('前年度'!V37=0,"皆増",IF('当年度'!V37=0,"皆減",ROUND('増減額'!V37/'前年度'!V37*100,1))))</f>
        <v>3.3</v>
      </c>
      <c r="W37" s="52">
        <f>IF(AND('当年度'!W37=0,'前年度'!W37=0),"",IF('前年度'!W37=0,"皆増",IF('当年度'!W37=0,"皆減",ROUND('増減額'!W37/'前年度'!W37*100,1))))</f>
        <v>0.8</v>
      </c>
      <c r="X37" s="52">
        <f>IF(AND('当年度'!X37=0,'前年度'!X37=0),"",IF('前年度'!X37=0,"皆増",IF('当年度'!X37=0,"皆減",ROUND('増減額'!X37/'前年度'!X37*100,1))))</f>
        <v>42.9</v>
      </c>
      <c r="Y37" s="52">
        <f>IF(AND('当年度'!Y37=0,'前年度'!Y37=0),"",IF('前年度'!Y37=0,"皆増",IF('当年度'!Y37=0,"皆減",ROUND('増減額'!Y37/'前年度'!Y37*100,1))))</f>
        <v>-4.8</v>
      </c>
      <c r="Z37" s="52">
        <f>IF(AND('当年度'!Z37=0,'前年度'!Z37=0),"",IF('前年度'!Z37=0,"皆増",IF('当年度'!Z37=0,"皆減",ROUND('増減額'!Z37/'前年度'!Z37*100,1))))</f>
        <v>7.8</v>
      </c>
      <c r="AA37" s="52">
        <f>IF(AND('当年度'!AA37=0,'前年度'!AA37=0),"",IF('前年度'!AA37=0,"皆増",IF('当年度'!AA37=0,"皆減",ROUND('増減額'!AA37/'前年度'!AA37*100,1))))</f>
        <v>30.6</v>
      </c>
      <c r="AB37" s="52">
        <f>IF(AND('当年度'!AB37=0,'前年度'!AB37=0),"",IF('前年度'!AB37=0,"皆増",IF('当年度'!AB37=0,"皆減",ROUND('増減額'!AB37/'前年度'!AB37*100,1))))</f>
        <v>-12</v>
      </c>
      <c r="AC37" s="52">
        <f>IF(AND('当年度'!AC37=0,'前年度'!AC37=0),"",IF('前年度'!AC37=0,"皆増",IF('当年度'!AC37=0,"皆減",ROUND('増減額'!AC37/'前年度'!AC37*100,1))))</f>
        <v>27.3</v>
      </c>
      <c r="AD37" s="52">
        <f>IF(AND('当年度'!AD37=0,'前年度'!AD37=0),"",IF('前年度'!AD37=0,"皆増",IF('当年度'!AD37=0,"皆減",ROUND('増減額'!AD37/'前年度'!AD37*100,1))))</f>
        <v>-0.3</v>
      </c>
      <c r="AE37" s="52">
        <f>IF(AND('当年度'!AE37=0,'前年度'!AE37=0),"",IF('前年度'!AE37=0,"皆増",IF('当年度'!AE37=0,"皆減",ROUND('増減額'!AE37/'前年度'!AE37*100,1))))</f>
        <v>0.9</v>
      </c>
      <c r="AF37" s="52">
        <f>IF(AND('当年度'!AF37=0,'前年度'!AF37=0),"",IF('前年度'!AF37=0,"皆増",IF('当年度'!AF37=0,"皆減",ROUND('増減額'!AF37/'前年度'!AF37*100,1))))</f>
        <v>0.9</v>
      </c>
      <c r="AG37" s="52">
        <f>IF(AND('当年度'!AG37=0,'前年度'!AG37=0),"",IF('前年度'!AG37=0,"皆増",IF('当年度'!AG37=0,"皆減",ROUND('増減額'!AG37/'前年度'!AG37*100,1))))</f>
        <v>24.3</v>
      </c>
      <c r="AH37" s="52">
        <f>IF(AND('当年度'!AH37=0,'前年度'!AH37=0),"",IF('前年度'!AH37=0,"皆増",IF('当年度'!AH37=0,"皆減",ROUND('増減額'!AH37/'前年度'!AH37*100,1))))</f>
        <v>21.3</v>
      </c>
      <c r="AI37" s="52">
        <f>IF(AND('当年度'!AI37=0,'前年度'!AI37=0),"",IF('前年度'!AI37=0,"皆増",IF('当年度'!AI37=0,"皆減",ROUND('増減額'!AI37/'前年度'!AI37*100,1))))</f>
        <v>-19.4</v>
      </c>
      <c r="AJ37" s="52">
        <f>IF(AND('当年度'!AJ37=0,'前年度'!AJ37=0),"",IF('前年度'!AJ37=0,"皆増",IF('当年度'!AJ37=0,"皆減",ROUND('増減額'!AJ37/'前年度'!AJ37*100,1))))</f>
        <v>218.8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fitToHeight="1" horizontalDpi="300" verticalDpi="300" orientation="landscape" paperSize="9" scale="67" r:id="rId1"/>
  <headerFooter alignWithMargins="0">
    <oddHeader>&amp;L&amp;"ＭＳ ゴシック,標準"&amp;24２ 歳入の状況（対前年度増減率）</oddHeader>
    <oddFooter>&amp;R&amp;"ＭＳ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8"/>
  <sheetViews>
    <sheetView showGridLines="0" view="pageBreakPreview" zoomScale="65" zoomScaleNormal="75" zoomScaleSheetLayoutView="65" workbookViewId="0" topLeftCell="A1">
      <selection activeCell="AJ38" sqref="AJ38"/>
    </sheetView>
  </sheetViews>
  <sheetFormatPr defaultColWidth="8.66015625" defaultRowHeight="18"/>
  <cols>
    <col min="1" max="1" width="8.83203125" style="1" customWidth="1"/>
    <col min="2" max="2" width="10.66015625" style="1" customWidth="1"/>
    <col min="3" max="11" width="12.66015625" style="3" customWidth="1"/>
    <col min="12" max="12" width="16.08203125" style="3" customWidth="1"/>
    <col min="13" max="28" width="12.66015625" style="3" customWidth="1"/>
    <col min="29" max="29" width="14.66015625" style="3" customWidth="1"/>
    <col min="30" max="36" width="12.66015625" style="3" customWidth="1"/>
    <col min="37" max="16384" width="8.83203125" style="3" customWidth="1"/>
  </cols>
  <sheetData>
    <row r="1" ht="17.25">
      <c r="B1" s="2" t="s">
        <v>89</v>
      </c>
    </row>
    <row r="2" spans="2:36" ht="17.25">
      <c r="B2" s="6"/>
      <c r="C2" s="7"/>
      <c r="D2" s="7"/>
      <c r="E2" s="7"/>
      <c r="F2" s="7"/>
      <c r="G2" s="7"/>
      <c r="H2" s="7"/>
      <c r="I2" s="7"/>
      <c r="J2" s="47"/>
      <c r="K2" s="7"/>
      <c r="L2" s="4"/>
      <c r="M2" s="4"/>
      <c r="O2" s="47" t="s">
        <v>73</v>
      </c>
      <c r="P2" s="7"/>
      <c r="Q2" s="7"/>
      <c r="R2" s="7"/>
      <c r="S2" s="7"/>
      <c r="T2" s="47"/>
      <c r="U2" s="7"/>
      <c r="W2" s="7"/>
      <c r="X2" s="7"/>
      <c r="Y2" s="7"/>
      <c r="Z2" s="47" t="s">
        <v>73</v>
      </c>
      <c r="AA2" s="7"/>
      <c r="AB2" s="47"/>
      <c r="AC2" s="8"/>
      <c r="AE2" s="9"/>
      <c r="AF2" s="9"/>
      <c r="AG2" s="10"/>
      <c r="AJ2" s="47" t="s">
        <v>73</v>
      </c>
    </row>
    <row r="3" spans="2:36" ht="17.2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 t="s">
        <v>68</v>
      </c>
      <c r="AE3" s="12" t="s">
        <v>68</v>
      </c>
      <c r="AF3" s="12" t="s">
        <v>61</v>
      </c>
      <c r="AG3" s="12"/>
      <c r="AH3" s="13"/>
      <c r="AI3" s="13"/>
      <c r="AJ3" s="13"/>
    </row>
    <row r="4" spans="2:36" ht="17.25">
      <c r="B4" s="14"/>
      <c r="C4" s="15" t="s">
        <v>1</v>
      </c>
      <c r="D4" s="15" t="s">
        <v>2</v>
      </c>
      <c r="E4" s="15" t="s">
        <v>3</v>
      </c>
      <c r="F4" s="15" t="s">
        <v>74</v>
      </c>
      <c r="G4" s="15" t="s">
        <v>75</v>
      </c>
      <c r="H4" s="15" t="s">
        <v>4</v>
      </c>
      <c r="I4" s="15" t="s">
        <v>5</v>
      </c>
      <c r="J4" s="15" t="s">
        <v>6</v>
      </c>
      <c r="K4" s="15" t="s">
        <v>22</v>
      </c>
      <c r="L4" s="15" t="s">
        <v>112</v>
      </c>
      <c r="M4" s="15" t="s">
        <v>115</v>
      </c>
      <c r="N4" s="15" t="s">
        <v>58</v>
      </c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  <c r="T4" s="15" t="s">
        <v>13</v>
      </c>
      <c r="U4" s="15" t="s">
        <v>14</v>
      </c>
      <c r="V4" s="15" t="s">
        <v>15</v>
      </c>
      <c r="W4" s="15" t="s">
        <v>16</v>
      </c>
      <c r="X4" s="15" t="s">
        <v>114</v>
      </c>
      <c r="Y4" s="15" t="s">
        <v>17</v>
      </c>
      <c r="Z4" s="15" t="s">
        <v>18</v>
      </c>
      <c r="AA4" s="15" t="s">
        <v>19</v>
      </c>
      <c r="AB4" s="15" t="s">
        <v>20</v>
      </c>
      <c r="AC4" s="15" t="s">
        <v>21</v>
      </c>
      <c r="AD4" s="15" t="s">
        <v>72</v>
      </c>
      <c r="AE4" s="15" t="s">
        <v>69</v>
      </c>
      <c r="AF4" s="16" t="s">
        <v>62</v>
      </c>
      <c r="AG4" s="16" t="s">
        <v>70</v>
      </c>
      <c r="AH4" s="16" t="s">
        <v>64</v>
      </c>
      <c r="AI4" s="16" t="s">
        <v>66</v>
      </c>
      <c r="AJ4" s="16" t="s">
        <v>65</v>
      </c>
    </row>
    <row r="5" spans="2:36" ht="17.25">
      <c r="B5" s="18"/>
      <c r="C5" s="19"/>
      <c r="D5" s="19"/>
      <c r="E5" s="19"/>
      <c r="F5" s="19"/>
      <c r="G5" s="19" t="s">
        <v>76</v>
      </c>
      <c r="H5" s="21" t="s">
        <v>23</v>
      </c>
      <c r="I5" s="21" t="s">
        <v>24</v>
      </c>
      <c r="J5" s="21" t="s">
        <v>25</v>
      </c>
      <c r="K5" s="21" t="s">
        <v>26</v>
      </c>
      <c r="L5" s="21" t="s">
        <v>113</v>
      </c>
      <c r="M5" s="21" t="s">
        <v>116</v>
      </c>
      <c r="N5" s="21" t="s">
        <v>59</v>
      </c>
      <c r="O5" s="19"/>
      <c r="P5" s="21" t="s">
        <v>27</v>
      </c>
      <c r="Q5" s="21" t="s">
        <v>28</v>
      </c>
      <c r="R5" s="19"/>
      <c r="S5" s="19"/>
      <c r="T5" s="19"/>
      <c r="U5" s="21" t="s">
        <v>29</v>
      </c>
      <c r="V5" s="21" t="s">
        <v>30</v>
      </c>
      <c r="W5" s="19"/>
      <c r="X5" s="19"/>
      <c r="Y5" s="19"/>
      <c r="Z5" s="19"/>
      <c r="AA5" s="19"/>
      <c r="AB5" s="19"/>
      <c r="AC5" s="19"/>
      <c r="AD5" s="19"/>
      <c r="AE5" s="19"/>
      <c r="AF5" s="22" t="s">
        <v>71</v>
      </c>
      <c r="AG5" s="22" t="s">
        <v>71</v>
      </c>
      <c r="AH5" s="20"/>
      <c r="AI5" s="20" t="s">
        <v>67</v>
      </c>
      <c r="AJ5" s="20"/>
    </row>
    <row r="6" spans="2:36" ht="21.75" customHeight="1">
      <c r="B6" s="53" t="s">
        <v>31</v>
      </c>
      <c r="C6" s="54">
        <f>ROUND('当年度'!C6/'当年度'!$AC6*100,1)</f>
        <v>28.8</v>
      </c>
      <c r="D6" s="54">
        <f>ROUND('当年度'!D6/'当年度'!$AC6*100,1)</f>
        <v>0.7</v>
      </c>
      <c r="E6" s="54">
        <f>ROUND('当年度'!E6/'当年度'!$AC6*100,1)</f>
        <v>0</v>
      </c>
      <c r="F6" s="54">
        <f>ROUND('当年度'!F6/'当年度'!$AC6*100,1)</f>
        <v>0.1</v>
      </c>
      <c r="G6" s="54">
        <f>ROUND('当年度'!G6/'当年度'!$AC6*100,1)</f>
        <v>0.2</v>
      </c>
      <c r="H6" s="54">
        <f>ROUND('当年度'!H6/'当年度'!$AC6*100,1)</f>
        <v>4.3</v>
      </c>
      <c r="I6" s="54">
        <f>ROUND('当年度'!I6/'当年度'!$AC6*100,1)</f>
        <v>0.2</v>
      </c>
      <c r="J6" s="54">
        <f>ROUND('当年度'!J6/'当年度'!$AC6*100,1)</f>
        <v>0</v>
      </c>
      <c r="K6" s="54">
        <f>ROUND('当年度'!K6/'当年度'!$AC6*100,1)</f>
        <v>0</v>
      </c>
      <c r="L6" s="54">
        <f>ROUND('当年度'!L6/'当年度'!$AC6*100,1)</f>
        <v>0.1</v>
      </c>
      <c r="M6" s="54">
        <f>ROUND('当年度'!M6/'当年度'!$AC6*100,1)</f>
        <v>0.2</v>
      </c>
      <c r="N6" s="54">
        <f>ROUND('当年度'!N6/'当年度'!$AC6*100,1)</f>
        <v>0.2</v>
      </c>
      <c r="O6" s="54">
        <f>ROUND('当年度'!O6/'当年度'!$AC6*100,1)</f>
        <v>12.7</v>
      </c>
      <c r="P6" s="54">
        <f>ROUND('当年度'!P6/'当年度'!$AC6*100,1)</f>
        <v>0</v>
      </c>
      <c r="Q6" s="54">
        <f>ROUND('当年度'!Q6/'当年度'!$AC6*100,1)</f>
        <v>0.3</v>
      </c>
      <c r="R6" s="54">
        <f>ROUND('当年度'!R6/'当年度'!$AC6*100,1)</f>
        <v>1.3</v>
      </c>
      <c r="S6" s="54">
        <f>ROUND('当年度'!S6/'当年度'!$AC6*100,1)</f>
        <v>0.1</v>
      </c>
      <c r="T6" s="54">
        <f>ROUND('当年度'!T6/'当年度'!$AC6*100,1)</f>
        <v>33.3</v>
      </c>
      <c r="U6" s="54">
        <f>ROUND('当年度'!U6/'当年度'!$AC6*100,1)</f>
        <v>0</v>
      </c>
      <c r="V6" s="54">
        <f>ROUND('当年度'!V6/'当年度'!$AC6*100,1)</f>
        <v>5.4</v>
      </c>
      <c r="W6" s="54">
        <f>ROUND('当年度'!W6/'当年度'!$AC6*100,1)</f>
        <v>0.1</v>
      </c>
      <c r="X6" s="54">
        <f>ROUND('当年度'!X6/'当年度'!$AC6*100,1)</f>
        <v>0.1</v>
      </c>
      <c r="Y6" s="54">
        <f>ROUND('当年度'!Y6/'当年度'!$AC6*100,1)</f>
        <v>1</v>
      </c>
      <c r="Z6" s="54">
        <f>ROUND('当年度'!Z6/'当年度'!$AC6*100,1)</f>
        <v>0.4</v>
      </c>
      <c r="AA6" s="54">
        <f>ROUND('当年度'!AA6/'当年度'!$AC6*100,1)</f>
        <v>3.9</v>
      </c>
      <c r="AB6" s="54">
        <f>ROUND('当年度'!AB6/'当年度'!$AC6*100,1)</f>
        <v>6.3</v>
      </c>
      <c r="AC6" s="54">
        <f>ROUND('当年度'!AC6/'当年度'!$AC6*100,1)</f>
        <v>100</v>
      </c>
      <c r="AD6" s="54">
        <f>ROUND('当年度'!AD6/'当年度'!$AC6*100,1)</f>
        <v>36.2</v>
      </c>
      <c r="AE6" s="54">
        <f>ROUND('当年度'!AE6/'当年度'!$AC6*100,1)</f>
        <v>47.6</v>
      </c>
      <c r="AF6" s="54">
        <f>ROUND('当年度'!AF6/'当年度'!$AC6*100,1)</f>
        <v>47.7</v>
      </c>
      <c r="AG6" s="54">
        <f>ROUND('当年度'!AG6/'当年度'!$AC6*100,1)</f>
        <v>5.1</v>
      </c>
      <c r="AH6" s="54">
        <f>ROUND('当年度'!AH6/'当年度'!$AC6*100,1)</f>
        <v>5.9</v>
      </c>
      <c r="AI6" s="54">
        <f>ROUND('当年度'!AI6/'当年度'!$AC6*100,1)</f>
        <v>1.4</v>
      </c>
      <c r="AJ6" s="54">
        <f>ROUND('当年度'!AJ6/'当年度'!$AC6*100,1)</f>
        <v>33.3</v>
      </c>
    </row>
    <row r="7" spans="2:36" ht="21.75" customHeight="1">
      <c r="B7" s="55" t="s">
        <v>32</v>
      </c>
      <c r="C7" s="54">
        <f>ROUND('当年度'!C7/'当年度'!$AC7*100,1)</f>
        <v>45.9</v>
      </c>
      <c r="D7" s="54">
        <f>ROUND('当年度'!D7/'当年度'!$AC7*100,1)</f>
        <v>0.8</v>
      </c>
      <c r="E7" s="54">
        <f>ROUND('当年度'!E7/'当年度'!$AC7*100,1)</f>
        <v>0</v>
      </c>
      <c r="F7" s="54">
        <f>ROUND('当年度'!F7/'当年度'!$AC7*100,1)</f>
        <v>0.2</v>
      </c>
      <c r="G7" s="54">
        <f>ROUND('当年度'!G7/'当年度'!$AC7*100,1)</f>
        <v>0.2</v>
      </c>
      <c r="H7" s="54">
        <f>ROUND('当年度'!H7/'当年度'!$AC7*100,1)</f>
        <v>4.4</v>
      </c>
      <c r="I7" s="54">
        <f>ROUND('当年度'!I7/'当年度'!$AC7*100,1)</f>
        <v>0.1</v>
      </c>
      <c r="J7" s="54">
        <f>ROUND('当年度'!J7/'当年度'!$AC7*100,1)</f>
        <v>0</v>
      </c>
      <c r="K7" s="54">
        <f>ROUND('当年度'!K7/'当年度'!$AC7*100,1)</f>
        <v>0</v>
      </c>
      <c r="L7" s="54">
        <f>ROUND('当年度'!L7/'当年度'!$AC7*100,1)</f>
        <v>0.1</v>
      </c>
      <c r="M7" s="54">
        <f>ROUND('当年度'!M7/'当年度'!$AC7*100,1)</f>
        <v>0.6</v>
      </c>
      <c r="N7" s="54">
        <f>ROUND('当年度'!N7/'当年度'!$AC7*100,1)</f>
        <v>0.2</v>
      </c>
      <c r="O7" s="54">
        <f>ROUND('当年度'!O7/'当年度'!$AC7*100,1)</f>
        <v>0.3</v>
      </c>
      <c r="P7" s="54">
        <f>ROUND('当年度'!P7/'当年度'!$AC7*100,1)</f>
        <v>0</v>
      </c>
      <c r="Q7" s="54">
        <f>ROUND('当年度'!Q7/'当年度'!$AC7*100,1)</f>
        <v>0.3</v>
      </c>
      <c r="R7" s="54">
        <f>ROUND('当年度'!R7/'当年度'!$AC7*100,1)</f>
        <v>0.8</v>
      </c>
      <c r="S7" s="54">
        <f>ROUND('当年度'!S7/'当年度'!$AC7*100,1)</f>
        <v>0.5</v>
      </c>
      <c r="T7" s="54">
        <f>ROUND('当年度'!T7/'当年度'!$AC7*100,1)</f>
        <v>32.7</v>
      </c>
      <c r="U7" s="54">
        <f>ROUND('当年度'!U7/'当年度'!$AC7*100,1)</f>
        <v>0</v>
      </c>
      <c r="V7" s="54">
        <f>ROUND('当年度'!V7/'当年度'!$AC7*100,1)</f>
        <v>4.9</v>
      </c>
      <c r="W7" s="54">
        <f>ROUND('当年度'!W7/'当年度'!$AC7*100,1)</f>
        <v>0.5</v>
      </c>
      <c r="X7" s="54">
        <f>ROUND('当年度'!X7/'当年度'!$AC7*100,1)</f>
        <v>0</v>
      </c>
      <c r="Y7" s="54">
        <f>ROUND('当年度'!Y7/'当年度'!$AC7*100,1)</f>
        <v>0.5</v>
      </c>
      <c r="Z7" s="54">
        <f>ROUND('当年度'!Z7/'当年度'!$AC7*100,1)</f>
        <v>3.4</v>
      </c>
      <c r="AA7" s="54">
        <f>ROUND('当年度'!AA7/'当年度'!$AC7*100,1)</f>
        <v>2.5</v>
      </c>
      <c r="AB7" s="54">
        <f>ROUND('当年度'!AB7/'当年度'!$AC7*100,1)</f>
        <v>1.2</v>
      </c>
      <c r="AC7" s="54">
        <f>ROUND('当年度'!AC7/'当年度'!$AC7*100,1)</f>
        <v>100</v>
      </c>
      <c r="AD7" s="54">
        <f>ROUND('当年度'!AD7/'当年度'!$AC7*100,1)</f>
        <v>54.5</v>
      </c>
      <c r="AE7" s="54">
        <f>ROUND('当年度'!AE7/'当年度'!$AC7*100,1)</f>
        <v>52.7</v>
      </c>
      <c r="AF7" s="54">
        <f>ROUND('当年度'!AF7/'当年度'!$AC7*100,1)</f>
        <v>52.7</v>
      </c>
      <c r="AG7" s="54">
        <f>ROUND('当年度'!AG7/'当年度'!$AC7*100,1)</f>
        <v>5.5</v>
      </c>
      <c r="AH7" s="54">
        <f>ROUND('当年度'!AH7/'当年度'!$AC7*100,1)</f>
        <v>6.2</v>
      </c>
      <c r="AI7" s="54">
        <f>ROUND('当年度'!AI7/'当年度'!$AC7*100,1)</f>
        <v>1.3</v>
      </c>
      <c r="AJ7" s="54">
        <f>ROUND('当年度'!AJ7/'当年度'!$AC7*100,1)</f>
        <v>32.7</v>
      </c>
    </row>
    <row r="8" spans="2:36" ht="21.75" customHeight="1">
      <c r="B8" s="55" t="s">
        <v>33</v>
      </c>
      <c r="C8" s="54">
        <f>ROUND('当年度'!C8/'当年度'!$AC8*100,1)</f>
        <v>23.8</v>
      </c>
      <c r="D8" s="54">
        <f>ROUND('当年度'!D8/'当年度'!$AC8*100,1)</f>
        <v>0.5</v>
      </c>
      <c r="E8" s="54">
        <f>ROUND('当年度'!E8/'当年度'!$AC8*100,1)</f>
        <v>0</v>
      </c>
      <c r="F8" s="54">
        <f>ROUND('当年度'!F8/'当年度'!$AC8*100,1)</f>
        <v>0.1</v>
      </c>
      <c r="G8" s="54">
        <f>ROUND('当年度'!G8/'当年度'!$AC8*100,1)</f>
        <v>0.1</v>
      </c>
      <c r="H8" s="54">
        <f>ROUND('当年度'!H8/'当年度'!$AC8*100,1)</f>
        <v>4.1</v>
      </c>
      <c r="I8" s="54">
        <f>ROUND('当年度'!I8/'当年度'!$AC8*100,1)</f>
        <v>0</v>
      </c>
      <c r="J8" s="54">
        <f>ROUND('当年度'!J8/'当年度'!$AC8*100,1)</f>
        <v>0</v>
      </c>
      <c r="K8" s="54">
        <f>ROUND('当年度'!K8/'当年度'!$AC8*100,1)</f>
        <v>0</v>
      </c>
      <c r="L8" s="54">
        <f>ROUND('当年度'!L8/'当年度'!$AC8*100,1)</f>
        <v>0.1</v>
      </c>
      <c r="M8" s="54">
        <f>ROUND('当年度'!M8/'当年度'!$AC8*100,1)</f>
        <v>0.1</v>
      </c>
      <c r="N8" s="54">
        <f>ROUND('当年度'!N8/'当年度'!$AC8*100,1)</f>
        <v>0.2</v>
      </c>
      <c r="O8" s="54">
        <f>ROUND('当年度'!O8/'当年度'!$AC8*100,1)</f>
        <v>15.8</v>
      </c>
      <c r="P8" s="54">
        <f>ROUND('当年度'!P8/'当年度'!$AC8*100,1)</f>
        <v>0</v>
      </c>
      <c r="Q8" s="54">
        <f>ROUND('当年度'!Q8/'当年度'!$AC8*100,1)</f>
        <v>0.7</v>
      </c>
      <c r="R8" s="54">
        <f>ROUND('当年度'!R8/'当年度'!$AC8*100,1)</f>
        <v>0.5</v>
      </c>
      <c r="S8" s="54">
        <f>ROUND('当年度'!S8/'当年度'!$AC8*100,1)</f>
        <v>0.1</v>
      </c>
      <c r="T8" s="54">
        <f>ROUND('当年度'!T8/'当年度'!$AC8*100,1)</f>
        <v>31.7</v>
      </c>
      <c r="U8" s="54">
        <f>ROUND('当年度'!U8/'当年度'!$AC8*100,1)</f>
        <v>0.1</v>
      </c>
      <c r="V8" s="54">
        <f>ROUND('当年度'!V8/'当年度'!$AC8*100,1)</f>
        <v>5</v>
      </c>
      <c r="W8" s="54">
        <f>ROUND('当年度'!W8/'当年度'!$AC8*100,1)</f>
        <v>0.1</v>
      </c>
      <c r="X8" s="54">
        <f>ROUND('当年度'!X8/'当年度'!$AC8*100,1)</f>
        <v>0.7</v>
      </c>
      <c r="Y8" s="54">
        <f>ROUND('当年度'!Y8/'当年度'!$AC8*100,1)</f>
        <v>4</v>
      </c>
      <c r="Z8" s="54">
        <f>ROUND('当年度'!Z8/'当年度'!$AC8*100,1)</f>
        <v>0.5</v>
      </c>
      <c r="AA8" s="54">
        <f>ROUND('当年度'!AA8/'当年度'!$AC8*100,1)</f>
        <v>0.7</v>
      </c>
      <c r="AB8" s="54">
        <f>ROUND('当年度'!AB8/'当年度'!$AC8*100,1)</f>
        <v>11</v>
      </c>
      <c r="AC8" s="54">
        <f>ROUND('当年度'!AC8/'当年度'!$AC8*100,1)</f>
        <v>100</v>
      </c>
      <c r="AD8" s="54">
        <f>ROUND('当年度'!AD8/'当年度'!$AC8*100,1)</f>
        <v>31.1</v>
      </c>
      <c r="AE8" s="54">
        <f>ROUND('当年度'!AE8/'当年度'!$AC8*100,1)</f>
        <v>44.8</v>
      </c>
      <c r="AF8" s="54">
        <f>ROUND('当年度'!AF8/'当年度'!$AC8*100,1)</f>
        <v>44.9</v>
      </c>
      <c r="AG8" s="54">
        <f>ROUND('当年度'!AG8/'当年度'!$AC8*100,1)</f>
        <v>4.6</v>
      </c>
      <c r="AH8" s="54">
        <f>ROUND('当年度'!AH8/'当年度'!$AC8*100,1)</f>
        <v>5.1</v>
      </c>
      <c r="AI8" s="54">
        <f>ROUND('当年度'!AI8/'当年度'!$AC8*100,1)</f>
        <v>0.6</v>
      </c>
      <c r="AJ8" s="54">
        <f>ROUND('当年度'!AJ8/'当年度'!$AC8*100,1)</f>
        <v>31.9</v>
      </c>
    </row>
    <row r="9" spans="2:36" ht="21.75" customHeight="1">
      <c r="B9" s="55" t="s">
        <v>34</v>
      </c>
      <c r="C9" s="54">
        <f>ROUND('当年度'!C9/'当年度'!$AC9*100,1)</f>
        <v>24.4</v>
      </c>
      <c r="D9" s="54">
        <f>ROUND('当年度'!D9/'当年度'!$AC9*100,1)</f>
        <v>0.7</v>
      </c>
      <c r="E9" s="54">
        <f>ROUND('当年度'!E9/'当年度'!$AC9*100,1)</f>
        <v>0</v>
      </c>
      <c r="F9" s="54">
        <f>ROUND('当年度'!F9/'当年度'!$AC9*100,1)</f>
        <v>0.1</v>
      </c>
      <c r="G9" s="54">
        <f>ROUND('当年度'!G9/'当年度'!$AC9*100,1)</f>
        <v>0.1</v>
      </c>
      <c r="H9" s="54">
        <f>ROUND('当年度'!H9/'当年度'!$AC9*100,1)</f>
        <v>3.9</v>
      </c>
      <c r="I9" s="54">
        <f>ROUND('当年度'!I9/'当年度'!$AC9*100,1)</f>
        <v>0</v>
      </c>
      <c r="J9" s="54">
        <f>ROUND('当年度'!J9/'当年度'!$AC9*100,1)</f>
        <v>0</v>
      </c>
      <c r="K9" s="54">
        <f>ROUND('当年度'!K9/'当年度'!$AC9*100,1)</f>
        <v>0</v>
      </c>
      <c r="L9" s="54">
        <f>ROUND('当年度'!L9/'当年度'!$AC9*100,1)</f>
        <v>0.1</v>
      </c>
      <c r="M9" s="54">
        <f>ROUND('当年度'!M9/'当年度'!$AC9*100,1)</f>
        <v>0.1</v>
      </c>
      <c r="N9" s="54">
        <f>ROUND('当年度'!N9/'当年度'!$AC9*100,1)</f>
        <v>0.2</v>
      </c>
      <c r="O9" s="54">
        <f>ROUND('当年度'!O9/'当年度'!$AC9*100,1)</f>
        <v>18.1</v>
      </c>
      <c r="P9" s="54">
        <f>ROUND('当年度'!P9/'当年度'!$AC9*100,1)</f>
        <v>0</v>
      </c>
      <c r="Q9" s="54">
        <f>ROUND('当年度'!Q9/'当年度'!$AC9*100,1)</f>
        <v>0.4</v>
      </c>
      <c r="R9" s="54">
        <f>ROUND('当年度'!R9/'当年度'!$AC9*100,1)</f>
        <v>0.6</v>
      </c>
      <c r="S9" s="54">
        <f>ROUND('当年度'!S9/'当年度'!$AC9*100,1)</f>
        <v>0.3</v>
      </c>
      <c r="T9" s="54">
        <f>ROUND('当年度'!T9/'当年度'!$AC9*100,1)</f>
        <v>31.8</v>
      </c>
      <c r="U9" s="54">
        <f>ROUND('当年度'!U9/'当年度'!$AC9*100,1)</f>
        <v>0</v>
      </c>
      <c r="V9" s="54">
        <f>ROUND('当年度'!V9/'当年度'!$AC9*100,1)</f>
        <v>5</v>
      </c>
      <c r="W9" s="54">
        <f>ROUND('当年度'!W9/'当年度'!$AC9*100,1)</f>
        <v>0</v>
      </c>
      <c r="X9" s="54">
        <f>ROUND('当年度'!X9/'当年度'!$AC9*100,1)</f>
        <v>1.5</v>
      </c>
      <c r="Y9" s="54">
        <f>ROUND('当年度'!Y9/'当年度'!$AC9*100,1)</f>
        <v>2.8</v>
      </c>
      <c r="Z9" s="54">
        <f>ROUND('当年度'!Z9/'当年度'!$AC9*100,1)</f>
        <v>2.4</v>
      </c>
      <c r="AA9" s="54">
        <f>ROUND('当年度'!AA9/'当年度'!$AC9*100,1)</f>
        <v>0.8</v>
      </c>
      <c r="AB9" s="54">
        <f>ROUND('当年度'!AB9/'当年度'!$AC9*100,1)</f>
        <v>6.4</v>
      </c>
      <c r="AC9" s="54">
        <f>ROUND('当年度'!AC9/'当年度'!$AC9*100,1)</f>
        <v>100</v>
      </c>
      <c r="AD9" s="54">
        <f>ROUND('当年度'!AD9/'当年度'!$AC9*100,1)</f>
        <v>33.3</v>
      </c>
      <c r="AE9" s="54">
        <f>ROUND('当年度'!AE9/'当年度'!$AC9*100,1)</f>
        <v>47.9</v>
      </c>
      <c r="AF9" s="54">
        <f>ROUND('当年度'!AF9/'当年度'!$AC9*100,1)</f>
        <v>47.9</v>
      </c>
      <c r="AG9" s="54">
        <f>ROUND('当年度'!AG9/'当年度'!$AC9*100,1)</f>
        <v>4.5</v>
      </c>
      <c r="AH9" s="54">
        <f>ROUND('当年度'!AH9/'当年度'!$AC9*100,1)</f>
        <v>5.2</v>
      </c>
      <c r="AI9" s="54">
        <f>ROUND('当年度'!AI9/'当年度'!$AC9*100,1)</f>
        <v>1</v>
      </c>
      <c r="AJ9" s="54">
        <f>ROUND('当年度'!AJ9/'当年度'!$AC9*100,1)</f>
        <v>31.8</v>
      </c>
    </row>
    <row r="10" spans="2:36" ht="21.75" customHeight="1">
      <c r="B10" s="55" t="s">
        <v>35</v>
      </c>
      <c r="C10" s="54">
        <f>ROUND('当年度'!C10/'当年度'!$AC10*100,1)</f>
        <v>30.1</v>
      </c>
      <c r="D10" s="54">
        <f>ROUND('当年度'!D10/'当年度'!$AC10*100,1)</f>
        <v>0.6</v>
      </c>
      <c r="E10" s="54">
        <f>ROUND('当年度'!E10/'当年度'!$AC10*100,1)</f>
        <v>0</v>
      </c>
      <c r="F10" s="54">
        <f>ROUND('当年度'!F10/'当年度'!$AC10*100,1)</f>
        <v>0.2</v>
      </c>
      <c r="G10" s="54">
        <f>ROUND('当年度'!G10/'当年度'!$AC10*100,1)</f>
        <v>0.2</v>
      </c>
      <c r="H10" s="54">
        <f>ROUND('当年度'!H10/'当年度'!$AC10*100,1)</f>
        <v>4.1</v>
      </c>
      <c r="I10" s="54">
        <f>ROUND('当年度'!I10/'当年度'!$AC10*100,1)</f>
        <v>0.1</v>
      </c>
      <c r="J10" s="54">
        <f>ROUND('当年度'!J10/'当年度'!$AC10*100,1)</f>
        <v>0</v>
      </c>
      <c r="K10" s="54">
        <f>ROUND('当年度'!K10/'当年度'!$AC10*100,1)</f>
        <v>0</v>
      </c>
      <c r="L10" s="54">
        <f>ROUND('当年度'!L10/'当年度'!$AC10*100,1)</f>
        <v>0.1</v>
      </c>
      <c r="M10" s="54">
        <f>ROUND('当年度'!M10/'当年度'!$AC10*100,1)</f>
        <v>0.2</v>
      </c>
      <c r="N10" s="54">
        <f>ROUND('当年度'!N10/'当年度'!$AC10*100,1)</f>
        <v>0.2</v>
      </c>
      <c r="O10" s="54">
        <f>ROUND('当年度'!O10/'当年度'!$AC10*100,1)</f>
        <v>6</v>
      </c>
      <c r="P10" s="54">
        <f>ROUND('当年度'!P10/'当年度'!$AC10*100,1)</f>
        <v>0</v>
      </c>
      <c r="Q10" s="54">
        <f>ROUND('当年度'!Q10/'当年度'!$AC10*100,1)</f>
        <v>1.8</v>
      </c>
      <c r="R10" s="54">
        <f>ROUND('当年度'!R10/'当年度'!$AC10*100,1)</f>
        <v>0.8</v>
      </c>
      <c r="S10" s="54">
        <f>ROUND('当年度'!S10/'当年度'!$AC10*100,1)</f>
        <v>0.3</v>
      </c>
      <c r="T10" s="54">
        <f>ROUND('当年度'!T10/'当年度'!$AC10*100,1)</f>
        <v>32.3</v>
      </c>
      <c r="U10" s="54">
        <f>ROUND('当年度'!U10/'当年度'!$AC10*100,1)</f>
        <v>0</v>
      </c>
      <c r="V10" s="54">
        <f>ROUND('当年度'!V10/'当年度'!$AC10*100,1)</f>
        <v>4.5</v>
      </c>
      <c r="W10" s="54">
        <f>ROUND('当年度'!W10/'当年度'!$AC10*100,1)</f>
        <v>0.2</v>
      </c>
      <c r="X10" s="54">
        <f>ROUND('当年度'!X10/'当年度'!$AC10*100,1)</f>
        <v>0.9</v>
      </c>
      <c r="Y10" s="54">
        <f>ROUND('当年度'!Y10/'当年度'!$AC10*100,1)</f>
        <v>3</v>
      </c>
      <c r="Z10" s="54">
        <f>ROUND('当年度'!Z10/'当年度'!$AC10*100,1)</f>
        <v>3</v>
      </c>
      <c r="AA10" s="54">
        <f>ROUND('当年度'!AA10/'当年度'!$AC10*100,1)</f>
        <v>1.6</v>
      </c>
      <c r="AB10" s="54">
        <f>ROUND('当年度'!AB10/'当年度'!$AC10*100,1)</f>
        <v>9.9</v>
      </c>
      <c r="AC10" s="54">
        <f>ROUND('当年度'!AC10/'当年度'!$AC10*100,1)</f>
        <v>100</v>
      </c>
      <c r="AD10" s="54">
        <f>ROUND('当年度'!AD10/'当年度'!$AC10*100,1)</f>
        <v>41.7</v>
      </c>
      <c r="AE10" s="54">
        <f>ROUND('当年度'!AE10/'当年度'!$AC10*100,1)</f>
        <v>41.6</v>
      </c>
      <c r="AF10" s="54">
        <f>ROUND('当年度'!AF10/'当年度'!$AC10*100,1)</f>
        <v>41.6</v>
      </c>
      <c r="AG10" s="54">
        <f>ROUND('当年度'!AG10/'当年度'!$AC10*100,1)</f>
        <v>4.7</v>
      </c>
      <c r="AH10" s="54">
        <f>ROUND('当年度'!AH10/'当年度'!$AC10*100,1)</f>
        <v>5.3</v>
      </c>
      <c r="AI10" s="54">
        <f>ROUND('当年度'!AI10/'当年度'!$AC10*100,1)</f>
        <v>1.1</v>
      </c>
      <c r="AJ10" s="54">
        <f>ROUND('当年度'!AJ10/'当年度'!$AC10*100,1)</f>
        <v>32.3</v>
      </c>
    </row>
    <row r="11" spans="2:36" ht="21.75" customHeight="1">
      <c r="B11" s="55" t="s">
        <v>36</v>
      </c>
      <c r="C11" s="54">
        <f>ROUND('当年度'!C11/'当年度'!$AC11*100,1)</f>
        <v>34.4</v>
      </c>
      <c r="D11" s="54">
        <f>ROUND('当年度'!D11/'当年度'!$AC11*100,1)</f>
        <v>0.7</v>
      </c>
      <c r="E11" s="54">
        <f>ROUND('当年度'!E11/'当年度'!$AC11*100,1)</f>
        <v>0</v>
      </c>
      <c r="F11" s="54">
        <f>ROUND('当年度'!F11/'当年度'!$AC11*100,1)</f>
        <v>0.2</v>
      </c>
      <c r="G11" s="54">
        <f>ROUND('当年度'!G11/'当年度'!$AC11*100,1)</f>
        <v>0.2</v>
      </c>
      <c r="H11" s="54">
        <f>ROUND('当年度'!H11/'当年度'!$AC11*100,1)</f>
        <v>4.9</v>
      </c>
      <c r="I11" s="54">
        <f>ROUND('当年度'!I11/'当年度'!$AC11*100,1)</f>
        <v>0.1</v>
      </c>
      <c r="J11" s="54">
        <f>ROUND('当年度'!J11/'当年度'!$AC11*100,1)</f>
        <v>0</v>
      </c>
      <c r="K11" s="54">
        <f>ROUND('当年度'!K11/'当年度'!$AC11*100,1)</f>
        <v>0</v>
      </c>
      <c r="L11" s="54">
        <f>ROUND('当年度'!L11/'当年度'!$AC11*100,1)</f>
        <v>0.1</v>
      </c>
      <c r="M11" s="54">
        <f>ROUND('当年度'!M11/'当年度'!$AC11*100,1)</f>
        <v>0.2</v>
      </c>
      <c r="N11" s="54">
        <f>ROUND('当年度'!N11/'当年度'!$AC11*100,1)</f>
        <v>0.3</v>
      </c>
      <c r="O11" s="54">
        <f>ROUND('当年度'!O11/'当年度'!$AC11*100,1)</f>
        <v>3.5</v>
      </c>
      <c r="P11" s="54">
        <f>ROUND('当年度'!P11/'当年度'!$AC11*100,1)</f>
        <v>0</v>
      </c>
      <c r="Q11" s="54">
        <f>ROUND('当年度'!Q11/'当年度'!$AC11*100,1)</f>
        <v>0.4</v>
      </c>
      <c r="R11" s="54">
        <f>ROUND('当年度'!R11/'当年度'!$AC11*100,1)</f>
        <v>0.7</v>
      </c>
      <c r="S11" s="54">
        <f>ROUND('当年度'!S11/'当年度'!$AC11*100,1)</f>
        <v>0.5</v>
      </c>
      <c r="T11" s="54">
        <f>ROUND('当年度'!T11/'当年度'!$AC11*100,1)</f>
        <v>37.7</v>
      </c>
      <c r="U11" s="54">
        <f>ROUND('当年度'!U11/'当年度'!$AC11*100,1)</f>
        <v>0</v>
      </c>
      <c r="V11" s="54">
        <f>ROUND('当年度'!V11/'当年度'!$AC11*100,1)</f>
        <v>5.9</v>
      </c>
      <c r="W11" s="54">
        <f>ROUND('当年度'!W11/'当年度'!$AC11*100,1)</f>
        <v>0.2</v>
      </c>
      <c r="X11" s="54">
        <f>ROUND('当年度'!X11/'当年度'!$AC11*100,1)</f>
        <v>0.3</v>
      </c>
      <c r="Y11" s="54">
        <f>ROUND('当年度'!Y11/'当年度'!$AC11*100,1)</f>
        <v>0.2</v>
      </c>
      <c r="Z11" s="54">
        <f>ROUND('当年度'!Z11/'当年度'!$AC11*100,1)</f>
        <v>1.2</v>
      </c>
      <c r="AA11" s="54">
        <f>ROUND('当年度'!AA11/'当年度'!$AC11*100,1)</f>
        <v>3.6</v>
      </c>
      <c r="AB11" s="54">
        <f>ROUND('当年度'!AB11/'当年度'!$AC11*100,1)</f>
        <v>4.7</v>
      </c>
      <c r="AC11" s="54">
        <f>ROUND('当年度'!AC11/'当年度'!$AC11*100,1)</f>
        <v>100</v>
      </c>
      <c r="AD11" s="54">
        <f>ROUND('当年度'!AD11/'当年度'!$AC11*100,1)</f>
        <v>41.6</v>
      </c>
      <c r="AE11" s="54">
        <f>ROUND('当年度'!AE11/'当年度'!$AC11*100,1)</f>
        <v>44.6</v>
      </c>
      <c r="AF11" s="54">
        <f>ROUND('当年度'!AF11/'当年度'!$AC11*100,1)</f>
        <v>44.6</v>
      </c>
      <c r="AG11" s="54">
        <f>ROUND('当年度'!AG11/'当年度'!$AC11*100,1)</f>
        <v>5.7</v>
      </c>
      <c r="AH11" s="54">
        <f>ROUND('当年度'!AH11/'当年度'!$AC11*100,1)</f>
        <v>6.4</v>
      </c>
      <c r="AI11" s="54">
        <f>ROUND('当年度'!AI11/'当年度'!$AC11*100,1)</f>
        <v>1.2</v>
      </c>
      <c r="AJ11" s="54">
        <f>ROUND('当年度'!AJ11/'当年度'!$AC11*100,1)</f>
        <v>37.7</v>
      </c>
    </row>
    <row r="12" spans="2:36" ht="21.75" customHeight="1">
      <c r="B12" s="55" t="s">
        <v>37</v>
      </c>
      <c r="C12" s="54">
        <f>ROUND('当年度'!C12/'当年度'!$AC12*100,1)</f>
        <v>26.6</v>
      </c>
      <c r="D12" s="54">
        <f>ROUND('当年度'!D12/'当年度'!$AC12*100,1)</f>
        <v>0.7</v>
      </c>
      <c r="E12" s="54">
        <f>ROUND('当年度'!E12/'当年度'!$AC12*100,1)</f>
        <v>0</v>
      </c>
      <c r="F12" s="54">
        <f>ROUND('当年度'!F12/'当年度'!$AC12*100,1)</f>
        <v>0.1</v>
      </c>
      <c r="G12" s="54">
        <f>ROUND('当年度'!G12/'当年度'!$AC12*100,1)</f>
        <v>0.1</v>
      </c>
      <c r="H12" s="54">
        <f>ROUND('当年度'!H12/'当年度'!$AC12*100,1)</f>
        <v>4.4</v>
      </c>
      <c r="I12" s="54">
        <f>ROUND('当年度'!I12/'当年度'!$AC12*100,1)</f>
        <v>0.1</v>
      </c>
      <c r="J12" s="54">
        <f>ROUND('当年度'!J12/'当年度'!$AC12*100,1)</f>
        <v>0</v>
      </c>
      <c r="K12" s="54">
        <f>ROUND('当年度'!K12/'当年度'!$AC12*100,1)</f>
        <v>0</v>
      </c>
      <c r="L12" s="54">
        <f>ROUND('当年度'!L12/'当年度'!$AC12*100,1)</f>
        <v>0.1</v>
      </c>
      <c r="M12" s="54">
        <f>ROUND('当年度'!M12/'当年度'!$AC12*100,1)</f>
        <v>0.2</v>
      </c>
      <c r="N12" s="54">
        <f>ROUND('当年度'!N12/'当年度'!$AC12*100,1)</f>
        <v>0.2</v>
      </c>
      <c r="O12" s="54">
        <f>ROUND('当年度'!O12/'当年度'!$AC12*100,1)</f>
        <v>12.9</v>
      </c>
      <c r="P12" s="54">
        <f>ROUND('当年度'!P12/'当年度'!$AC12*100,1)</f>
        <v>0</v>
      </c>
      <c r="Q12" s="54">
        <f>ROUND('当年度'!Q12/'当年度'!$AC12*100,1)</f>
        <v>0.1</v>
      </c>
      <c r="R12" s="54">
        <f>ROUND('当年度'!R12/'当年度'!$AC12*100,1)</f>
        <v>0.6</v>
      </c>
      <c r="S12" s="54">
        <f>ROUND('当年度'!S12/'当年度'!$AC12*100,1)</f>
        <v>0.1</v>
      </c>
      <c r="T12" s="54">
        <f>ROUND('当年度'!T12/'当年度'!$AC12*100,1)</f>
        <v>36.7</v>
      </c>
      <c r="U12" s="54">
        <f>ROUND('当年度'!U12/'当年度'!$AC12*100,1)</f>
        <v>0</v>
      </c>
      <c r="V12" s="54">
        <f>ROUND('当年度'!V12/'当年度'!$AC12*100,1)</f>
        <v>6.2</v>
      </c>
      <c r="W12" s="54">
        <f>ROUND('当年度'!W12/'当年度'!$AC12*100,1)</f>
        <v>0.4</v>
      </c>
      <c r="X12" s="54">
        <f>ROUND('当年度'!X12/'当年度'!$AC12*100,1)</f>
        <v>0.4</v>
      </c>
      <c r="Y12" s="54">
        <f>ROUND('当年度'!Y12/'当年度'!$AC12*100,1)</f>
        <v>1.4</v>
      </c>
      <c r="Z12" s="54">
        <f>ROUND('当年度'!Z12/'当年度'!$AC12*100,1)</f>
        <v>0.6</v>
      </c>
      <c r="AA12" s="54">
        <f>ROUND('当年度'!AA12/'当年度'!$AC12*100,1)</f>
        <v>1.3</v>
      </c>
      <c r="AB12" s="54">
        <f>ROUND('当年度'!AB12/'当年度'!$AC12*100,1)</f>
        <v>6.7</v>
      </c>
      <c r="AC12" s="54">
        <f>ROUND('当年度'!AC12/'当年度'!$AC12*100,1)</f>
        <v>100</v>
      </c>
      <c r="AD12" s="54">
        <f>ROUND('当年度'!AD12/'当年度'!$AC12*100,1)</f>
        <v>31.5</v>
      </c>
      <c r="AE12" s="54">
        <f>ROUND('当年度'!AE12/'当年度'!$AC12*100,1)</f>
        <v>45.5</v>
      </c>
      <c r="AF12" s="54">
        <f>ROUND('当年度'!AF12/'当年度'!$AC12*100,1)</f>
        <v>45.5</v>
      </c>
      <c r="AG12" s="54">
        <f>ROUND('当年度'!AG12/'当年度'!$AC12*100,1)</f>
        <v>5.1</v>
      </c>
      <c r="AH12" s="54">
        <f>ROUND('当年度'!AH12/'当年度'!$AC12*100,1)</f>
        <v>5.8</v>
      </c>
      <c r="AI12" s="54">
        <f>ROUND('当年度'!AI12/'当年度'!$AC12*100,1)</f>
        <v>0.7</v>
      </c>
      <c r="AJ12" s="54">
        <f>ROUND('当年度'!AJ12/'当年度'!$AC12*100,1)</f>
        <v>36.7</v>
      </c>
    </row>
    <row r="13" spans="2:36" ht="21.75" customHeight="1">
      <c r="B13" s="55" t="s">
        <v>38</v>
      </c>
      <c r="C13" s="54">
        <f>ROUND('当年度'!C13/'当年度'!$AC13*100,1)</f>
        <v>14.9</v>
      </c>
      <c r="D13" s="54">
        <f>ROUND('当年度'!D13/'当年度'!$AC13*100,1)</f>
        <v>0.6</v>
      </c>
      <c r="E13" s="54">
        <f>ROUND('当年度'!E13/'当年度'!$AC13*100,1)</f>
        <v>0</v>
      </c>
      <c r="F13" s="54">
        <f>ROUND('当年度'!F13/'当年度'!$AC13*100,1)</f>
        <v>0.1</v>
      </c>
      <c r="G13" s="54">
        <f>ROUND('当年度'!G13/'当年度'!$AC13*100,1)</f>
        <v>0.1</v>
      </c>
      <c r="H13" s="54">
        <f>ROUND('当年度'!H13/'当年度'!$AC13*100,1)</f>
        <v>3</v>
      </c>
      <c r="I13" s="54">
        <f>ROUND('当年度'!I13/'当年度'!$AC13*100,1)</f>
        <v>0</v>
      </c>
      <c r="J13" s="54">
        <f>ROUND('当年度'!J13/'当年度'!$AC13*100,1)</f>
        <v>0</v>
      </c>
      <c r="K13" s="54">
        <f>ROUND('当年度'!K13/'当年度'!$AC13*100,1)</f>
        <v>0</v>
      </c>
      <c r="L13" s="54">
        <f>ROUND('当年度'!L13/'当年度'!$AC13*100,1)</f>
        <v>0</v>
      </c>
      <c r="M13" s="54">
        <f>ROUND('当年度'!M13/'当年度'!$AC13*100,1)</f>
        <v>0.1</v>
      </c>
      <c r="N13" s="54">
        <f>ROUND('当年度'!N13/'当年度'!$AC13*100,1)</f>
        <v>0.1</v>
      </c>
      <c r="O13" s="54">
        <f>ROUND('当年度'!O13/'当年度'!$AC13*100,1)</f>
        <v>28.8</v>
      </c>
      <c r="P13" s="54">
        <f>ROUND('当年度'!P13/'当年度'!$AC13*100,1)</f>
        <v>0</v>
      </c>
      <c r="Q13" s="54">
        <f>ROUND('当年度'!Q13/'当年度'!$AC13*100,1)</f>
        <v>0.6</v>
      </c>
      <c r="R13" s="54">
        <f>ROUND('当年度'!R13/'当年度'!$AC13*100,1)</f>
        <v>0.2</v>
      </c>
      <c r="S13" s="54">
        <f>ROUND('当年度'!S13/'当年度'!$AC13*100,1)</f>
        <v>0.6</v>
      </c>
      <c r="T13" s="54">
        <f>ROUND('当年度'!T13/'当年度'!$AC13*100,1)</f>
        <v>25</v>
      </c>
      <c r="U13" s="54">
        <f>ROUND('当年度'!U13/'当年度'!$AC13*100,1)</f>
        <v>0</v>
      </c>
      <c r="V13" s="54">
        <f>ROUND('当年度'!V13/'当年度'!$AC13*100,1)</f>
        <v>4.2</v>
      </c>
      <c r="W13" s="54">
        <f>ROUND('当年度'!W13/'当年度'!$AC13*100,1)</f>
        <v>0.3</v>
      </c>
      <c r="X13" s="54">
        <f>ROUND('当年度'!X13/'当年度'!$AC13*100,1)</f>
        <v>3.2</v>
      </c>
      <c r="Y13" s="54">
        <f>ROUND('当年度'!Y13/'当年度'!$AC13*100,1)</f>
        <v>8.4</v>
      </c>
      <c r="Z13" s="54">
        <f>ROUND('当年度'!Z13/'当年度'!$AC13*100,1)</f>
        <v>1.4</v>
      </c>
      <c r="AA13" s="54">
        <f>ROUND('当年度'!AA13/'当年度'!$AC13*100,1)</f>
        <v>1.2</v>
      </c>
      <c r="AB13" s="54">
        <f>ROUND('当年度'!AB13/'当年度'!$AC13*100,1)</f>
        <v>7.2</v>
      </c>
      <c r="AC13" s="54">
        <f>ROUND('当年度'!AC13/'当年度'!$AC13*100,1)</f>
        <v>100</v>
      </c>
      <c r="AD13" s="54">
        <f>ROUND('当年度'!AD13/'当年度'!$AC13*100,1)</f>
        <v>30.8</v>
      </c>
      <c r="AE13" s="54">
        <f>ROUND('当年度'!AE13/'当年度'!$AC13*100,1)</f>
        <v>47.6</v>
      </c>
      <c r="AF13" s="54">
        <f>ROUND('当年度'!AF13/'当年度'!$AC13*100,1)</f>
        <v>47.6</v>
      </c>
      <c r="AG13" s="54">
        <f>ROUND('当年度'!AG13/'当年度'!$AC13*100,1)</f>
        <v>3.3</v>
      </c>
      <c r="AH13" s="54">
        <f>ROUND('当年度'!AH13/'当年度'!$AC13*100,1)</f>
        <v>3.9</v>
      </c>
      <c r="AI13" s="54">
        <f>ROUND('当年度'!AI13/'当年度'!$AC13*100,1)</f>
        <v>0.8</v>
      </c>
      <c r="AJ13" s="54">
        <f>ROUND('当年度'!AJ13/'当年度'!$AC13*100,1)</f>
        <v>25</v>
      </c>
    </row>
    <row r="14" spans="2:36" ht="21.75" customHeight="1">
      <c r="B14" s="55" t="s">
        <v>39</v>
      </c>
      <c r="C14" s="54">
        <f>ROUND('当年度'!C14/'当年度'!$AC14*100,1)</f>
        <v>36.7</v>
      </c>
      <c r="D14" s="54">
        <f>ROUND('当年度'!D14/'当年度'!$AC14*100,1)</f>
        <v>0.8</v>
      </c>
      <c r="E14" s="54">
        <f>ROUND('当年度'!E14/'当年度'!$AC14*100,1)</f>
        <v>0</v>
      </c>
      <c r="F14" s="54">
        <f>ROUND('当年度'!F14/'当年度'!$AC14*100,1)</f>
        <v>0.1</v>
      </c>
      <c r="G14" s="54">
        <f>ROUND('当年度'!G14/'当年度'!$AC14*100,1)</f>
        <v>0.1</v>
      </c>
      <c r="H14" s="54">
        <f>ROUND('当年度'!H14/'当年度'!$AC14*100,1)</f>
        <v>4</v>
      </c>
      <c r="I14" s="54">
        <f>ROUND('当年度'!I14/'当年度'!$AC14*100,1)</f>
        <v>0.4</v>
      </c>
      <c r="J14" s="54">
        <f>ROUND('当年度'!J14/'当年度'!$AC14*100,1)</f>
        <v>0</v>
      </c>
      <c r="K14" s="54">
        <f>ROUND('当年度'!K14/'当年度'!$AC14*100,1)</f>
        <v>0</v>
      </c>
      <c r="L14" s="54">
        <f>ROUND('当年度'!L14/'当年度'!$AC14*100,1)</f>
        <v>0.1</v>
      </c>
      <c r="M14" s="54">
        <f>ROUND('当年度'!M14/'当年度'!$AC14*100,1)</f>
        <v>0.3</v>
      </c>
      <c r="N14" s="54">
        <f>ROUND('当年度'!N14/'当年度'!$AC14*100,1)</f>
        <v>0.3</v>
      </c>
      <c r="O14" s="54">
        <f>ROUND('当年度'!O14/'当年度'!$AC14*100,1)</f>
        <v>5.9</v>
      </c>
      <c r="P14" s="54">
        <f>ROUND('当年度'!P14/'当年度'!$AC14*100,1)</f>
        <v>0</v>
      </c>
      <c r="Q14" s="54">
        <f>ROUND('当年度'!Q14/'当年度'!$AC14*100,1)</f>
        <v>0.6</v>
      </c>
      <c r="R14" s="54">
        <f>ROUND('当年度'!R14/'当年度'!$AC14*100,1)</f>
        <v>0.6</v>
      </c>
      <c r="S14" s="54">
        <f>ROUND('当年度'!S14/'当年度'!$AC14*100,1)</f>
        <v>0.4</v>
      </c>
      <c r="T14" s="54">
        <f>ROUND('当年度'!T14/'当年度'!$AC14*100,1)</f>
        <v>32.3</v>
      </c>
      <c r="U14" s="54">
        <f>ROUND('当年度'!U14/'当年度'!$AC14*100,1)</f>
        <v>0</v>
      </c>
      <c r="V14" s="54">
        <f>ROUND('当年度'!V14/'当年度'!$AC14*100,1)</f>
        <v>4.8</v>
      </c>
      <c r="W14" s="54">
        <f>ROUND('当年度'!W14/'当年度'!$AC14*100,1)</f>
        <v>0.2</v>
      </c>
      <c r="X14" s="54">
        <f>ROUND('当年度'!X14/'当年度'!$AC14*100,1)</f>
        <v>0</v>
      </c>
      <c r="Y14" s="54">
        <f>ROUND('当年度'!Y14/'当年度'!$AC14*100,1)</f>
        <v>3</v>
      </c>
      <c r="Z14" s="54">
        <f>ROUND('当年度'!Z14/'当年度'!$AC14*100,1)</f>
        <v>1.5</v>
      </c>
      <c r="AA14" s="54">
        <f>ROUND('当年度'!AA14/'当年度'!$AC14*100,1)</f>
        <v>1</v>
      </c>
      <c r="AB14" s="54">
        <f>ROUND('当年度'!AB14/'当年度'!$AC14*100,1)</f>
        <v>6.9</v>
      </c>
      <c r="AC14" s="54">
        <f>ROUND('当年度'!AC14/'当年度'!$AC14*100,1)</f>
        <v>100</v>
      </c>
      <c r="AD14" s="54">
        <f>ROUND('当年度'!AD14/'当年度'!$AC14*100,1)</f>
        <v>43.9</v>
      </c>
      <c r="AE14" s="54">
        <f>ROUND('当年度'!AE14/'当年度'!$AC14*100,1)</f>
        <v>48.8</v>
      </c>
      <c r="AF14" s="54">
        <f>ROUND('当年度'!AF14/'当年度'!$AC14*100,1)</f>
        <v>48.8</v>
      </c>
      <c r="AG14" s="54">
        <f>ROUND('当年度'!AG14/'当年度'!$AC14*100,1)</f>
        <v>5.1</v>
      </c>
      <c r="AH14" s="54">
        <f>ROUND('当年度'!AH14/'当年度'!$AC14*100,1)</f>
        <v>5.9</v>
      </c>
      <c r="AI14" s="54">
        <f>ROUND('当年度'!AI14/'当年度'!$AC14*100,1)</f>
        <v>1</v>
      </c>
      <c r="AJ14" s="54">
        <f>ROUND('当年度'!AJ14/'当年度'!$AC14*100,1)</f>
        <v>32.3</v>
      </c>
    </row>
    <row r="15" spans="2:36" ht="21.75" customHeight="1">
      <c r="B15" s="55" t="s">
        <v>40</v>
      </c>
      <c r="C15" s="54">
        <f>ROUND('当年度'!C15/'当年度'!$AC15*100,1)</f>
        <v>17.8</v>
      </c>
      <c r="D15" s="54">
        <f>ROUND('当年度'!D15/'当年度'!$AC15*100,1)</f>
        <v>0.4</v>
      </c>
      <c r="E15" s="54">
        <f>ROUND('当年度'!E15/'当年度'!$AC15*100,1)</f>
        <v>0</v>
      </c>
      <c r="F15" s="54">
        <f>ROUND('当年度'!F15/'当年度'!$AC15*100,1)</f>
        <v>0.1</v>
      </c>
      <c r="G15" s="54">
        <f>ROUND('当年度'!G15/'当年度'!$AC15*100,1)</f>
        <v>0.1</v>
      </c>
      <c r="H15" s="54">
        <f>ROUND('当年度'!H15/'当年度'!$AC15*100,1)</f>
        <v>2.9</v>
      </c>
      <c r="I15" s="54">
        <f>ROUND('当年度'!I15/'当年度'!$AC15*100,1)</f>
        <v>0</v>
      </c>
      <c r="J15" s="54">
        <f>ROUND('当年度'!J15/'当年度'!$AC15*100,1)</f>
        <v>0</v>
      </c>
      <c r="K15" s="54">
        <f>ROUND('当年度'!K15/'当年度'!$AC15*100,1)</f>
        <v>0</v>
      </c>
      <c r="L15" s="54">
        <f>ROUND('当年度'!L15/'当年度'!$AC15*100,1)</f>
        <v>0</v>
      </c>
      <c r="M15" s="54">
        <f>ROUND('当年度'!M15/'当年度'!$AC15*100,1)</f>
        <v>0.1</v>
      </c>
      <c r="N15" s="54">
        <f>ROUND('当年度'!N15/'当年度'!$AC15*100,1)</f>
        <v>0.1</v>
      </c>
      <c r="O15" s="54">
        <f>ROUND('当年度'!O15/'当年度'!$AC15*100,1)</f>
        <v>23.7</v>
      </c>
      <c r="P15" s="54">
        <f>ROUND('当年度'!P15/'当年度'!$AC15*100,1)</f>
        <v>0</v>
      </c>
      <c r="Q15" s="54">
        <f>ROUND('当年度'!Q15/'当年度'!$AC15*100,1)</f>
        <v>0.1</v>
      </c>
      <c r="R15" s="54">
        <f>ROUND('当年度'!R15/'当年度'!$AC15*100,1)</f>
        <v>0.7</v>
      </c>
      <c r="S15" s="54">
        <f>ROUND('当年度'!S15/'当年度'!$AC15*100,1)</f>
        <v>0.2</v>
      </c>
      <c r="T15" s="54">
        <f>ROUND('当年度'!T15/'当年度'!$AC15*100,1)</f>
        <v>20.7</v>
      </c>
      <c r="U15" s="54">
        <f>ROUND('当年度'!U15/'当年度'!$AC15*100,1)</f>
        <v>0</v>
      </c>
      <c r="V15" s="54">
        <f>ROUND('当年度'!V15/'当年度'!$AC15*100,1)</f>
        <v>5.7</v>
      </c>
      <c r="W15" s="54">
        <f>ROUND('当年度'!W15/'当年度'!$AC15*100,1)</f>
        <v>0.6</v>
      </c>
      <c r="X15" s="54">
        <f>ROUND('当年度'!X15/'当年度'!$AC15*100,1)</f>
        <v>3.8</v>
      </c>
      <c r="Y15" s="54">
        <f>ROUND('当年度'!Y15/'当年度'!$AC15*100,1)</f>
        <v>9.3</v>
      </c>
      <c r="Z15" s="54">
        <f>ROUND('当年度'!Z15/'当年度'!$AC15*100,1)</f>
        <v>2.3</v>
      </c>
      <c r="AA15" s="54">
        <f>ROUND('当年度'!AA15/'当年度'!$AC15*100,1)</f>
        <v>2</v>
      </c>
      <c r="AB15" s="54">
        <f>ROUND('当年度'!AB15/'当年度'!$AC15*100,1)</f>
        <v>9.5</v>
      </c>
      <c r="AC15" s="54">
        <f>ROUND('当年度'!AC15/'当年度'!$AC15*100,1)</f>
        <v>100</v>
      </c>
      <c r="AD15" s="54">
        <f>ROUND('当年度'!AD15/'当年度'!$AC15*100,1)</f>
        <v>36.7</v>
      </c>
      <c r="AE15" s="54">
        <f>ROUND('当年度'!AE15/'当年度'!$AC15*100,1)</f>
        <v>45.1</v>
      </c>
      <c r="AF15" s="54">
        <f>ROUND('当年度'!AF15/'当年度'!$AC15*100,1)</f>
        <v>45.1</v>
      </c>
      <c r="AG15" s="54">
        <f>ROUND('当年度'!AG15/'当年度'!$AC15*100,1)</f>
        <v>3.1</v>
      </c>
      <c r="AH15" s="54">
        <f>ROUND('当年度'!AH15/'当年度'!$AC15*100,1)</f>
        <v>3.6</v>
      </c>
      <c r="AI15" s="54">
        <f>ROUND('当年度'!AI15/'当年度'!$AC15*100,1)</f>
        <v>1</v>
      </c>
      <c r="AJ15" s="54">
        <f>ROUND('当年度'!AJ15/'当年度'!$AC15*100,1)</f>
        <v>20.7</v>
      </c>
    </row>
    <row r="16" spans="2:36" ht="21.75" customHeight="1">
      <c r="B16" s="55" t="s">
        <v>41</v>
      </c>
      <c r="C16" s="54">
        <f>ROUND('当年度'!C16/'当年度'!$AC16*100,1)</f>
        <v>10.2</v>
      </c>
      <c r="D16" s="54">
        <f>ROUND('当年度'!D16/'当年度'!$AC16*100,1)</f>
        <v>1.2</v>
      </c>
      <c r="E16" s="54">
        <f>ROUND('当年度'!E16/'当年度'!$AC16*100,1)</f>
        <v>0</v>
      </c>
      <c r="F16" s="54">
        <f>ROUND('当年度'!F16/'当年度'!$AC16*100,1)</f>
        <v>0.1</v>
      </c>
      <c r="G16" s="54">
        <f>ROUND('当年度'!G16/'当年度'!$AC16*100,1)</f>
        <v>0.1</v>
      </c>
      <c r="H16" s="54">
        <f>ROUND('当年度'!H16/'当年度'!$AC16*100,1)</f>
        <v>2.5</v>
      </c>
      <c r="I16" s="54">
        <f>ROUND('当年度'!I16/'当年度'!$AC16*100,1)</f>
        <v>0</v>
      </c>
      <c r="J16" s="54">
        <f>ROUND('当年度'!J16/'当年度'!$AC16*100,1)</f>
        <v>0</v>
      </c>
      <c r="K16" s="54">
        <f>ROUND('当年度'!K16/'当年度'!$AC16*100,1)</f>
        <v>0</v>
      </c>
      <c r="L16" s="54">
        <f>ROUND('当年度'!L16/'当年度'!$AC16*100,1)</f>
        <v>0.1</v>
      </c>
      <c r="M16" s="54">
        <f>ROUND('当年度'!M16/'当年度'!$AC16*100,1)</f>
        <v>0</v>
      </c>
      <c r="N16" s="54">
        <f>ROUND('当年度'!N16/'当年度'!$AC16*100,1)</f>
        <v>0.1</v>
      </c>
      <c r="O16" s="54">
        <f>ROUND('当年度'!O16/'当年度'!$AC16*100,1)</f>
        <v>38.2</v>
      </c>
      <c r="P16" s="54">
        <f>ROUND('当年度'!P16/'当年度'!$AC16*100,1)</f>
        <v>0</v>
      </c>
      <c r="Q16" s="54">
        <f>ROUND('当年度'!Q16/'当年度'!$AC16*100,1)</f>
        <v>2.7</v>
      </c>
      <c r="R16" s="54">
        <f>ROUND('当年度'!R16/'当年度'!$AC16*100,1)</f>
        <v>0.5</v>
      </c>
      <c r="S16" s="54">
        <f>ROUND('当年度'!S16/'当年度'!$AC16*100,1)</f>
        <v>0.4</v>
      </c>
      <c r="T16" s="54">
        <f>ROUND('当年度'!T16/'当年度'!$AC16*100,1)</f>
        <v>24.1</v>
      </c>
      <c r="U16" s="54">
        <f>ROUND('当年度'!U16/'当年度'!$AC16*100,1)</f>
        <v>0</v>
      </c>
      <c r="V16" s="54">
        <f>ROUND('当年度'!V16/'当年度'!$AC16*100,1)</f>
        <v>4.6</v>
      </c>
      <c r="W16" s="54">
        <f>ROUND('当年度'!W16/'当年度'!$AC16*100,1)</f>
        <v>0.1</v>
      </c>
      <c r="X16" s="54">
        <f>ROUND('当年度'!X16/'当年度'!$AC16*100,1)</f>
        <v>2.1</v>
      </c>
      <c r="Y16" s="54">
        <f>ROUND('当年度'!Y16/'当年度'!$AC16*100,1)</f>
        <v>3.9</v>
      </c>
      <c r="Z16" s="54">
        <f>ROUND('当年度'!Z16/'当年度'!$AC16*100,1)</f>
        <v>1.4</v>
      </c>
      <c r="AA16" s="54">
        <f>ROUND('当年度'!AA16/'当年度'!$AC16*100,1)</f>
        <v>2.5</v>
      </c>
      <c r="AB16" s="54">
        <f>ROUND('当年度'!AB16/'当年度'!$AC16*100,1)</f>
        <v>5.4</v>
      </c>
      <c r="AC16" s="54">
        <f>ROUND('当年度'!AC16/'当年度'!$AC16*100,1)</f>
        <v>100</v>
      </c>
      <c r="AD16" s="54">
        <f>ROUND('当年度'!AD16/'当年度'!$AC16*100,1)</f>
        <v>23.6</v>
      </c>
      <c r="AE16" s="54">
        <f>ROUND('当年度'!AE16/'当年度'!$AC16*100,1)</f>
        <v>52.4</v>
      </c>
      <c r="AF16" s="54">
        <f>ROUND('当年度'!AF16/'当年度'!$AC16*100,1)</f>
        <v>52.4</v>
      </c>
      <c r="AG16" s="54">
        <f>ROUND('当年度'!AG16/'当年度'!$AC16*100,1)</f>
        <v>2.7</v>
      </c>
      <c r="AH16" s="54">
        <f>ROUND('当年度'!AH16/'当年度'!$AC16*100,1)</f>
        <v>3.9</v>
      </c>
      <c r="AI16" s="54">
        <f>ROUND('当年度'!AI16/'当年度'!$AC16*100,1)</f>
        <v>0.9</v>
      </c>
      <c r="AJ16" s="54">
        <f>ROUND('当年度'!AJ16/'当年度'!$AC16*100,1)</f>
        <v>24.1</v>
      </c>
    </row>
    <row r="17" spans="2:36" ht="21.75" customHeight="1">
      <c r="B17" s="55" t="s">
        <v>77</v>
      </c>
      <c r="C17" s="54">
        <f>ROUND('当年度'!C17/'当年度'!$AC17*100,1)</f>
        <v>33.5</v>
      </c>
      <c r="D17" s="54">
        <f>ROUND('当年度'!D17/'当年度'!$AC17*100,1)</f>
        <v>1</v>
      </c>
      <c r="E17" s="54">
        <f>ROUND('当年度'!E17/'当年度'!$AC17*100,1)</f>
        <v>0</v>
      </c>
      <c r="F17" s="54">
        <f>ROUND('当年度'!F17/'当年度'!$AC17*100,1)</f>
        <v>0.1</v>
      </c>
      <c r="G17" s="54">
        <f>ROUND('当年度'!G17/'当年度'!$AC17*100,1)</f>
        <v>0.1</v>
      </c>
      <c r="H17" s="54">
        <f>ROUND('当年度'!H17/'当年度'!$AC17*100,1)</f>
        <v>3.6</v>
      </c>
      <c r="I17" s="54">
        <f>ROUND('当年度'!I17/'当年度'!$AC17*100,1)</f>
        <v>0.4</v>
      </c>
      <c r="J17" s="54">
        <f>ROUND('当年度'!J17/'当年度'!$AC17*100,1)</f>
        <v>0</v>
      </c>
      <c r="K17" s="54">
        <f>ROUND('当年度'!K17/'当年度'!$AC17*100,1)</f>
        <v>0</v>
      </c>
      <c r="L17" s="54">
        <f>ROUND('当年度'!L17/'当年度'!$AC17*100,1)</f>
        <v>0.1</v>
      </c>
      <c r="M17" s="54">
        <f>ROUND('当年度'!M17/'当年度'!$AC17*100,1)</f>
        <v>0.4</v>
      </c>
      <c r="N17" s="54">
        <f>ROUND('当年度'!N17/'当年度'!$AC17*100,1)</f>
        <v>0.2</v>
      </c>
      <c r="O17" s="54">
        <f>ROUND('当年度'!O17/'当年度'!$AC17*100,1)</f>
        <v>7.9</v>
      </c>
      <c r="P17" s="54">
        <f>ROUND('当年度'!P17/'当年度'!$AC17*100,1)</f>
        <v>0</v>
      </c>
      <c r="Q17" s="54">
        <f>ROUND('当年度'!Q17/'当年度'!$AC17*100,1)</f>
        <v>0.2</v>
      </c>
      <c r="R17" s="54">
        <f>ROUND('当年度'!R17/'当年度'!$AC17*100,1)</f>
        <v>0.3</v>
      </c>
      <c r="S17" s="54">
        <f>ROUND('当年度'!S17/'当年度'!$AC17*100,1)</f>
        <v>0.2</v>
      </c>
      <c r="T17" s="54">
        <f>ROUND('当年度'!T17/'当年度'!$AC17*100,1)</f>
        <v>25.6</v>
      </c>
      <c r="U17" s="54">
        <f>ROUND('当年度'!U17/'当年度'!$AC17*100,1)</f>
        <v>0</v>
      </c>
      <c r="V17" s="54">
        <f>ROUND('当年度'!V17/'当年度'!$AC17*100,1)</f>
        <v>3.8</v>
      </c>
      <c r="W17" s="54">
        <f>ROUND('当年度'!W17/'当年度'!$AC17*100,1)</f>
        <v>0.1</v>
      </c>
      <c r="X17" s="54">
        <f>ROUND('当年度'!X17/'当年度'!$AC17*100,1)</f>
        <v>0.1</v>
      </c>
      <c r="Y17" s="54">
        <f>ROUND('当年度'!Y17/'当年度'!$AC17*100,1)</f>
        <v>7.3</v>
      </c>
      <c r="Z17" s="54">
        <f>ROUND('当年度'!Z17/'当年度'!$AC17*100,1)</f>
        <v>6.6</v>
      </c>
      <c r="AA17" s="54">
        <f>ROUND('当年度'!AA17/'当年度'!$AC17*100,1)</f>
        <v>0.6</v>
      </c>
      <c r="AB17" s="54">
        <f>ROUND('当年度'!AB17/'当年度'!$AC17*100,1)</f>
        <v>7.8</v>
      </c>
      <c r="AC17" s="54">
        <f>ROUND('当年度'!AC17/'当年度'!$AC17*100,1)</f>
        <v>100</v>
      </c>
      <c r="AD17" s="54">
        <f>ROUND('当年度'!AD17/'当年度'!$AC17*100,1)</f>
        <v>49.1</v>
      </c>
      <c r="AE17" s="54">
        <f>ROUND('当年度'!AE17/'当年度'!$AC17*100,1)</f>
        <v>47.2</v>
      </c>
      <c r="AF17" s="54">
        <f>ROUND('当年度'!AF17/'当年度'!$AC17*100,1)</f>
        <v>47.2</v>
      </c>
      <c r="AG17" s="54">
        <f>ROUND('当年度'!AG17/'当年度'!$AC17*100,1)</f>
        <v>4.7</v>
      </c>
      <c r="AH17" s="54">
        <f>ROUND('当年度'!AH17/'当年度'!$AC17*100,1)</f>
        <v>5.7</v>
      </c>
      <c r="AI17" s="54">
        <f>ROUND('当年度'!AI17/'当年度'!$AC17*100,1)</f>
        <v>0.6</v>
      </c>
      <c r="AJ17" s="54">
        <f>ROUND('当年度'!AJ17/'当年度'!$AC17*100,1)</f>
        <v>25.6</v>
      </c>
    </row>
    <row r="18" spans="2:36" ht="21.75" customHeight="1">
      <c r="B18" s="56" t="s">
        <v>78</v>
      </c>
      <c r="C18" s="54">
        <f>ROUND('当年度'!C18/'当年度'!$AC18*100,1)</f>
        <v>18</v>
      </c>
      <c r="D18" s="54">
        <f>ROUND('当年度'!D18/'当年度'!$AC18*100,1)</f>
        <v>0.6</v>
      </c>
      <c r="E18" s="54">
        <f>ROUND('当年度'!E18/'当年度'!$AC18*100,1)</f>
        <v>0</v>
      </c>
      <c r="F18" s="54">
        <f>ROUND('当年度'!F18/'当年度'!$AC18*100,1)</f>
        <v>0.1</v>
      </c>
      <c r="G18" s="54">
        <f>ROUND('当年度'!G18/'当年度'!$AC18*100,1)</f>
        <v>0.1</v>
      </c>
      <c r="H18" s="54">
        <f>ROUND('当年度'!H18/'当年度'!$AC18*100,1)</f>
        <v>3.4</v>
      </c>
      <c r="I18" s="54">
        <f>ROUND('当年度'!I18/'当年度'!$AC18*100,1)</f>
        <v>0.1</v>
      </c>
      <c r="J18" s="54">
        <f>ROUND('当年度'!J18/'当年度'!$AC18*100,1)</f>
        <v>0</v>
      </c>
      <c r="K18" s="54">
        <f>ROUND('当年度'!K18/'当年度'!$AC18*100,1)</f>
        <v>0</v>
      </c>
      <c r="L18" s="54">
        <f>ROUND('当年度'!L18/'当年度'!$AC18*100,1)</f>
        <v>0.1</v>
      </c>
      <c r="M18" s="54">
        <f>ROUND('当年度'!M18/'当年度'!$AC18*100,1)</f>
        <v>0.1</v>
      </c>
      <c r="N18" s="54">
        <f>ROUND('当年度'!N18/'当年度'!$AC18*100,1)</f>
        <v>0.1</v>
      </c>
      <c r="O18" s="54">
        <f>ROUND('当年度'!O18/'当年度'!$AC18*100,1)</f>
        <v>30.4</v>
      </c>
      <c r="P18" s="54">
        <f>ROUND('当年度'!P18/'当年度'!$AC18*100,1)</f>
        <v>0</v>
      </c>
      <c r="Q18" s="54">
        <f>ROUND('当年度'!Q18/'当年度'!$AC18*100,1)</f>
        <v>0.2</v>
      </c>
      <c r="R18" s="54">
        <f>ROUND('当年度'!R18/'当年度'!$AC18*100,1)</f>
        <v>0.7</v>
      </c>
      <c r="S18" s="54">
        <f>ROUND('当年度'!S18/'当年度'!$AC18*100,1)</f>
        <v>0.1</v>
      </c>
      <c r="T18" s="54">
        <f>ROUND('当年度'!T18/'当年度'!$AC18*100,1)</f>
        <v>26.1</v>
      </c>
      <c r="U18" s="54">
        <f>ROUND('当年度'!U18/'当年度'!$AC18*100,1)</f>
        <v>0</v>
      </c>
      <c r="V18" s="54">
        <f>ROUND('当年度'!V18/'当年度'!$AC18*100,1)</f>
        <v>4</v>
      </c>
      <c r="W18" s="54">
        <f>ROUND('当年度'!W18/'当年度'!$AC18*100,1)</f>
        <v>0.1</v>
      </c>
      <c r="X18" s="54">
        <f>ROUND('当年度'!X18/'当年度'!$AC18*100,1)</f>
        <v>1.5</v>
      </c>
      <c r="Y18" s="54">
        <f>ROUND('当年度'!Y18/'当年度'!$AC18*100,1)</f>
        <v>7.4</v>
      </c>
      <c r="Z18" s="54">
        <f>ROUND('当年度'!Z18/'当年度'!$AC18*100,1)</f>
        <v>1.7</v>
      </c>
      <c r="AA18" s="54">
        <f>ROUND('当年度'!AA18/'当年度'!$AC18*100,1)</f>
        <v>1.2</v>
      </c>
      <c r="AB18" s="54">
        <f>ROUND('当年度'!AB18/'当年度'!$AC18*100,1)</f>
        <v>4.3</v>
      </c>
      <c r="AC18" s="54">
        <f>ROUND('当年度'!AC18/'当年度'!$AC18*100,1)</f>
        <v>100</v>
      </c>
      <c r="AD18" s="54">
        <f>ROUND('当年度'!AD18/'当年度'!$AC18*100,1)</f>
        <v>30.7</v>
      </c>
      <c r="AE18" s="54">
        <f>ROUND('当年度'!AE18/'当年度'!$AC18*100,1)</f>
        <v>52.8</v>
      </c>
      <c r="AF18" s="54">
        <f>ROUND('当年度'!AF18/'当年度'!$AC18*100,1)</f>
        <v>52.9</v>
      </c>
      <c r="AG18" s="54">
        <f>ROUND('当年度'!AG18/'当年度'!$AC18*100,1)</f>
        <v>3.8</v>
      </c>
      <c r="AH18" s="54">
        <f>ROUND('当年度'!AH18/'当年度'!$AC18*100,1)</f>
        <v>4.4</v>
      </c>
      <c r="AI18" s="54">
        <f>ROUND('当年度'!AI18/'当年度'!$AC18*100,1)</f>
        <v>0.8</v>
      </c>
      <c r="AJ18" s="54">
        <f>ROUND('当年度'!AJ18/'当年度'!$AC18*100,1)</f>
        <v>26.1</v>
      </c>
    </row>
    <row r="19" spans="2:36" ht="21.75" customHeight="1">
      <c r="B19" s="57" t="s">
        <v>79</v>
      </c>
      <c r="C19" s="58">
        <f>ROUND('当年度'!C19/'当年度'!$AC19*100,1)</f>
        <v>26.6</v>
      </c>
      <c r="D19" s="58">
        <f>ROUND('当年度'!D19/'当年度'!$AC19*100,1)</f>
        <v>1.1</v>
      </c>
      <c r="E19" s="58">
        <f>ROUND('当年度'!E19/'当年度'!$AC19*100,1)</f>
        <v>0</v>
      </c>
      <c r="F19" s="58">
        <f>ROUND('当年度'!F19/'当年度'!$AC19*100,1)</f>
        <v>0.1</v>
      </c>
      <c r="G19" s="58">
        <f>ROUND('当年度'!G19/'当年度'!$AC19*100,1)</f>
        <v>0.1</v>
      </c>
      <c r="H19" s="58">
        <f>ROUND('当年度'!H19/'当年度'!$AC19*100,1)</f>
        <v>3.8</v>
      </c>
      <c r="I19" s="58">
        <f>ROUND('当年度'!I19/'当年度'!$AC19*100,1)</f>
        <v>0.3</v>
      </c>
      <c r="J19" s="58">
        <f>ROUND('当年度'!J19/'当年度'!$AC19*100,1)</f>
        <v>0</v>
      </c>
      <c r="K19" s="58">
        <f>ROUND('当年度'!K19/'当年度'!$AC19*100,1)</f>
        <v>0</v>
      </c>
      <c r="L19" s="58">
        <f>ROUND('当年度'!L19/'当年度'!$AC19*100,1)</f>
        <v>0.1</v>
      </c>
      <c r="M19" s="58">
        <f>ROUND('当年度'!M19/'当年度'!$AC19*100,1)</f>
        <v>0.3</v>
      </c>
      <c r="N19" s="58">
        <f>ROUND('当年度'!N19/'当年度'!$AC19*100,1)</f>
        <v>0.2</v>
      </c>
      <c r="O19" s="58">
        <f>ROUND('当年度'!O19/'当年度'!$AC19*100,1)</f>
        <v>17.4</v>
      </c>
      <c r="P19" s="58">
        <f>ROUND('当年度'!P19/'当年度'!$AC19*100,1)</f>
        <v>0</v>
      </c>
      <c r="Q19" s="58">
        <f>ROUND('当年度'!Q19/'当年度'!$AC19*100,1)</f>
        <v>0.8</v>
      </c>
      <c r="R19" s="58">
        <f>ROUND('当年度'!R19/'当年度'!$AC19*100,1)</f>
        <v>0.4</v>
      </c>
      <c r="S19" s="58">
        <f>ROUND('当年度'!S19/'当年度'!$AC19*100,1)</f>
        <v>0.5</v>
      </c>
      <c r="T19" s="58">
        <f>ROUND('当年度'!T19/'当年度'!$AC19*100,1)</f>
        <v>28.5</v>
      </c>
      <c r="U19" s="58">
        <f>ROUND('当年度'!U19/'当年度'!$AC19*100,1)</f>
        <v>0</v>
      </c>
      <c r="V19" s="58">
        <f>ROUND('当年度'!V19/'当年度'!$AC19*100,1)</f>
        <v>4.8</v>
      </c>
      <c r="W19" s="58">
        <f>ROUND('当年度'!W19/'当年度'!$AC19*100,1)</f>
        <v>0.4</v>
      </c>
      <c r="X19" s="58">
        <f>ROUND('当年度'!X19/'当年度'!$AC19*100,1)</f>
        <v>1.2</v>
      </c>
      <c r="Y19" s="58">
        <f>ROUND('当年度'!Y19/'当年度'!$AC19*100,1)</f>
        <v>3.4</v>
      </c>
      <c r="Z19" s="58">
        <f>ROUND('当年度'!Z19/'当年度'!$AC19*100,1)</f>
        <v>1.6</v>
      </c>
      <c r="AA19" s="58">
        <f>ROUND('当年度'!AA19/'当年度'!$AC19*100,1)</f>
        <v>1.1</v>
      </c>
      <c r="AB19" s="58">
        <f>ROUND('当年度'!AB19/'当年度'!$AC19*100,1)</f>
        <v>7.3</v>
      </c>
      <c r="AC19" s="58">
        <f>ROUND('当年度'!AC19/'当年度'!$AC19*100,1)</f>
        <v>100</v>
      </c>
      <c r="AD19" s="58">
        <f>ROUND('当年度'!AD19/'当年度'!$AC19*100,1)</f>
        <v>35.9</v>
      </c>
      <c r="AE19" s="58">
        <f>ROUND('当年度'!AE19/'当年度'!$AC19*100,1)</f>
        <v>50.1</v>
      </c>
      <c r="AF19" s="58">
        <f>ROUND('当年度'!AF19/'当年度'!$AC19*100,1)</f>
        <v>50.1</v>
      </c>
      <c r="AG19" s="58">
        <f>ROUND('当年度'!AG19/'当年度'!$AC19*100,1)</f>
        <v>4.8</v>
      </c>
      <c r="AH19" s="58">
        <f>ROUND('当年度'!AH19/'当年度'!$AC19*100,1)</f>
        <v>5.9</v>
      </c>
      <c r="AI19" s="58">
        <f>ROUND('当年度'!AI19/'当年度'!$AC19*100,1)</f>
        <v>0.9</v>
      </c>
      <c r="AJ19" s="58">
        <f>ROUND('当年度'!AJ19/'当年度'!$AC19*100,1)</f>
        <v>28.5</v>
      </c>
    </row>
    <row r="20" spans="2:36" ht="21.75" customHeight="1">
      <c r="B20" s="55" t="s">
        <v>42</v>
      </c>
      <c r="C20" s="59">
        <f>ROUND('当年度'!C20/'当年度'!$AC20*100,1)</f>
        <v>23.1</v>
      </c>
      <c r="D20" s="59">
        <f>ROUND('当年度'!D20/'当年度'!$AC20*100,1)</f>
        <v>0.9</v>
      </c>
      <c r="E20" s="59">
        <f>ROUND('当年度'!E20/'当年度'!$AC20*100,1)</f>
        <v>0</v>
      </c>
      <c r="F20" s="59">
        <f>ROUND('当年度'!F20/'当年度'!$AC20*100,1)</f>
        <v>0.1</v>
      </c>
      <c r="G20" s="59">
        <f>ROUND('当年度'!G20/'当年度'!$AC20*100,1)</f>
        <v>0.1</v>
      </c>
      <c r="H20" s="59">
        <f>ROUND('当年度'!H20/'当年度'!$AC20*100,1)</f>
        <v>3.5</v>
      </c>
      <c r="I20" s="59">
        <f>ROUND('当年度'!I20/'当年度'!$AC20*100,1)</f>
        <v>0</v>
      </c>
      <c r="J20" s="59">
        <f>ROUND('当年度'!J20/'当年度'!$AC20*100,1)</f>
        <v>0</v>
      </c>
      <c r="K20" s="59">
        <f>ROUND('当年度'!K20/'当年度'!$AC20*100,1)</f>
        <v>0</v>
      </c>
      <c r="L20" s="59">
        <f>ROUND('当年度'!L20/'当年度'!$AC20*100,1)</f>
        <v>0.1</v>
      </c>
      <c r="M20" s="59">
        <f>ROUND('当年度'!M20/'当年度'!$AC20*100,1)</f>
        <v>0.4</v>
      </c>
      <c r="N20" s="59">
        <f>ROUND('当年度'!N20/'当年度'!$AC20*100,1)</f>
        <v>0.1</v>
      </c>
      <c r="O20" s="59">
        <f>ROUND('当年度'!O20/'当年度'!$AC20*100,1)</f>
        <v>15.5</v>
      </c>
      <c r="P20" s="59">
        <f>ROUND('当年度'!P20/'当年度'!$AC20*100,1)</f>
        <v>0</v>
      </c>
      <c r="Q20" s="59">
        <f>ROUND('当年度'!Q20/'当年度'!$AC20*100,1)</f>
        <v>0.3</v>
      </c>
      <c r="R20" s="59">
        <f>ROUND('当年度'!R20/'当年度'!$AC20*100,1)</f>
        <v>0.7</v>
      </c>
      <c r="S20" s="59">
        <f>ROUND('当年度'!S20/'当年度'!$AC20*100,1)</f>
        <v>0.2</v>
      </c>
      <c r="T20" s="59">
        <f>ROUND('当年度'!T20/'当年度'!$AC20*100,1)</f>
        <v>23.2</v>
      </c>
      <c r="U20" s="59">
        <f>ROUND('当年度'!U20/'当年度'!$AC20*100,1)</f>
        <v>0</v>
      </c>
      <c r="V20" s="59">
        <f>ROUND('当年度'!V20/'当年度'!$AC20*100,1)</f>
        <v>3.7</v>
      </c>
      <c r="W20" s="59">
        <f>ROUND('当年度'!W20/'当年度'!$AC20*100,1)</f>
        <v>0.4</v>
      </c>
      <c r="X20" s="59">
        <f>ROUND('当年度'!X20/'当年度'!$AC20*100,1)</f>
        <v>2.5</v>
      </c>
      <c r="Y20" s="59">
        <f>ROUND('当年度'!Y20/'当年度'!$AC20*100,1)</f>
        <v>16.5</v>
      </c>
      <c r="Z20" s="59">
        <f>ROUND('当年度'!Z20/'当年度'!$AC20*100,1)</f>
        <v>1.9</v>
      </c>
      <c r="AA20" s="59">
        <f>ROUND('当年度'!AA20/'当年度'!$AC20*100,1)</f>
        <v>1.1</v>
      </c>
      <c r="AB20" s="59">
        <f>ROUND('当年度'!AB20/'当年度'!$AC20*100,1)</f>
        <v>5.6</v>
      </c>
      <c r="AC20" s="59">
        <f>ROUND('当年度'!AC20/'当年度'!$AC20*100,1)</f>
        <v>100</v>
      </c>
      <c r="AD20" s="59">
        <f>ROUND('当年度'!AD20/'当年度'!$AC20*100,1)</f>
        <v>46.8</v>
      </c>
      <c r="AE20" s="59">
        <f>ROUND('当年度'!AE20/'当年度'!$AC20*100,1)</f>
        <v>43.8</v>
      </c>
      <c r="AF20" s="59">
        <f>ROUND('当年度'!AF20/'当年度'!$AC20*100,1)</f>
        <v>43.9</v>
      </c>
      <c r="AG20" s="59">
        <f>ROUND('当年度'!AG20/'当年度'!$AC20*100,1)</f>
        <v>4.2</v>
      </c>
      <c r="AH20" s="59">
        <f>ROUND('当年度'!AH20/'当年度'!$AC20*100,1)</f>
        <v>5.1</v>
      </c>
      <c r="AI20" s="59">
        <f>ROUND('当年度'!AI20/'当年度'!$AC20*100,1)</f>
        <v>0.9</v>
      </c>
      <c r="AJ20" s="59">
        <f>ROUND('当年度'!AJ20/'当年度'!$AC20*100,1)</f>
        <v>23.2</v>
      </c>
    </row>
    <row r="21" spans="2:36" ht="21.75" customHeight="1">
      <c r="B21" s="55" t="s">
        <v>43</v>
      </c>
      <c r="C21" s="59">
        <f>ROUND('当年度'!C21/'当年度'!$AC21*100,1)</f>
        <v>30.9</v>
      </c>
      <c r="D21" s="59">
        <f>ROUND('当年度'!D21/'当年度'!$AC21*100,1)</f>
        <v>0.7</v>
      </c>
      <c r="E21" s="59">
        <f>ROUND('当年度'!E21/'当年度'!$AC21*100,1)</f>
        <v>0</v>
      </c>
      <c r="F21" s="59">
        <f>ROUND('当年度'!F21/'当年度'!$AC21*100,1)</f>
        <v>0.2</v>
      </c>
      <c r="G21" s="59">
        <f>ROUND('当年度'!G21/'当年度'!$AC21*100,1)</f>
        <v>0.2</v>
      </c>
      <c r="H21" s="59">
        <f>ROUND('当年度'!H21/'当年度'!$AC21*100,1)</f>
        <v>4.6</v>
      </c>
      <c r="I21" s="59">
        <f>ROUND('当年度'!I21/'当年度'!$AC21*100,1)</f>
        <v>0.3</v>
      </c>
      <c r="J21" s="59">
        <f>ROUND('当年度'!J21/'当年度'!$AC21*100,1)</f>
        <v>0</v>
      </c>
      <c r="K21" s="59">
        <f>ROUND('当年度'!K21/'当年度'!$AC21*100,1)</f>
        <v>0</v>
      </c>
      <c r="L21" s="59">
        <f>ROUND('当年度'!L21/'当年度'!$AC21*100,1)</f>
        <v>0.1</v>
      </c>
      <c r="M21" s="59">
        <f>ROUND('当年度'!M21/'当年度'!$AC21*100,1)</f>
        <v>0.2</v>
      </c>
      <c r="N21" s="59">
        <f>ROUND('当年度'!N21/'当年度'!$AC21*100,1)</f>
        <v>0.4</v>
      </c>
      <c r="O21" s="59">
        <f>ROUND('当年度'!O21/'当年度'!$AC21*100,1)</f>
        <v>10</v>
      </c>
      <c r="P21" s="59">
        <f>ROUND('当年度'!P21/'当年度'!$AC21*100,1)</f>
        <v>0</v>
      </c>
      <c r="Q21" s="59">
        <f>ROUND('当年度'!Q21/'当年度'!$AC21*100,1)</f>
        <v>0</v>
      </c>
      <c r="R21" s="59">
        <f>ROUND('当年度'!R21/'当年度'!$AC21*100,1)</f>
        <v>1</v>
      </c>
      <c r="S21" s="59">
        <f>ROUND('当年度'!S21/'当年度'!$AC21*100,1)</f>
        <v>0.3</v>
      </c>
      <c r="T21" s="59">
        <f>ROUND('当年度'!T21/'当年度'!$AC21*100,1)</f>
        <v>31.6</v>
      </c>
      <c r="U21" s="59">
        <f>ROUND('当年度'!U21/'当年度'!$AC21*100,1)</f>
        <v>0</v>
      </c>
      <c r="V21" s="59">
        <f>ROUND('当年度'!V21/'当年度'!$AC21*100,1)</f>
        <v>4.4</v>
      </c>
      <c r="W21" s="59">
        <f>ROUND('当年度'!W21/'当年度'!$AC21*100,1)</f>
        <v>0.2</v>
      </c>
      <c r="X21" s="59">
        <f>ROUND('当年度'!X21/'当年度'!$AC21*100,1)</f>
        <v>0</v>
      </c>
      <c r="Y21" s="59">
        <f>ROUND('当年度'!Y21/'当年度'!$AC21*100,1)</f>
        <v>0.8</v>
      </c>
      <c r="Z21" s="59">
        <f>ROUND('当年度'!Z21/'当年度'!$AC21*100,1)</f>
        <v>4.7</v>
      </c>
      <c r="AA21" s="59">
        <f>ROUND('当年度'!AA21/'当年度'!$AC21*100,1)</f>
        <v>1.2</v>
      </c>
      <c r="AB21" s="59">
        <f>ROUND('当年度'!AB21/'当年度'!$AC21*100,1)</f>
        <v>8.3</v>
      </c>
      <c r="AC21" s="59">
        <f>ROUND('当年度'!AC21/'当年度'!$AC21*100,1)</f>
        <v>100</v>
      </c>
      <c r="AD21" s="59">
        <f>ROUND('当年度'!AD21/'当年度'!$AC21*100,1)</f>
        <v>39.1</v>
      </c>
      <c r="AE21" s="59">
        <f>ROUND('当年度'!AE21/'当年度'!$AC21*100,1)</f>
        <v>47.4</v>
      </c>
      <c r="AF21" s="59">
        <f>ROUND('当年度'!AF21/'当年度'!$AC21*100,1)</f>
        <v>47.5</v>
      </c>
      <c r="AG21" s="59">
        <f>ROUND('当年度'!AG21/'当年度'!$AC21*100,1)</f>
        <v>5.5</v>
      </c>
      <c r="AH21" s="59">
        <f>ROUND('当年度'!AH21/'当年度'!$AC21*100,1)</f>
        <v>6.2</v>
      </c>
      <c r="AI21" s="59">
        <f>ROUND('当年度'!AI21/'当年度'!$AC21*100,1)</f>
        <v>1.2</v>
      </c>
      <c r="AJ21" s="59">
        <f>ROUND('当年度'!AJ21/'当年度'!$AC21*100,1)</f>
        <v>31.7</v>
      </c>
    </row>
    <row r="22" spans="2:36" ht="21.75" customHeight="1">
      <c r="B22" s="55" t="s">
        <v>44</v>
      </c>
      <c r="C22" s="59">
        <f>ROUND('当年度'!C22/'当年度'!$AC22*100,1)</f>
        <v>31.7</v>
      </c>
      <c r="D22" s="59">
        <f>ROUND('当年度'!D22/'当年度'!$AC22*100,1)</f>
        <v>1</v>
      </c>
      <c r="E22" s="59">
        <f>ROUND('当年度'!E22/'当年度'!$AC22*100,1)</f>
        <v>0</v>
      </c>
      <c r="F22" s="59">
        <f>ROUND('当年度'!F22/'当年度'!$AC22*100,1)</f>
        <v>0.2</v>
      </c>
      <c r="G22" s="59">
        <f>ROUND('当年度'!G22/'当年度'!$AC22*100,1)</f>
        <v>0.2</v>
      </c>
      <c r="H22" s="59">
        <f>ROUND('当年度'!H22/'当年度'!$AC22*100,1)</f>
        <v>4.6</v>
      </c>
      <c r="I22" s="59">
        <f>ROUND('当年度'!I22/'当年度'!$AC22*100,1)</f>
        <v>0.3</v>
      </c>
      <c r="J22" s="59">
        <f>ROUND('当年度'!J22/'当年度'!$AC22*100,1)</f>
        <v>0</v>
      </c>
      <c r="K22" s="59">
        <f>ROUND('当年度'!K22/'当年度'!$AC22*100,1)</f>
        <v>0</v>
      </c>
      <c r="L22" s="59">
        <f>ROUND('当年度'!L22/'当年度'!$AC22*100,1)</f>
        <v>0.1</v>
      </c>
      <c r="M22" s="59">
        <f>ROUND('当年度'!M22/'当年度'!$AC22*100,1)</f>
        <v>0.2</v>
      </c>
      <c r="N22" s="59">
        <f>ROUND('当年度'!N22/'当年度'!$AC22*100,1)</f>
        <v>0.4</v>
      </c>
      <c r="O22" s="59">
        <f>ROUND('当年度'!O22/'当年度'!$AC22*100,1)</f>
        <v>8.5</v>
      </c>
      <c r="P22" s="59">
        <f>ROUND('当年度'!P22/'当年度'!$AC22*100,1)</f>
        <v>0</v>
      </c>
      <c r="Q22" s="59">
        <f>ROUND('当年度'!Q22/'当年度'!$AC22*100,1)</f>
        <v>0.2</v>
      </c>
      <c r="R22" s="59">
        <f>ROUND('当年度'!R22/'当年度'!$AC22*100,1)</f>
        <v>0.6</v>
      </c>
      <c r="S22" s="59">
        <f>ROUND('当年度'!S22/'当年度'!$AC22*100,1)</f>
        <v>0.4</v>
      </c>
      <c r="T22" s="59">
        <f>ROUND('当年度'!T22/'当年度'!$AC22*100,1)</f>
        <v>32.6</v>
      </c>
      <c r="U22" s="59">
        <f>ROUND('当年度'!U22/'当年度'!$AC22*100,1)</f>
        <v>0</v>
      </c>
      <c r="V22" s="59">
        <f>ROUND('当年度'!V22/'当年度'!$AC22*100,1)</f>
        <v>5.3</v>
      </c>
      <c r="W22" s="59">
        <f>ROUND('当年度'!W22/'当年度'!$AC22*100,1)</f>
        <v>0.1</v>
      </c>
      <c r="X22" s="59">
        <f>ROUND('当年度'!X22/'当年度'!$AC22*100,1)</f>
        <v>0.1</v>
      </c>
      <c r="Y22" s="59">
        <f>ROUND('当年度'!Y22/'当年度'!$AC22*100,1)</f>
        <v>4.2</v>
      </c>
      <c r="Z22" s="59">
        <f>ROUND('当年度'!Z22/'当年度'!$AC22*100,1)</f>
        <v>2.8</v>
      </c>
      <c r="AA22" s="59">
        <f>ROUND('当年度'!AA22/'当年度'!$AC22*100,1)</f>
        <v>1</v>
      </c>
      <c r="AB22" s="59">
        <f>ROUND('当年度'!AB22/'当年度'!$AC22*100,1)</f>
        <v>5.6</v>
      </c>
      <c r="AC22" s="59">
        <f>ROUND('当年度'!AC22/'当年度'!$AC22*100,1)</f>
        <v>100</v>
      </c>
      <c r="AD22" s="59">
        <f>ROUND('当年度'!AD22/'当年度'!$AC22*100,1)</f>
        <v>41.1</v>
      </c>
      <c r="AE22" s="59">
        <f>ROUND('当年度'!AE22/'当年度'!$AC22*100,1)</f>
        <v>47.1</v>
      </c>
      <c r="AF22" s="59">
        <f>ROUND('当年度'!AF22/'当年度'!$AC22*100,1)</f>
        <v>47.1</v>
      </c>
      <c r="AG22" s="59">
        <f>ROUND('当年度'!AG22/'当年度'!$AC22*100,1)</f>
        <v>5.6</v>
      </c>
      <c r="AH22" s="59">
        <f>ROUND('当年度'!AH22/'当年度'!$AC22*100,1)</f>
        <v>6.6</v>
      </c>
      <c r="AI22" s="59">
        <f>ROUND('当年度'!AI22/'当年度'!$AC22*100,1)</f>
        <v>1</v>
      </c>
      <c r="AJ22" s="59">
        <f>ROUND('当年度'!AJ22/'当年度'!$AC22*100,1)</f>
        <v>32.6</v>
      </c>
    </row>
    <row r="23" spans="2:36" ht="21.75" customHeight="1">
      <c r="B23" s="55" t="s">
        <v>45</v>
      </c>
      <c r="C23" s="59">
        <f>ROUND('当年度'!C23/'当年度'!$AC23*100,1)</f>
        <v>33.5</v>
      </c>
      <c r="D23" s="59">
        <f>ROUND('当年度'!D23/'当年度'!$AC23*100,1)</f>
        <v>0.4</v>
      </c>
      <c r="E23" s="59">
        <f>ROUND('当年度'!E23/'当年度'!$AC23*100,1)</f>
        <v>0</v>
      </c>
      <c r="F23" s="59">
        <f>ROUND('当年度'!F23/'当年度'!$AC23*100,1)</f>
        <v>0.1</v>
      </c>
      <c r="G23" s="59">
        <f>ROUND('当年度'!G23/'当年度'!$AC23*100,1)</f>
        <v>0.2</v>
      </c>
      <c r="H23" s="59">
        <f>ROUND('当年度'!H23/'当年度'!$AC23*100,1)</f>
        <v>3.7</v>
      </c>
      <c r="I23" s="59">
        <f>ROUND('当年度'!I23/'当年度'!$AC23*100,1)</f>
        <v>0</v>
      </c>
      <c r="J23" s="59">
        <f>ROUND('当年度'!J23/'当年度'!$AC23*100,1)</f>
        <v>0</v>
      </c>
      <c r="K23" s="59">
        <f>ROUND('当年度'!K23/'当年度'!$AC23*100,1)</f>
        <v>0</v>
      </c>
      <c r="L23" s="59">
        <f>ROUND('当年度'!L23/'当年度'!$AC23*100,1)</f>
        <v>0</v>
      </c>
      <c r="M23" s="59">
        <f>ROUND('当年度'!M23/'当年度'!$AC23*100,1)</f>
        <v>0.4</v>
      </c>
      <c r="N23" s="59">
        <f>ROUND('当年度'!N23/'当年度'!$AC23*100,1)</f>
        <v>0.2</v>
      </c>
      <c r="O23" s="59">
        <f>ROUND('当年度'!O23/'当年度'!$AC23*100,1)</f>
        <v>8.8</v>
      </c>
      <c r="P23" s="59">
        <f>ROUND('当年度'!P23/'当年度'!$AC23*100,1)</f>
        <v>0</v>
      </c>
      <c r="Q23" s="59">
        <f>ROUND('当年度'!Q23/'当年度'!$AC23*100,1)</f>
        <v>0.1</v>
      </c>
      <c r="R23" s="59">
        <f>ROUND('当年度'!R23/'当年度'!$AC23*100,1)</f>
        <v>0.8</v>
      </c>
      <c r="S23" s="59">
        <f>ROUND('当年度'!S23/'当年度'!$AC23*100,1)</f>
        <v>0.1</v>
      </c>
      <c r="T23" s="59">
        <f>ROUND('当年度'!T23/'当年度'!$AC23*100,1)</f>
        <v>29.7</v>
      </c>
      <c r="U23" s="59">
        <f>ROUND('当年度'!U23/'当年度'!$AC23*100,1)</f>
        <v>0</v>
      </c>
      <c r="V23" s="59">
        <f>ROUND('当年度'!V23/'当年度'!$AC23*100,1)</f>
        <v>3.5</v>
      </c>
      <c r="W23" s="59">
        <f>ROUND('当年度'!W23/'当年度'!$AC23*100,1)</f>
        <v>0.1</v>
      </c>
      <c r="X23" s="59">
        <f>ROUND('当年度'!X23/'当年度'!$AC23*100,1)</f>
        <v>0.1</v>
      </c>
      <c r="Y23" s="59">
        <f>ROUND('当年度'!Y23/'当年度'!$AC23*100,1)</f>
        <v>6.6</v>
      </c>
      <c r="Z23" s="59">
        <f>ROUND('当年度'!Z23/'当年度'!$AC23*100,1)</f>
        <v>3.2</v>
      </c>
      <c r="AA23" s="59">
        <f>ROUND('当年度'!AA23/'当年度'!$AC23*100,1)</f>
        <v>0.6</v>
      </c>
      <c r="AB23" s="59">
        <f>ROUND('当年度'!AB23/'当年度'!$AC23*100,1)</f>
        <v>7.9</v>
      </c>
      <c r="AC23" s="59">
        <f>ROUND('当年度'!AC23/'当年度'!$AC23*100,1)</f>
        <v>100</v>
      </c>
      <c r="AD23" s="59">
        <f>ROUND('当年度'!AD23/'当年度'!$AC23*100,1)</f>
        <v>45</v>
      </c>
      <c r="AE23" s="59">
        <f>ROUND('当年度'!AE23/'当年度'!$AC23*100,1)</f>
        <v>47.4</v>
      </c>
      <c r="AF23" s="59">
        <f>ROUND('当年度'!AF23/'当年度'!$AC23*100,1)</f>
        <v>47.4</v>
      </c>
      <c r="AG23" s="59">
        <f>ROUND('当年度'!AG23/'当年度'!$AC23*100,1)</f>
        <v>4.4</v>
      </c>
      <c r="AH23" s="59">
        <f>ROUND('当年度'!AH23/'当年度'!$AC23*100,1)</f>
        <v>4.9</v>
      </c>
      <c r="AI23" s="59">
        <f>ROUND('当年度'!AI23/'当年度'!$AC23*100,1)</f>
        <v>0.9</v>
      </c>
      <c r="AJ23" s="59">
        <f>ROUND('当年度'!AJ23/'当年度'!$AC23*100,1)</f>
        <v>29.7</v>
      </c>
    </row>
    <row r="24" spans="2:36" ht="21.75" customHeight="1">
      <c r="B24" s="55" t="s">
        <v>46</v>
      </c>
      <c r="C24" s="59">
        <f>ROUND('当年度'!C24/'当年度'!$AC24*100,1)</f>
        <v>52.8</v>
      </c>
      <c r="D24" s="59">
        <f>ROUND('当年度'!D24/'当年度'!$AC24*100,1)</f>
        <v>0.6</v>
      </c>
      <c r="E24" s="59">
        <f>ROUND('当年度'!E24/'当年度'!$AC24*100,1)</f>
        <v>0</v>
      </c>
      <c r="F24" s="59">
        <f>ROUND('当年度'!F24/'当年度'!$AC24*100,1)</f>
        <v>0.1</v>
      </c>
      <c r="G24" s="59">
        <f>ROUND('当年度'!G24/'当年度'!$AC24*100,1)</f>
        <v>0.1</v>
      </c>
      <c r="H24" s="59">
        <f>ROUND('当年度'!H24/'当年度'!$AC24*100,1)</f>
        <v>3.7</v>
      </c>
      <c r="I24" s="59">
        <f>ROUND('当年度'!I24/'当年度'!$AC24*100,1)</f>
        <v>0</v>
      </c>
      <c r="J24" s="59">
        <f>ROUND('当年度'!J24/'当年度'!$AC24*100,1)</f>
        <v>0</v>
      </c>
      <c r="K24" s="59">
        <f>ROUND('当年度'!K24/'当年度'!$AC24*100,1)</f>
        <v>0</v>
      </c>
      <c r="L24" s="59">
        <f>ROUND('当年度'!L24/'当年度'!$AC24*100,1)</f>
        <v>0.1</v>
      </c>
      <c r="M24" s="59">
        <f>ROUND('当年度'!M24/'当年度'!$AC24*100,1)</f>
        <v>0.2</v>
      </c>
      <c r="N24" s="59">
        <f>ROUND('当年度'!N24/'当年度'!$AC24*100,1)</f>
        <v>0.2</v>
      </c>
      <c r="O24" s="59">
        <f>ROUND('当年度'!O24/'当年度'!$AC24*100,1)</f>
        <v>0</v>
      </c>
      <c r="P24" s="59">
        <f>ROUND('当年度'!P24/'当年度'!$AC24*100,1)</f>
        <v>0</v>
      </c>
      <c r="Q24" s="59">
        <f>ROUND('当年度'!Q24/'当年度'!$AC24*100,1)</f>
        <v>0.2</v>
      </c>
      <c r="R24" s="59">
        <f>ROUND('当年度'!R24/'当年度'!$AC24*100,1)</f>
        <v>0.5</v>
      </c>
      <c r="S24" s="59">
        <f>ROUND('当年度'!S24/'当年度'!$AC24*100,1)</f>
        <v>0.1</v>
      </c>
      <c r="T24" s="59">
        <f>ROUND('当年度'!T24/'当年度'!$AC24*100,1)</f>
        <v>23.5</v>
      </c>
      <c r="U24" s="59">
        <f>ROUND('当年度'!U24/'当年度'!$AC24*100,1)</f>
        <v>0</v>
      </c>
      <c r="V24" s="59">
        <f>ROUND('当年度'!V24/'当年度'!$AC24*100,1)</f>
        <v>3.5</v>
      </c>
      <c r="W24" s="59">
        <f>ROUND('当年度'!W24/'当年度'!$AC24*100,1)</f>
        <v>1.7</v>
      </c>
      <c r="X24" s="59">
        <f>ROUND('当年度'!X24/'当年度'!$AC24*100,1)</f>
        <v>0</v>
      </c>
      <c r="Y24" s="59">
        <f>ROUND('当年度'!Y24/'当年度'!$AC24*100,1)</f>
        <v>8.7</v>
      </c>
      <c r="Z24" s="59">
        <f>ROUND('当年度'!Z24/'当年度'!$AC24*100,1)</f>
        <v>2.5</v>
      </c>
      <c r="AA24" s="59">
        <f>ROUND('当年度'!AA24/'当年度'!$AC24*100,1)</f>
        <v>1.5</v>
      </c>
      <c r="AB24" s="59">
        <f>ROUND('当年度'!AB24/'当年度'!$AC24*100,1)</f>
        <v>0</v>
      </c>
      <c r="AC24" s="59">
        <f>ROUND('当年度'!AC24/'当年度'!$AC24*100,1)</f>
        <v>100</v>
      </c>
      <c r="AD24" s="59">
        <f>ROUND('当年度'!AD24/'当年度'!$AC24*100,1)</f>
        <v>67.9</v>
      </c>
      <c r="AE24" s="59">
        <f>ROUND('当年度'!AE24/'当年度'!$AC24*100,1)</f>
        <v>57.9</v>
      </c>
      <c r="AF24" s="59">
        <f>ROUND('当年度'!AF24/'当年度'!$AC24*100,1)</f>
        <v>57.9</v>
      </c>
      <c r="AG24" s="59">
        <f>ROUND('当年度'!AG24/'当年度'!$AC24*100,1)</f>
        <v>4.2</v>
      </c>
      <c r="AH24" s="59">
        <f>ROUND('当年度'!AH24/'当年度'!$AC24*100,1)</f>
        <v>4.9</v>
      </c>
      <c r="AI24" s="59">
        <f>ROUND('当年度'!AI24/'当年度'!$AC24*100,1)</f>
        <v>0.5</v>
      </c>
      <c r="AJ24" s="59">
        <f>ROUND('当年度'!AJ24/'当年度'!$AC24*100,1)</f>
        <v>23.5</v>
      </c>
    </row>
    <row r="25" spans="2:36" ht="21.75" customHeight="1">
      <c r="B25" s="55" t="s">
        <v>47</v>
      </c>
      <c r="C25" s="59">
        <f>ROUND('当年度'!C25/'当年度'!$AC25*100,1)</f>
        <v>20.3</v>
      </c>
      <c r="D25" s="59">
        <f>ROUND('当年度'!D25/'当年度'!$AC25*100,1)</f>
        <v>1.1</v>
      </c>
      <c r="E25" s="59">
        <f>ROUND('当年度'!E25/'当年度'!$AC25*100,1)</f>
        <v>0</v>
      </c>
      <c r="F25" s="59">
        <f>ROUND('当年度'!F25/'当年度'!$AC25*100,1)</f>
        <v>0.1</v>
      </c>
      <c r="G25" s="59">
        <f>ROUND('当年度'!G25/'当年度'!$AC25*100,1)</f>
        <v>0.1</v>
      </c>
      <c r="H25" s="59">
        <f>ROUND('当年度'!H25/'当年度'!$AC25*100,1)</f>
        <v>3</v>
      </c>
      <c r="I25" s="59">
        <f>ROUND('当年度'!I25/'当年度'!$AC25*100,1)</f>
        <v>0</v>
      </c>
      <c r="J25" s="59">
        <f>ROUND('当年度'!J25/'当年度'!$AC25*100,1)</f>
        <v>0</v>
      </c>
      <c r="K25" s="59">
        <f>ROUND('当年度'!K25/'当年度'!$AC25*100,1)</f>
        <v>0</v>
      </c>
      <c r="L25" s="59">
        <f>ROUND('当年度'!L25/'当年度'!$AC25*100,1)</f>
        <v>0.1</v>
      </c>
      <c r="M25" s="59">
        <f>ROUND('当年度'!M25/'当年度'!$AC25*100,1)</f>
        <v>0.2</v>
      </c>
      <c r="N25" s="59">
        <f>ROUND('当年度'!N25/'当年度'!$AC25*100,1)</f>
        <v>0.2</v>
      </c>
      <c r="O25" s="59">
        <f>ROUND('当年度'!O25/'当年度'!$AC25*100,1)</f>
        <v>20.2</v>
      </c>
      <c r="P25" s="59">
        <f>ROUND('当年度'!P25/'当年度'!$AC25*100,1)</f>
        <v>0</v>
      </c>
      <c r="Q25" s="59">
        <f>ROUND('当年度'!Q25/'当年度'!$AC25*100,1)</f>
        <v>1.2</v>
      </c>
      <c r="R25" s="59">
        <f>ROUND('当年度'!R25/'当年度'!$AC25*100,1)</f>
        <v>0.4</v>
      </c>
      <c r="S25" s="59">
        <f>ROUND('当年度'!S25/'当年度'!$AC25*100,1)</f>
        <v>0.1</v>
      </c>
      <c r="T25" s="59">
        <f>ROUND('当年度'!T25/'当年度'!$AC25*100,1)</f>
        <v>21.4</v>
      </c>
      <c r="U25" s="59">
        <f>ROUND('当年度'!U25/'当年度'!$AC25*100,1)</f>
        <v>0</v>
      </c>
      <c r="V25" s="59">
        <f>ROUND('当年度'!V25/'当年度'!$AC25*100,1)</f>
        <v>3.6</v>
      </c>
      <c r="W25" s="59">
        <f>ROUND('当年度'!W25/'当年度'!$AC25*100,1)</f>
        <v>0.2</v>
      </c>
      <c r="X25" s="59">
        <f>ROUND('当年度'!X25/'当年度'!$AC25*100,1)</f>
        <v>8.5</v>
      </c>
      <c r="Y25" s="59">
        <f>ROUND('当年度'!Y25/'当年度'!$AC25*100,1)</f>
        <v>0.4</v>
      </c>
      <c r="Z25" s="59">
        <f>ROUND('当年度'!Z25/'当年度'!$AC25*100,1)</f>
        <v>3.4</v>
      </c>
      <c r="AA25" s="59">
        <f>ROUND('当年度'!AA25/'当年度'!$AC25*100,1)</f>
        <v>7.9</v>
      </c>
      <c r="AB25" s="59">
        <f>ROUND('当年度'!AB25/'当年度'!$AC25*100,1)</f>
        <v>7.8</v>
      </c>
      <c r="AC25" s="59">
        <f>ROUND('当年度'!AC25/'当年度'!$AC25*100,1)</f>
        <v>100</v>
      </c>
      <c r="AD25" s="59">
        <f>ROUND('当年度'!AD25/'当年度'!$AC25*100,1)</f>
        <v>42.3</v>
      </c>
      <c r="AE25" s="59">
        <f>ROUND('当年度'!AE25/'当年度'!$AC25*100,1)</f>
        <v>45.2</v>
      </c>
      <c r="AF25" s="59">
        <f>ROUND('当年度'!AF25/'当年度'!$AC25*100,1)</f>
        <v>45.2</v>
      </c>
      <c r="AG25" s="59">
        <f>ROUND('当年度'!AG25/'当年度'!$AC25*100,1)</f>
        <v>3.5</v>
      </c>
      <c r="AH25" s="59">
        <f>ROUND('当年度'!AH25/'当年度'!$AC25*100,1)</f>
        <v>4.5</v>
      </c>
      <c r="AI25" s="59">
        <f>ROUND('当年度'!AI25/'当年度'!$AC25*100,1)</f>
        <v>0.4</v>
      </c>
      <c r="AJ25" s="59">
        <f>ROUND('当年度'!AJ25/'当年度'!$AC25*100,1)</f>
        <v>21.4</v>
      </c>
    </row>
    <row r="26" spans="2:36" ht="21.75" customHeight="1">
      <c r="B26" s="55" t="s">
        <v>48</v>
      </c>
      <c r="C26" s="59">
        <f>ROUND('当年度'!C26/'当年度'!$AC26*100,1)</f>
        <v>18.6</v>
      </c>
      <c r="D26" s="59">
        <f>ROUND('当年度'!D26/'当年度'!$AC26*100,1)</f>
        <v>0.8</v>
      </c>
      <c r="E26" s="59">
        <f>ROUND('当年度'!E26/'当年度'!$AC26*100,1)</f>
        <v>0</v>
      </c>
      <c r="F26" s="59">
        <f>ROUND('当年度'!F26/'当年度'!$AC26*100,1)</f>
        <v>0.1</v>
      </c>
      <c r="G26" s="59">
        <f>ROUND('当年度'!G26/'当年度'!$AC26*100,1)</f>
        <v>0.1</v>
      </c>
      <c r="H26" s="59">
        <f>ROUND('当年度'!H26/'当年度'!$AC26*100,1)</f>
        <v>3.3</v>
      </c>
      <c r="I26" s="59">
        <f>ROUND('当年度'!I26/'当年度'!$AC26*100,1)</f>
        <v>0</v>
      </c>
      <c r="J26" s="59">
        <f>ROUND('当年度'!J26/'当年度'!$AC26*100,1)</f>
        <v>0</v>
      </c>
      <c r="K26" s="59">
        <f>ROUND('当年度'!K26/'当年度'!$AC26*100,1)</f>
        <v>0</v>
      </c>
      <c r="L26" s="59">
        <f>ROUND('当年度'!L26/'当年度'!$AC26*100,1)</f>
        <v>0.1</v>
      </c>
      <c r="M26" s="59">
        <f>ROUND('当年度'!M26/'当年度'!$AC26*100,1)</f>
        <v>0.1</v>
      </c>
      <c r="N26" s="59">
        <f>ROUND('当年度'!N26/'当年度'!$AC26*100,1)</f>
        <v>0.3</v>
      </c>
      <c r="O26" s="59">
        <f>ROUND('当年度'!O26/'当年度'!$AC26*100,1)</f>
        <v>16.5</v>
      </c>
      <c r="P26" s="59">
        <f>ROUND('当年度'!P26/'当年度'!$AC26*100,1)</f>
        <v>0</v>
      </c>
      <c r="Q26" s="59">
        <f>ROUND('当年度'!Q26/'当年度'!$AC26*100,1)</f>
        <v>0</v>
      </c>
      <c r="R26" s="59">
        <f>ROUND('当年度'!R26/'当年度'!$AC26*100,1)</f>
        <v>0.4</v>
      </c>
      <c r="S26" s="59">
        <f>ROUND('当年度'!S26/'当年度'!$AC26*100,1)</f>
        <v>0.1</v>
      </c>
      <c r="T26" s="59">
        <f>ROUND('当年度'!T26/'当年度'!$AC26*100,1)</f>
        <v>28.1</v>
      </c>
      <c r="U26" s="59">
        <f>ROUND('当年度'!U26/'当年度'!$AC26*100,1)</f>
        <v>0</v>
      </c>
      <c r="V26" s="59">
        <f>ROUND('当年度'!V26/'当年度'!$AC26*100,1)</f>
        <v>5.2</v>
      </c>
      <c r="W26" s="59">
        <f>ROUND('当年度'!W26/'当年度'!$AC26*100,1)</f>
        <v>0.1</v>
      </c>
      <c r="X26" s="59">
        <f>ROUND('当年度'!X26/'当年度'!$AC26*100,1)</f>
        <v>10.5</v>
      </c>
      <c r="Y26" s="59">
        <f>ROUND('当年度'!Y26/'当年度'!$AC26*100,1)</f>
        <v>4</v>
      </c>
      <c r="Z26" s="59">
        <f>ROUND('当年度'!Z26/'当年度'!$AC26*100,1)</f>
        <v>4</v>
      </c>
      <c r="AA26" s="59">
        <f>ROUND('当年度'!AA26/'当年度'!$AC26*100,1)</f>
        <v>1.3</v>
      </c>
      <c r="AB26" s="59">
        <f>ROUND('当年度'!AB26/'当年度'!$AC26*100,1)</f>
        <v>6.4</v>
      </c>
      <c r="AC26" s="59">
        <f>ROUND('当年度'!AC26/'当年度'!$AC26*100,1)</f>
        <v>100</v>
      </c>
      <c r="AD26" s="59">
        <f>ROUND('当年度'!AD26/'当年度'!$AC26*100,1)</f>
        <v>38.9</v>
      </c>
      <c r="AE26" s="59">
        <f>ROUND('当年度'!AE26/'当年度'!$AC26*100,1)</f>
        <v>40</v>
      </c>
      <c r="AF26" s="59">
        <f>ROUND('当年度'!AF26/'当年度'!$AC26*100,1)</f>
        <v>40</v>
      </c>
      <c r="AG26" s="59">
        <f>ROUND('当年度'!AG26/'当年度'!$AC26*100,1)</f>
        <v>3.7</v>
      </c>
      <c r="AH26" s="59">
        <f>ROUND('当年度'!AH26/'当年度'!$AC26*100,1)</f>
        <v>4.6</v>
      </c>
      <c r="AI26" s="59">
        <f>ROUND('当年度'!AI26/'当年度'!$AC26*100,1)</f>
        <v>0.5</v>
      </c>
      <c r="AJ26" s="59">
        <f>ROUND('当年度'!AJ26/'当年度'!$AC26*100,1)</f>
        <v>28.1</v>
      </c>
    </row>
    <row r="27" spans="2:36" ht="21.75" customHeight="1">
      <c r="B27" s="55" t="s">
        <v>49</v>
      </c>
      <c r="C27" s="59">
        <f>ROUND('当年度'!C27/'当年度'!$AC27*100,1)</f>
        <v>12.4</v>
      </c>
      <c r="D27" s="59">
        <f>ROUND('当年度'!D27/'当年度'!$AC27*100,1)</f>
        <v>1.5</v>
      </c>
      <c r="E27" s="59">
        <f>ROUND('当年度'!E27/'当年度'!$AC27*100,1)</f>
        <v>0</v>
      </c>
      <c r="F27" s="59">
        <f>ROUND('当年度'!F27/'当年度'!$AC27*100,1)</f>
        <v>0.1</v>
      </c>
      <c r="G27" s="59">
        <f>ROUND('当年度'!G27/'当年度'!$AC27*100,1)</f>
        <v>0.1</v>
      </c>
      <c r="H27" s="59">
        <f>ROUND('当年度'!H27/'当年度'!$AC27*100,1)</f>
        <v>2.5</v>
      </c>
      <c r="I27" s="59">
        <f>ROUND('当年度'!I27/'当年度'!$AC27*100,1)</f>
        <v>0</v>
      </c>
      <c r="J27" s="59">
        <f>ROUND('当年度'!J27/'当年度'!$AC27*100,1)</f>
        <v>0</v>
      </c>
      <c r="K27" s="59">
        <f>ROUND('当年度'!K27/'当年度'!$AC27*100,1)</f>
        <v>0</v>
      </c>
      <c r="L27" s="59">
        <f>ROUND('当年度'!L27/'当年度'!$AC27*100,1)</f>
        <v>0.1</v>
      </c>
      <c r="M27" s="59">
        <f>ROUND('当年度'!M27/'当年度'!$AC27*100,1)</f>
        <v>0</v>
      </c>
      <c r="N27" s="59">
        <f>ROUND('当年度'!N27/'当年度'!$AC27*100,1)</f>
        <v>0.1</v>
      </c>
      <c r="O27" s="59">
        <f>ROUND('当年度'!O27/'当年度'!$AC27*100,1)</f>
        <v>44.9</v>
      </c>
      <c r="P27" s="59">
        <f>ROUND('当年度'!P27/'当年度'!$AC27*100,1)</f>
        <v>0</v>
      </c>
      <c r="Q27" s="59">
        <f>ROUND('当年度'!Q27/'当年度'!$AC27*100,1)</f>
        <v>0.3</v>
      </c>
      <c r="R27" s="59">
        <f>ROUND('当年度'!R27/'当年度'!$AC27*100,1)</f>
        <v>1.3</v>
      </c>
      <c r="S27" s="59">
        <f>ROUND('当年度'!S27/'当年度'!$AC27*100,1)</f>
        <v>0.2</v>
      </c>
      <c r="T27" s="59">
        <f>ROUND('当年度'!T27/'当年度'!$AC27*100,1)</f>
        <v>20</v>
      </c>
      <c r="U27" s="59">
        <f>ROUND('当年度'!U27/'当年度'!$AC27*100,1)</f>
        <v>0</v>
      </c>
      <c r="V27" s="59">
        <f>ROUND('当年度'!V27/'当年度'!$AC27*100,1)</f>
        <v>3.7</v>
      </c>
      <c r="W27" s="59">
        <f>ROUND('当年度'!W27/'当年度'!$AC27*100,1)</f>
        <v>1.3</v>
      </c>
      <c r="X27" s="59">
        <f>ROUND('当年度'!X27/'当年度'!$AC27*100,1)</f>
        <v>0.8</v>
      </c>
      <c r="Y27" s="59">
        <f>ROUND('当年度'!Y27/'当年度'!$AC27*100,1)</f>
        <v>0.4</v>
      </c>
      <c r="Z27" s="59">
        <f>ROUND('当年度'!Z27/'当年度'!$AC27*100,1)</f>
        <v>2.4</v>
      </c>
      <c r="AA27" s="59">
        <f>ROUND('当年度'!AA27/'当年度'!$AC27*100,1)</f>
        <v>0.9</v>
      </c>
      <c r="AB27" s="59">
        <f>ROUND('当年度'!AB27/'当年度'!$AC27*100,1)</f>
        <v>7</v>
      </c>
      <c r="AC27" s="59">
        <f>ROUND('当年度'!AC27/'当年度'!$AC27*100,1)</f>
        <v>100</v>
      </c>
      <c r="AD27" s="59">
        <f>ROUND('当年度'!AD27/'当年度'!$AC27*100,1)</f>
        <v>20.1</v>
      </c>
      <c r="AE27" s="59">
        <f>ROUND('当年度'!AE27/'当年度'!$AC27*100,1)</f>
        <v>61.6</v>
      </c>
      <c r="AF27" s="59">
        <f>ROUND('当年度'!AF27/'当年度'!$AC27*100,1)</f>
        <v>61.6</v>
      </c>
      <c r="AG27" s="59">
        <f>ROUND('当年度'!AG27/'当年度'!$AC27*100,1)</f>
        <v>2.7</v>
      </c>
      <c r="AH27" s="59">
        <f>ROUND('当年度'!AH27/'当年度'!$AC27*100,1)</f>
        <v>4.2</v>
      </c>
      <c r="AI27" s="59">
        <f>ROUND('当年度'!AI27/'当年度'!$AC27*100,1)</f>
        <v>1.6</v>
      </c>
      <c r="AJ27" s="59">
        <f>ROUND('当年度'!AJ27/'当年度'!$AC27*100,1)</f>
        <v>20</v>
      </c>
    </row>
    <row r="28" spans="2:36" ht="21.75" customHeight="1">
      <c r="B28" s="55" t="s">
        <v>50</v>
      </c>
      <c r="C28" s="59">
        <f>ROUND('当年度'!C28/'当年度'!$AC28*100,1)</f>
        <v>25.4</v>
      </c>
      <c r="D28" s="59">
        <f>ROUND('当年度'!D28/'当年度'!$AC28*100,1)</f>
        <v>0.9</v>
      </c>
      <c r="E28" s="59">
        <f>ROUND('当年度'!E28/'当年度'!$AC28*100,1)</f>
        <v>0</v>
      </c>
      <c r="F28" s="59">
        <f>ROUND('当年度'!F28/'当年度'!$AC28*100,1)</f>
        <v>0.1</v>
      </c>
      <c r="G28" s="59">
        <f>ROUND('当年度'!G28/'当年度'!$AC28*100,1)</f>
        <v>0.1</v>
      </c>
      <c r="H28" s="59">
        <f>ROUND('当年度'!H28/'当年度'!$AC28*100,1)</f>
        <v>4.1</v>
      </c>
      <c r="I28" s="59">
        <f>ROUND('当年度'!I28/'当年度'!$AC28*100,1)</f>
        <v>0.1</v>
      </c>
      <c r="J28" s="59">
        <f>ROUND('当年度'!J28/'当年度'!$AC28*100,1)</f>
        <v>0</v>
      </c>
      <c r="K28" s="59">
        <f>ROUND('当年度'!K28/'当年度'!$AC28*100,1)</f>
        <v>0</v>
      </c>
      <c r="L28" s="59">
        <f>ROUND('当年度'!L28/'当年度'!$AC28*100,1)</f>
        <v>0.1</v>
      </c>
      <c r="M28" s="59">
        <f>ROUND('当年度'!M28/'当年度'!$AC28*100,1)</f>
        <v>0.4</v>
      </c>
      <c r="N28" s="59">
        <f>ROUND('当年度'!N28/'当年度'!$AC28*100,1)</f>
        <v>0.3</v>
      </c>
      <c r="O28" s="59">
        <f>ROUND('当年度'!O28/'当年度'!$AC28*100,1)</f>
        <v>19.4</v>
      </c>
      <c r="P28" s="59">
        <f>ROUND('当年度'!P28/'当年度'!$AC28*100,1)</f>
        <v>0</v>
      </c>
      <c r="Q28" s="59">
        <f>ROUND('当年度'!Q28/'当年度'!$AC28*100,1)</f>
        <v>0.1</v>
      </c>
      <c r="R28" s="59">
        <f>ROUND('当年度'!R28/'当年度'!$AC28*100,1)</f>
        <v>0.9</v>
      </c>
      <c r="S28" s="59">
        <f>ROUND('当年度'!S28/'当年度'!$AC28*100,1)</f>
        <v>0.1</v>
      </c>
      <c r="T28" s="59">
        <f>ROUND('当年度'!T28/'当年度'!$AC28*100,1)</f>
        <v>30.6</v>
      </c>
      <c r="U28" s="59">
        <f>ROUND('当年度'!U28/'当年度'!$AC28*100,1)</f>
        <v>0</v>
      </c>
      <c r="V28" s="59">
        <f>ROUND('当年度'!V28/'当年度'!$AC28*100,1)</f>
        <v>5.1</v>
      </c>
      <c r="W28" s="59">
        <f>ROUND('当年度'!W28/'当年度'!$AC28*100,1)</f>
        <v>0</v>
      </c>
      <c r="X28" s="59">
        <f>ROUND('当年度'!X28/'当年度'!$AC28*100,1)</f>
        <v>1.4</v>
      </c>
      <c r="Y28" s="59">
        <f>ROUND('当年度'!Y28/'当年度'!$AC28*100,1)</f>
        <v>1.5</v>
      </c>
      <c r="Z28" s="59">
        <f>ROUND('当年度'!Z28/'当年度'!$AC28*100,1)</f>
        <v>1.3</v>
      </c>
      <c r="AA28" s="59">
        <f>ROUND('当年度'!AA28/'当年度'!$AC28*100,1)</f>
        <v>1.1</v>
      </c>
      <c r="AB28" s="59">
        <f>ROUND('当年度'!AB28/'当年度'!$AC28*100,1)</f>
        <v>6.9</v>
      </c>
      <c r="AC28" s="59">
        <f>ROUND('当年度'!AC28/'当年度'!$AC28*100,1)</f>
        <v>100</v>
      </c>
      <c r="AD28" s="59">
        <f>ROUND('当年度'!AD28/'当年度'!$AC28*100,1)</f>
        <v>31.7</v>
      </c>
      <c r="AE28" s="59">
        <f>ROUND('当年度'!AE28/'当年度'!$AC28*100,1)</f>
        <v>50.9</v>
      </c>
      <c r="AF28" s="59">
        <f>ROUND('当年度'!AF28/'当年度'!$AC28*100,1)</f>
        <v>51</v>
      </c>
      <c r="AG28" s="59">
        <f>ROUND('当年度'!AG28/'当年度'!$AC28*100,1)</f>
        <v>4.9</v>
      </c>
      <c r="AH28" s="59">
        <f>ROUND('当年度'!AH28/'当年度'!$AC28*100,1)</f>
        <v>5.9</v>
      </c>
      <c r="AI28" s="59">
        <f>ROUND('当年度'!AI28/'当年度'!$AC28*100,1)</f>
        <v>0.9</v>
      </c>
      <c r="AJ28" s="59">
        <f>ROUND('当年度'!AJ28/'当年度'!$AC28*100,1)</f>
        <v>30.7</v>
      </c>
    </row>
    <row r="29" spans="2:36" ht="21.75" customHeight="1">
      <c r="B29" s="55" t="s">
        <v>51</v>
      </c>
      <c r="C29" s="59">
        <f>ROUND('当年度'!C29/'当年度'!$AC29*100,1)</f>
        <v>18.2</v>
      </c>
      <c r="D29" s="59">
        <f>ROUND('当年度'!D29/'当年度'!$AC29*100,1)</f>
        <v>1.3</v>
      </c>
      <c r="E29" s="59">
        <f>ROUND('当年度'!E29/'当年度'!$AC29*100,1)</f>
        <v>0</v>
      </c>
      <c r="F29" s="59">
        <f>ROUND('当年度'!F29/'当年度'!$AC29*100,1)</f>
        <v>0.1</v>
      </c>
      <c r="G29" s="59">
        <f>ROUND('当年度'!G29/'当年度'!$AC29*100,1)</f>
        <v>0.1</v>
      </c>
      <c r="H29" s="59">
        <f>ROUND('当年度'!H29/'当年度'!$AC29*100,1)</f>
        <v>3.3</v>
      </c>
      <c r="I29" s="59">
        <f>ROUND('当年度'!I29/'当年度'!$AC29*100,1)</f>
        <v>0</v>
      </c>
      <c r="J29" s="59">
        <f>ROUND('当年度'!J29/'当年度'!$AC29*100,1)</f>
        <v>0</v>
      </c>
      <c r="K29" s="59">
        <f>ROUND('当年度'!K29/'当年度'!$AC29*100,1)</f>
        <v>0</v>
      </c>
      <c r="L29" s="59">
        <f>ROUND('当年度'!L29/'当年度'!$AC29*100,1)</f>
        <v>0.1</v>
      </c>
      <c r="M29" s="59">
        <f>ROUND('当年度'!M29/'当年度'!$AC29*100,1)</f>
        <v>0</v>
      </c>
      <c r="N29" s="59">
        <f>ROUND('当年度'!N29/'当年度'!$AC29*100,1)</f>
        <v>0.2</v>
      </c>
      <c r="O29" s="59">
        <f>ROUND('当年度'!O29/'当年度'!$AC29*100,1)</f>
        <v>33.9</v>
      </c>
      <c r="P29" s="59">
        <f>ROUND('当年度'!P29/'当年度'!$AC29*100,1)</f>
        <v>0</v>
      </c>
      <c r="Q29" s="59">
        <f>ROUND('当年度'!Q29/'当年度'!$AC29*100,1)</f>
        <v>1.1</v>
      </c>
      <c r="R29" s="59">
        <f>ROUND('当年度'!R29/'当年度'!$AC29*100,1)</f>
        <v>0.4</v>
      </c>
      <c r="S29" s="59">
        <f>ROUND('当年度'!S29/'当年度'!$AC29*100,1)</f>
        <v>0.1</v>
      </c>
      <c r="T29" s="59">
        <f>ROUND('当年度'!T29/'当年度'!$AC29*100,1)</f>
        <v>27.4</v>
      </c>
      <c r="U29" s="59">
        <f>ROUND('当年度'!U29/'当年度'!$AC29*100,1)</f>
        <v>0</v>
      </c>
      <c r="V29" s="59">
        <f>ROUND('当年度'!V29/'当年度'!$AC29*100,1)</f>
        <v>3.9</v>
      </c>
      <c r="W29" s="59">
        <f>ROUND('当年度'!W29/'当年度'!$AC29*100,1)</f>
        <v>0.1</v>
      </c>
      <c r="X29" s="59">
        <f>ROUND('当年度'!X29/'当年度'!$AC29*100,1)</f>
        <v>0.3</v>
      </c>
      <c r="Y29" s="59">
        <f>ROUND('当年度'!Y29/'当年度'!$AC29*100,1)</f>
        <v>1.1</v>
      </c>
      <c r="Z29" s="59">
        <f>ROUND('当年度'!Z29/'当年度'!$AC29*100,1)</f>
        <v>3</v>
      </c>
      <c r="AA29" s="59">
        <f>ROUND('当年度'!AA29/'当年度'!$AC29*100,1)</f>
        <v>1</v>
      </c>
      <c r="AB29" s="59">
        <f>ROUND('当年度'!AB29/'当年度'!$AC29*100,1)</f>
        <v>4.2</v>
      </c>
      <c r="AC29" s="59">
        <f>ROUND('当年度'!AC29/'当年度'!$AC29*100,1)</f>
        <v>100</v>
      </c>
      <c r="AD29" s="59">
        <f>ROUND('当年度'!AD29/'当年度'!$AC29*100,1)</f>
        <v>25.5</v>
      </c>
      <c r="AE29" s="59">
        <f>ROUND('当年度'!AE29/'当年度'!$AC29*100,1)</f>
        <v>57.2</v>
      </c>
      <c r="AF29" s="59">
        <f>ROUND('当年度'!AF29/'当年度'!$AC29*100,1)</f>
        <v>57.2</v>
      </c>
      <c r="AG29" s="59">
        <f>ROUND('当年度'!AG29/'当年度'!$AC29*100,1)</f>
        <v>3.6</v>
      </c>
      <c r="AH29" s="59">
        <f>ROUND('当年度'!AH29/'当年度'!$AC29*100,1)</f>
        <v>4.9</v>
      </c>
      <c r="AI29" s="59">
        <f>ROUND('当年度'!AI29/'当年度'!$AC29*100,1)</f>
        <v>0.5</v>
      </c>
      <c r="AJ29" s="59">
        <f>ROUND('当年度'!AJ29/'当年度'!$AC29*100,1)</f>
        <v>27.4</v>
      </c>
    </row>
    <row r="30" spans="2:36" ht="21.75" customHeight="1">
      <c r="B30" s="55" t="s">
        <v>80</v>
      </c>
      <c r="C30" s="59">
        <f>ROUND('当年度'!C30/'当年度'!$AC30*100,1)</f>
        <v>8</v>
      </c>
      <c r="D30" s="59">
        <f>ROUND('当年度'!D30/'当年度'!$AC30*100,1)</f>
        <v>1.1</v>
      </c>
      <c r="E30" s="59">
        <f>ROUND('当年度'!E30/'当年度'!$AC30*100,1)</f>
        <v>0</v>
      </c>
      <c r="F30" s="59">
        <f>ROUND('当年度'!F30/'当年度'!$AC30*100,1)</f>
        <v>0</v>
      </c>
      <c r="G30" s="59">
        <f>ROUND('当年度'!G30/'当年度'!$AC30*100,1)</f>
        <v>0</v>
      </c>
      <c r="H30" s="59">
        <f>ROUND('当年度'!H30/'当年度'!$AC30*100,1)</f>
        <v>2.1</v>
      </c>
      <c r="I30" s="59">
        <f>ROUND('当年度'!I30/'当年度'!$AC30*100,1)</f>
        <v>0</v>
      </c>
      <c r="J30" s="59">
        <f>ROUND('当年度'!J30/'当年度'!$AC30*100,1)</f>
        <v>0</v>
      </c>
      <c r="K30" s="59">
        <f>ROUND('当年度'!K30/'当年度'!$AC30*100,1)</f>
        <v>0</v>
      </c>
      <c r="L30" s="59">
        <f>ROUND('当年度'!L30/'当年度'!$AC30*100,1)</f>
        <v>0.1</v>
      </c>
      <c r="M30" s="59">
        <f>ROUND('当年度'!M30/'当年度'!$AC30*100,1)</f>
        <v>0</v>
      </c>
      <c r="N30" s="59">
        <f>ROUND('当年度'!N30/'当年度'!$AC30*100,1)</f>
        <v>0.1</v>
      </c>
      <c r="O30" s="59">
        <f>ROUND('当年度'!O30/'当年度'!$AC30*100,1)</f>
        <v>43.4</v>
      </c>
      <c r="P30" s="59">
        <f>ROUND('当年度'!P30/'当年度'!$AC30*100,1)</f>
        <v>0</v>
      </c>
      <c r="Q30" s="59">
        <f>ROUND('当年度'!Q30/'当年度'!$AC30*100,1)</f>
        <v>0</v>
      </c>
      <c r="R30" s="59">
        <f>ROUND('当年度'!R30/'当年度'!$AC30*100,1)</f>
        <v>0.2</v>
      </c>
      <c r="S30" s="59">
        <f>ROUND('当年度'!S30/'当年度'!$AC30*100,1)</f>
        <v>0</v>
      </c>
      <c r="T30" s="59">
        <f>ROUND('当年度'!T30/'当年度'!$AC30*100,1)</f>
        <v>17.9</v>
      </c>
      <c r="U30" s="59">
        <f>ROUND('当年度'!U30/'当年度'!$AC30*100,1)</f>
        <v>0</v>
      </c>
      <c r="V30" s="59">
        <f>ROUND('当年度'!V30/'当年度'!$AC30*100,1)</f>
        <v>3</v>
      </c>
      <c r="W30" s="59">
        <f>ROUND('当年度'!W30/'当年度'!$AC30*100,1)</f>
        <v>0.2</v>
      </c>
      <c r="X30" s="59">
        <f>ROUND('当年度'!X30/'当年度'!$AC30*100,1)</f>
        <v>0.8</v>
      </c>
      <c r="Y30" s="59">
        <f>ROUND('当年度'!Y30/'当年度'!$AC30*100,1)</f>
        <v>3.4</v>
      </c>
      <c r="Z30" s="59">
        <f>ROUND('当年度'!Z30/'当年度'!$AC30*100,1)</f>
        <v>4.1</v>
      </c>
      <c r="AA30" s="59">
        <f>ROUND('当年度'!AA30/'当年度'!$AC30*100,1)</f>
        <v>0.7</v>
      </c>
      <c r="AB30" s="59">
        <f>ROUND('当年度'!AB30/'当年度'!$AC30*100,1)</f>
        <v>14.7</v>
      </c>
      <c r="AC30" s="59">
        <f>ROUND('当年度'!AC30/'当年度'!$AC30*100,1)</f>
        <v>100</v>
      </c>
      <c r="AD30" s="59">
        <f>ROUND('当年度'!AD30/'当年度'!$AC30*100,1)</f>
        <v>17.6</v>
      </c>
      <c r="AE30" s="59">
        <f>ROUND('当年度'!AE30/'当年度'!$AC30*100,1)</f>
        <v>54.9</v>
      </c>
      <c r="AF30" s="59">
        <f>ROUND('当年度'!AF30/'当年度'!$AC30*100,1)</f>
        <v>54.9</v>
      </c>
      <c r="AG30" s="59">
        <f>ROUND('当年度'!AG30/'当年度'!$AC30*100,1)</f>
        <v>2.3</v>
      </c>
      <c r="AH30" s="59">
        <f>ROUND('当年度'!AH30/'当年度'!$AC30*100,1)</f>
        <v>3.4</v>
      </c>
      <c r="AI30" s="59">
        <f>ROUND('当年度'!AI30/'当年度'!$AC30*100,1)</f>
        <v>0.3</v>
      </c>
      <c r="AJ30" s="59">
        <f>ROUND('当年度'!AJ30/'当年度'!$AC30*100,1)</f>
        <v>17.9</v>
      </c>
    </row>
    <row r="31" spans="2:36" ht="21.75" customHeight="1">
      <c r="B31" s="55" t="s">
        <v>81</v>
      </c>
      <c r="C31" s="59">
        <f>ROUND('当年度'!C31/'当年度'!$AC31*100,1)</f>
        <v>9.1</v>
      </c>
      <c r="D31" s="59">
        <f>ROUND('当年度'!D31/'当年度'!$AC31*100,1)</f>
        <v>0.8</v>
      </c>
      <c r="E31" s="59">
        <f>ROUND('当年度'!E31/'当年度'!$AC31*100,1)</f>
        <v>0</v>
      </c>
      <c r="F31" s="59">
        <f>ROUND('当年度'!F31/'当年度'!$AC31*100,1)</f>
        <v>0.1</v>
      </c>
      <c r="G31" s="59">
        <f>ROUND('当年度'!G31/'当年度'!$AC31*100,1)</f>
        <v>0.1</v>
      </c>
      <c r="H31" s="59">
        <f>ROUND('当年度'!H31/'当年度'!$AC31*100,1)</f>
        <v>2.3</v>
      </c>
      <c r="I31" s="59">
        <f>ROUND('当年度'!I31/'当年度'!$AC31*100,1)</f>
        <v>0</v>
      </c>
      <c r="J31" s="59">
        <f>ROUND('当年度'!J31/'当年度'!$AC31*100,1)</f>
        <v>0</v>
      </c>
      <c r="K31" s="59">
        <f>ROUND('当年度'!K31/'当年度'!$AC31*100,1)</f>
        <v>0</v>
      </c>
      <c r="L31" s="59">
        <f>ROUND('当年度'!L31/'当年度'!$AC31*100,1)</f>
        <v>0.1</v>
      </c>
      <c r="M31" s="59">
        <f>ROUND('当年度'!M31/'当年度'!$AC31*100,1)</f>
        <v>0</v>
      </c>
      <c r="N31" s="59">
        <f>ROUND('当年度'!N31/'当年度'!$AC31*100,1)</f>
        <v>0.1</v>
      </c>
      <c r="O31" s="59">
        <f>ROUND('当年度'!O31/'当年度'!$AC31*100,1)</f>
        <v>41.9</v>
      </c>
      <c r="P31" s="59">
        <f>ROUND('当年度'!P31/'当年度'!$AC31*100,1)</f>
        <v>0</v>
      </c>
      <c r="Q31" s="59">
        <f>ROUND('当年度'!Q31/'当年度'!$AC31*100,1)</f>
        <v>0.2</v>
      </c>
      <c r="R31" s="59">
        <f>ROUND('当年度'!R31/'当年度'!$AC31*100,1)</f>
        <v>0.4</v>
      </c>
      <c r="S31" s="59">
        <f>ROUND('当年度'!S31/'当年度'!$AC31*100,1)</f>
        <v>0.1</v>
      </c>
      <c r="T31" s="59">
        <f>ROUND('当年度'!T31/'当年度'!$AC31*100,1)</f>
        <v>20.3</v>
      </c>
      <c r="U31" s="59">
        <f>ROUND('当年度'!U31/'当年度'!$AC31*100,1)</f>
        <v>0</v>
      </c>
      <c r="V31" s="59">
        <f>ROUND('当年度'!V31/'当年度'!$AC31*100,1)</f>
        <v>3.7</v>
      </c>
      <c r="W31" s="59">
        <f>ROUND('当年度'!W31/'当年度'!$AC31*100,1)</f>
        <v>0.5</v>
      </c>
      <c r="X31" s="59">
        <f>ROUND('当年度'!X31/'当年度'!$AC31*100,1)</f>
        <v>0.9</v>
      </c>
      <c r="Y31" s="59">
        <f>ROUND('当年度'!Y31/'当年度'!$AC31*100,1)</f>
        <v>5.7</v>
      </c>
      <c r="Z31" s="59">
        <f>ROUND('当年度'!Z31/'当年度'!$AC31*100,1)</f>
        <v>1.7</v>
      </c>
      <c r="AA31" s="59">
        <f>ROUND('当年度'!AA31/'当年度'!$AC31*100,1)</f>
        <v>0.9</v>
      </c>
      <c r="AB31" s="59">
        <f>ROUND('当年度'!AB31/'当年度'!$AC31*100,1)</f>
        <v>11.2</v>
      </c>
      <c r="AC31" s="59">
        <f>ROUND('当年度'!AC31/'当年度'!$AC31*100,1)</f>
        <v>100</v>
      </c>
      <c r="AD31" s="59">
        <f>ROUND('当年度'!AD31/'当年度'!$AC31*100,1)</f>
        <v>19.5</v>
      </c>
      <c r="AE31" s="59">
        <f>ROUND('当年度'!AE31/'当年度'!$AC31*100,1)</f>
        <v>54.4</v>
      </c>
      <c r="AF31" s="59">
        <f>ROUND('当年度'!AF31/'当年度'!$AC31*100,1)</f>
        <v>54.4</v>
      </c>
      <c r="AG31" s="59">
        <f>ROUND('当年度'!AG31/'当年度'!$AC31*100,1)</f>
        <v>2.5</v>
      </c>
      <c r="AH31" s="59">
        <f>ROUND('当年度'!AH31/'当年度'!$AC31*100,1)</f>
        <v>3.3</v>
      </c>
      <c r="AI31" s="59">
        <f>ROUND('当年度'!AI31/'当年度'!$AC31*100,1)</f>
        <v>0.5</v>
      </c>
      <c r="AJ31" s="59">
        <f>ROUND('当年度'!AJ31/'当年度'!$AC31*100,1)</f>
        <v>20.4</v>
      </c>
    </row>
    <row r="32" spans="2:36" ht="21.75" customHeight="1">
      <c r="B32" s="55" t="s">
        <v>82</v>
      </c>
      <c r="C32" s="59">
        <f>ROUND('当年度'!C32/'当年度'!$AC32*100,1)</f>
        <v>11.1</v>
      </c>
      <c r="D32" s="59">
        <f>ROUND('当年度'!D32/'当年度'!$AC32*100,1)</f>
        <v>0.9</v>
      </c>
      <c r="E32" s="59">
        <f>ROUND('当年度'!E32/'当年度'!$AC32*100,1)</f>
        <v>0</v>
      </c>
      <c r="F32" s="59">
        <f>ROUND('当年度'!F32/'当年度'!$AC32*100,1)</f>
        <v>0.1</v>
      </c>
      <c r="G32" s="59">
        <f>ROUND('当年度'!G32/'当年度'!$AC32*100,1)</f>
        <v>0.1</v>
      </c>
      <c r="H32" s="59">
        <f>ROUND('当年度'!H32/'当年度'!$AC32*100,1)</f>
        <v>2.7</v>
      </c>
      <c r="I32" s="59">
        <f>ROUND('当年度'!I32/'当年度'!$AC32*100,1)</f>
        <v>0</v>
      </c>
      <c r="J32" s="59">
        <f>ROUND('当年度'!J32/'当年度'!$AC32*100,1)</f>
        <v>0</v>
      </c>
      <c r="K32" s="59">
        <f>ROUND('当年度'!K32/'当年度'!$AC32*100,1)</f>
        <v>0</v>
      </c>
      <c r="L32" s="59">
        <f>ROUND('当年度'!L32/'当年度'!$AC32*100,1)</f>
        <v>0.1</v>
      </c>
      <c r="M32" s="59">
        <f>ROUND('当年度'!M32/'当年度'!$AC32*100,1)</f>
        <v>0.1</v>
      </c>
      <c r="N32" s="59">
        <f>ROUND('当年度'!N32/'当年度'!$AC32*100,1)</f>
        <v>0.1</v>
      </c>
      <c r="O32" s="59">
        <f>ROUND('当年度'!O32/'当年度'!$AC32*100,1)</f>
        <v>33</v>
      </c>
      <c r="P32" s="59">
        <f>ROUND('当年度'!P32/'当年度'!$AC32*100,1)</f>
        <v>0</v>
      </c>
      <c r="Q32" s="59">
        <f>ROUND('当年度'!Q32/'当年度'!$AC32*100,1)</f>
        <v>0.3</v>
      </c>
      <c r="R32" s="59">
        <f>ROUND('当年度'!R32/'当年度'!$AC32*100,1)</f>
        <v>1.1</v>
      </c>
      <c r="S32" s="59">
        <f>ROUND('当年度'!S32/'当年度'!$AC32*100,1)</f>
        <v>0.1</v>
      </c>
      <c r="T32" s="59">
        <f>ROUND('当年度'!T32/'当年度'!$AC32*100,1)</f>
        <v>21.6</v>
      </c>
      <c r="U32" s="59">
        <f>ROUND('当年度'!U32/'当年度'!$AC32*100,1)</f>
        <v>0</v>
      </c>
      <c r="V32" s="59">
        <f>ROUND('当年度'!V32/'当年度'!$AC32*100,1)</f>
        <v>4.9</v>
      </c>
      <c r="W32" s="59">
        <f>ROUND('当年度'!W32/'当年度'!$AC32*100,1)</f>
        <v>0.3</v>
      </c>
      <c r="X32" s="59">
        <f>ROUND('当年度'!X32/'当年度'!$AC32*100,1)</f>
        <v>0.8</v>
      </c>
      <c r="Y32" s="59">
        <f>ROUND('当年度'!Y32/'当年度'!$AC32*100,1)</f>
        <v>4.3</v>
      </c>
      <c r="Z32" s="59">
        <f>ROUND('当年度'!Z32/'当年度'!$AC32*100,1)</f>
        <v>3</v>
      </c>
      <c r="AA32" s="59">
        <f>ROUND('当年度'!AA32/'当年度'!$AC32*100,1)</f>
        <v>4.7</v>
      </c>
      <c r="AB32" s="59">
        <f>ROUND('当年度'!AB32/'当年度'!$AC32*100,1)</f>
        <v>10.9</v>
      </c>
      <c r="AC32" s="59">
        <f>ROUND('当年度'!AC32/'当年度'!$AC32*100,1)</f>
        <v>100</v>
      </c>
      <c r="AD32" s="59">
        <f>ROUND('当年度'!AD32/'当年度'!$AC32*100,1)</f>
        <v>25.7</v>
      </c>
      <c r="AE32" s="59">
        <f>ROUND('当年度'!AE32/'当年度'!$AC32*100,1)</f>
        <v>48.1</v>
      </c>
      <c r="AF32" s="59">
        <f>ROUND('当年度'!AF32/'当年度'!$AC32*100,1)</f>
        <v>48.1</v>
      </c>
      <c r="AG32" s="59">
        <f>ROUND('当年度'!AG32/'当年度'!$AC32*100,1)</f>
        <v>3</v>
      </c>
      <c r="AH32" s="59">
        <f>ROUND('当年度'!AH32/'当年度'!$AC32*100,1)</f>
        <v>3.8</v>
      </c>
      <c r="AI32" s="59">
        <f>ROUND('当年度'!AI32/'当年度'!$AC32*100,1)</f>
        <v>1.2</v>
      </c>
      <c r="AJ32" s="59">
        <f>ROUND('当年度'!AJ32/'当年度'!$AC32*100,1)</f>
        <v>21.6</v>
      </c>
    </row>
    <row r="33" spans="2:36" ht="21.75" customHeight="1">
      <c r="B33" s="55" t="s">
        <v>52</v>
      </c>
      <c r="C33" s="59">
        <f>ROUND('当年度'!C33/'当年度'!$AC33*100,1)</f>
        <v>12.4</v>
      </c>
      <c r="D33" s="59">
        <f>ROUND('当年度'!D33/'当年度'!$AC33*100,1)</f>
        <v>0.9</v>
      </c>
      <c r="E33" s="59">
        <f>ROUND('当年度'!E33/'当年度'!$AC33*100,1)</f>
        <v>0</v>
      </c>
      <c r="F33" s="59">
        <f>ROUND('当年度'!F33/'当年度'!$AC33*100,1)</f>
        <v>0.1</v>
      </c>
      <c r="G33" s="59">
        <f>ROUND('当年度'!G33/'当年度'!$AC33*100,1)</f>
        <v>0.1</v>
      </c>
      <c r="H33" s="59">
        <f>ROUND('当年度'!H33/'当年度'!$AC33*100,1)</f>
        <v>2.8</v>
      </c>
      <c r="I33" s="59">
        <f>ROUND('当年度'!I33/'当年度'!$AC33*100,1)</f>
        <v>0</v>
      </c>
      <c r="J33" s="59">
        <f>ROUND('当年度'!J33/'当年度'!$AC33*100,1)</f>
        <v>0</v>
      </c>
      <c r="K33" s="59">
        <f>ROUND('当年度'!K33/'当年度'!$AC33*100,1)</f>
        <v>0</v>
      </c>
      <c r="L33" s="59">
        <f>ROUND('当年度'!L33/'当年度'!$AC33*100,1)</f>
        <v>0.1</v>
      </c>
      <c r="M33" s="59">
        <f>ROUND('当年度'!M33/'当年度'!$AC33*100,1)</f>
        <v>0.1</v>
      </c>
      <c r="N33" s="59">
        <f>ROUND('当年度'!N33/'当年度'!$AC33*100,1)</f>
        <v>0.1</v>
      </c>
      <c r="O33" s="59">
        <f>ROUND('当年度'!O33/'当年度'!$AC33*100,1)</f>
        <v>36</v>
      </c>
      <c r="P33" s="59">
        <f>ROUND('当年度'!P33/'当年度'!$AC33*100,1)</f>
        <v>0</v>
      </c>
      <c r="Q33" s="59">
        <f>ROUND('当年度'!Q33/'当年度'!$AC33*100,1)</f>
        <v>1</v>
      </c>
      <c r="R33" s="59">
        <f>ROUND('当年度'!R33/'当年度'!$AC33*100,1)</f>
        <v>0.5</v>
      </c>
      <c r="S33" s="59">
        <f>ROUND('当年度'!S33/'当年度'!$AC33*100,1)</f>
        <v>0.1</v>
      </c>
      <c r="T33" s="59">
        <f>ROUND('当年度'!T33/'当年度'!$AC33*100,1)</f>
        <v>27.5</v>
      </c>
      <c r="U33" s="59">
        <f>ROUND('当年度'!U33/'当年度'!$AC33*100,1)</f>
        <v>0</v>
      </c>
      <c r="V33" s="59">
        <f>ROUND('当年度'!V33/'当年度'!$AC33*100,1)</f>
        <v>5.2</v>
      </c>
      <c r="W33" s="59">
        <f>ROUND('当年度'!W33/'当年度'!$AC33*100,1)</f>
        <v>0.1</v>
      </c>
      <c r="X33" s="59">
        <f>ROUND('当年度'!X33/'当年度'!$AC33*100,1)</f>
        <v>1.8</v>
      </c>
      <c r="Y33" s="59">
        <f>ROUND('当年度'!Y33/'当年度'!$AC33*100,1)</f>
        <v>1.8</v>
      </c>
      <c r="Z33" s="59">
        <f>ROUND('当年度'!Z33/'当年度'!$AC33*100,1)</f>
        <v>2.5</v>
      </c>
      <c r="AA33" s="59">
        <f>ROUND('当年度'!AA33/'当年度'!$AC33*100,1)</f>
        <v>1.8</v>
      </c>
      <c r="AB33" s="59">
        <f>ROUND('当年度'!AB33/'当年度'!$AC33*100,1)</f>
        <v>5.2</v>
      </c>
      <c r="AC33" s="59">
        <f>ROUND('当年度'!AC33/'当年度'!$AC33*100,1)</f>
        <v>100</v>
      </c>
      <c r="AD33" s="59">
        <f>ROUND('当年度'!AD33/'当年度'!$AC33*100,1)</f>
        <v>21.9</v>
      </c>
      <c r="AE33" s="59">
        <f>ROUND('当年度'!AE33/'当年度'!$AC33*100,1)</f>
        <v>52.5</v>
      </c>
      <c r="AF33" s="59">
        <f>ROUND('当年度'!AF33/'当年度'!$AC33*100,1)</f>
        <v>52.5</v>
      </c>
      <c r="AG33" s="59">
        <f>ROUND('当年度'!AG33/'当年度'!$AC33*100,1)</f>
        <v>3.1</v>
      </c>
      <c r="AH33" s="59">
        <f>ROUND('当年度'!AH33/'当年度'!$AC33*100,1)</f>
        <v>4</v>
      </c>
      <c r="AI33" s="59">
        <f>ROUND('当年度'!AI33/'当年度'!$AC33*100,1)</f>
        <v>0.6</v>
      </c>
      <c r="AJ33" s="59">
        <f>ROUND('当年度'!AJ33/'当年度'!$AC33*100,1)</f>
        <v>27.5</v>
      </c>
    </row>
    <row r="34" spans="2:36" ht="21.75" customHeight="1">
      <c r="B34" s="55" t="s">
        <v>53</v>
      </c>
      <c r="C34" s="59">
        <f>ROUND('当年度'!C34/'当年度'!$AC34*100,1)</f>
        <v>12.4</v>
      </c>
      <c r="D34" s="59">
        <f>ROUND('当年度'!D34/'当年度'!$AC34*100,1)</f>
        <v>0.8</v>
      </c>
      <c r="E34" s="59">
        <f>ROUND('当年度'!E34/'当年度'!$AC34*100,1)</f>
        <v>0</v>
      </c>
      <c r="F34" s="59">
        <f>ROUND('当年度'!F34/'当年度'!$AC34*100,1)</f>
        <v>0.1</v>
      </c>
      <c r="G34" s="59">
        <f>ROUND('当年度'!G34/'当年度'!$AC34*100,1)</f>
        <v>0.1</v>
      </c>
      <c r="H34" s="59">
        <f>ROUND('当年度'!H34/'当年度'!$AC34*100,1)</f>
        <v>2.6</v>
      </c>
      <c r="I34" s="59">
        <f>ROUND('当年度'!I34/'当年度'!$AC34*100,1)</f>
        <v>0</v>
      </c>
      <c r="J34" s="59">
        <f>ROUND('当年度'!J34/'当年度'!$AC34*100,1)</f>
        <v>0</v>
      </c>
      <c r="K34" s="59">
        <f>ROUND('当年度'!K34/'当年度'!$AC34*100,1)</f>
        <v>0</v>
      </c>
      <c r="L34" s="59">
        <f>ROUND('当年度'!L34/'当年度'!$AC34*100,1)</f>
        <v>0.1</v>
      </c>
      <c r="M34" s="59">
        <f>ROUND('当年度'!M34/'当年度'!$AC34*100,1)</f>
        <v>0</v>
      </c>
      <c r="N34" s="59">
        <f>ROUND('当年度'!N34/'当年度'!$AC34*100,1)</f>
        <v>0.1</v>
      </c>
      <c r="O34" s="59">
        <f>ROUND('当年度'!O34/'当年度'!$AC34*100,1)</f>
        <v>34.1</v>
      </c>
      <c r="P34" s="59">
        <f>ROUND('当年度'!P34/'当年度'!$AC34*100,1)</f>
        <v>0</v>
      </c>
      <c r="Q34" s="59">
        <f>ROUND('当年度'!Q34/'当年度'!$AC34*100,1)</f>
        <v>0.1</v>
      </c>
      <c r="R34" s="59">
        <f>ROUND('当年度'!R34/'当年度'!$AC34*100,1)</f>
        <v>1.4</v>
      </c>
      <c r="S34" s="59">
        <f>ROUND('当年度'!S34/'当年度'!$AC34*100,1)</f>
        <v>0.1</v>
      </c>
      <c r="T34" s="59">
        <f>ROUND('当年度'!T34/'当年度'!$AC34*100,1)</f>
        <v>22.5</v>
      </c>
      <c r="U34" s="59">
        <f>ROUND('当年度'!U34/'当年度'!$AC34*100,1)</f>
        <v>0</v>
      </c>
      <c r="V34" s="59">
        <f>ROUND('当年度'!V34/'当年度'!$AC34*100,1)</f>
        <v>4.9</v>
      </c>
      <c r="W34" s="59">
        <f>ROUND('当年度'!W34/'当年度'!$AC34*100,1)</f>
        <v>0.5</v>
      </c>
      <c r="X34" s="59">
        <f>ROUND('当年度'!X34/'当年度'!$AC34*100,1)</f>
        <v>0.4</v>
      </c>
      <c r="Y34" s="59">
        <f>ROUND('当年度'!Y34/'当年度'!$AC34*100,1)</f>
        <v>2.9</v>
      </c>
      <c r="Z34" s="59">
        <f>ROUND('当年度'!Z34/'当年度'!$AC34*100,1)</f>
        <v>3</v>
      </c>
      <c r="AA34" s="59">
        <f>ROUND('当年度'!AA34/'当年度'!$AC34*100,1)</f>
        <v>4.8</v>
      </c>
      <c r="AB34" s="59">
        <f>ROUND('当年度'!AB34/'当年度'!$AC34*100,1)</f>
        <v>9</v>
      </c>
      <c r="AC34" s="59">
        <f>ROUND('当年度'!AC34/'当年度'!$AC34*100,1)</f>
        <v>100</v>
      </c>
      <c r="AD34" s="59">
        <f>ROUND('当年度'!AD34/'当年度'!$AC34*100,1)</f>
        <v>25.5</v>
      </c>
      <c r="AE34" s="59">
        <f>ROUND('当年度'!AE34/'当年度'!$AC34*100,1)</f>
        <v>50.4</v>
      </c>
      <c r="AF34" s="59">
        <f>ROUND('当年度'!AF34/'当年度'!$AC34*100,1)</f>
        <v>50.4</v>
      </c>
      <c r="AG34" s="59">
        <f>ROUND('当年度'!AG34/'当年度'!$AC34*100,1)</f>
        <v>2.9</v>
      </c>
      <c r="AH34" s="59">
        <f>ROUND('当年度'!AH34/'当年度'!$AC34*100,1)</f>
        <v>3.7</v>
      </c>
      <c r="AI34" s="59">
        <f>ROUND('当年度'!AI34/'当年度'!$AC34*100,1)</f>
        <v>1.4</v>
      </c>
      <c r="AJ34" s="59">
        <f>ROUND('当年度'!AJ34/'当年度'!$AC34*100,1)</f>
        <v>22.5</v>
      </c>
    </row>
    <row r="35" spans="2:36" ht="21.75" customHeight="1">
      <c r="B35" s="60" t="s">
        <v>56</v>
      </c>
      <c r="C35" s="61">
        <f>ROUND('当年度'!C35/'当年度'!$AC35*100,1)</f>
        <v>30.9</v>
      </c>
      <c r="D35" s="61">
        <f>ROUND('当年度'!D35/'当年度'!$AC35*100,1)</f>
        <v>0.7</v>
      </c>
      <c r="E35" s="61">
        <f>ROUND('当年度'!E35/'当年度'!$AC35*100,1)</f>
        <v>0</v>
      </c>
      <c r="F35" s="61">
        <f>ROUND('当年度'!F35/'当年度'!$AC35*100,1)</f>
        <v>0.1</v>
      </c>
      <c r="G35" s="61">
        <f>ROUND('当年度'!G35/'当年度'!$AC35*100,1)</f>
        <v>0.1</v>
      </c>
      <c r="H35" s="61">
        <f>ROUND('当年度'!H35/'当年度'!$AC35*100,1)</f>
        <v>4.1</v>
      </c>
      <c r="I35" s="61">
        <f>ROUND('当年度'!I35/'当年度'!$AC35*100,1)</f>
        <v>0.1</v>
      </c>
      <c r="J35" s="61">
        <f>ROUND('当年度'!J35/'当年度'!$AC35*100,1)</f>
        <v>0</v>
      </c>
      <c r="K35" s="61">
        <f>ROUND('当年度'!K35/'当年度'!$AC35*100,1)</f>
        <v>0</v>
      </c>
      <c r="L35" s="61">
        <f>ROUND('当年度'!L35/'当年度'!$AC35*100,1)</f>
        <v>0.1</v>
      </c>
      <c r="M35" s="61">
        <f>ROUND('当年度'!M35/'当年度'!$AC35*100,1)</f>
        <v>0.3</v>
      </c>
      <c r="N35" s="61">
        <f>ROUND('当年度'!N35/'当年度'!$AC35*100,1)</f>
        <v>0.2</v>
      </c>
      <c r="O35" s="61">
        <f>ROUND('当年度'!O35/'当年度'!$AC35*100,1)</f>
        <v>11.2</v>
      </c>
      <c r="P35" s="61">
        <f>ROUND('当年度'!P35/'当年度'!$AC35*100,1)</f>
        <v>0</v>
      </c>
      <c r="Q35" s="61">
        <f>ROUND('当年度'!Q35/'当年度'!$AC35*100,1)</f>
        <v>0.6</v>
      </c>
      <c r="R35" s="61">
        <f>ROUND('当年度'!R35/'当年度'!$AC35*100,1)</f>
        <v>0.7</v>
      </c>
      <c r="S35" s="61">
        <f>ROUND('当年度'!S35/'当年度'!$AC35*100,1)</f>
        <v>0.3</v>
      </c>
      <c r="T35" s="61">
        <f>ROUND('当年度'!T35/'当年度'!$AC35*100,1)</f>
        <v>32</v>
      </c>
      <c r="U35" s="61">
        <f>ROUND('当年度'!U35/'当年度'!$AC35*100,1)</f>
        <v>0</v>
      </c>
      <c r="V35" s="61">
        <f>ROUND('当年度'!V35/'当年度'!$AC35*100,1)</f>
        <v>5</v>
      </c>
      <c r="W35" s="61">
        <f>ROUND('当年度'!W35/'当年度'!$AC35*100,1)</f>
        <v>0.2</v>
      </c>
      <c r="X35" s="61">
        <f>ROUND('当年度'!X35/'当年度'!$AC35*100,1)</f>
        <v>0.7</v>
      </c>
      <c r="Y35" s="61">
        <f>ROUND('当年度'!Y35/'当年度'!$AC35*100,1)</f>
        <v>2.4</v>
      </c>
      <c r="Z35" s="61">
        <f>ROUND('当年度'!Z35/'当年度'!$AC35*100,1)</f>
        <v>2</v>
      </c>
      <c r="AA35" s="61">
        <f>ROUND('当年度'!AA35/'当年度'!$AC35*100,1)</f>
        <v>2.1</v>
      </c>
      <c r="AB35" s="61">
        <f>ROUND('当年度'!AB35/'当年度'!$AC35*100,1)</f>
        <v>6</v>
      </c>
      <c r="AC35" s="61">
        <f>ROUND('当年度'!AC35/'当年度'!$AC35*100,1)</f>
        <v>100</v>
      </c>
      <c r="AD35" s="61">
        <f>ROUND('当年度'!AD35/'当年度'!$AC35*100,1)</f>
        <v>39.9</v>
      </c>
      <c r="AE35" s="61">
        <f>ROUND('当年度'!AE35/'当年度'!$AC35*100,1)</f>
        <v>47.8</v>
      </c>
      <c r="AF35" s="62">
        <f>ROUND('当年度'!AF35/'当年度'!$AC35*100,1)</f>
        <v>47.9</v>
      </c>
      <c r="AG35" s="62">
        <f>ROUND('当年度'!AG35/'当年度'!$AC35*100,1)</f>
        <v>4.9</v>
      </c>
      <c r="AH35" s="62">
        <f>ROUND('当年度'!AH35/'当年度'!$AC35*100,1)</f>
        <v>5.6</v>
      </c>
      <c r="AI35" s="62">
        <f>ROUND('当年度'!AI35/'当年度'!$AC35*100,1)</f>
        <v>1.1</v>
      </c>
      <c r="AJ35" s="62">
        <f>ROUND('当年度'!AJ35/'当年度'!$AC35*100,1)</f>
        <v>32</v>
      </c>
    </row>
    <row r="36" spans="2:36" ht="21.75" customHeight="1">
      <c r="B36" s="41" t="s">
        <v>86</v>
      </c>
      <c r="C36" s="61">
        <f>ROUND('当年度'!C36/'当年度'!$AC36*100,1)</f>
        <v>21.6</v>
      </c>
      <c r="D36" s="61">
        <f>ROUND('当年度'!D36/'当年度'!$AC36*100,1)</f>
        <v>0.9</v>
      </c>
      <c r="E36" s="61">
        <f>ROUND('当年度'!E36/'当年度'!$AC36*100,1)</f>
        <v>0</v>
      </c>
      <c r="F36" s="61">
        <f>ROUND('当年度'!F36/'当年度'!$AC36*100,1)</f>
        <v>0.1</v>
      </c>
      <c r="G36" s="61">
        <f>ROUND('当年度'!G36/'当年度'!$AC36*100,1)</f>
        <v>0.1</v>
      </c>
      <c r="H36" s="61">
        <f>ROUND('当年度'!H36/'当年度'!$AC36*100,1)</f>
        <v>3.3</v>
      </c>
      <c r="I36" s="61">
        <f>ROUND('当年度'!I36/'当年度'!$AC36*100,1)</f>
        <v>0.1</v>
      </c>
      <c r="J36" s="61">
        <f>ROUND('当年度'!J36/'当年度'!$AC36*100,1)</f>
        <v>0</v>
      </c>
      <c r="K36" s="61">
        <f>ROUND('当年度'!K36/'当年度'!$AC36*100,1)</f>
        <v>0</v>
      </c>
      <c r="L36" s="61">
        <f>ROUND('当年度'!L36/'当年度'!$AC36*100,1)</f>
        <v>0.1</v>
      </c>
      <c r="M36" s="61">
        <f>ROUND('当年度'!M36/'当年度'!$AC36*100,1)</f>
        <v>0.1</v>
      </c>
      <c r="N36" s="61">
        <f>ROUND('当年度'!N36/'当年度'!$AC36*100,1)</f>
        <v>0.2</v>
      </c>
      <c r="O36" s="61">
        <f>ROUND('当年度'!O36/'当年度'!$AC36*100,1)</f>
        <v>23.2</v>
      </c>
      <c r="P36" s="61">
        <f>ROUND('当年度'!P36/'当年度'!$AC36*100,1)</f>
        <v>0</v>
      </c>
      <c r="Q36" s="61">
        <f>ROUND('当年度'!Q36/'当年度'!$AC36*100,1)</f>
        <v>0.3</v>
      </c>
      <c r="R36" s="61">
        <f>ROUND('当年度'!R36/'当年度'!$AC36*100,1)</f>
        <v>0.7</v>
      </c>
      <c r="S36" s="61">
        <f>ROUND('当年度'!S36/'当年度'!$AC36*100,1)</f>
        <v>0.1</v>
      </c>
      <c r="T36" s="61">
        <f>ROUND('当年度'!T36/'当年度'!$AC36*100,1)</f>
        <v>25.6</v>
      </c>
      <c r="U36" s="61">
        <f>ROUND('当年度'!U36/'当年度'!$AC36*100,1)</f>
        <v>0</v>
      </c>
      <c r="V36" s="61">
        <f>ROUND('当年度'!V36/'当年度'!$AC36*100,1)</f>
        <v>4.4</v>
      </c>
      <c r="W36" s="61">
        <f>ROUND('当年度'!W36/'当年度'!$AC36*100,1)</f>
        <v>0.4</v>
      </c>
      <c r="X36" s="61">
        <f>ROUND('当年度'!X36/'当年度'!$AC36*100,1)</f>
        <v>2.2</v>
      </c>
      <c r="Y36" s="61">
        <f>ROUND('当年度'!Y36/'当年度'!$AC36*100,1)</f>
        <v>3.7</v>
      </c>
      <c r="Z36" s="61">
        <f>ROUND('当年度'!Z36/'当年度'!$AC36*100,1)</f>
        <v>3</v>
      </c>
      <c r="AA36" s="61">
        <f>ROUND('当年度'!AA36/'当年度'!$AC36*100,1)</f>
        <v>2.2</v>
      </c>
      <c r="AB36" s="61">
        <f>ROUND('当年度'!AB36/'当年度'!$AC36*100,1)</f>
        <v>7.6</v>
      </c>
      <c r="AC36" s="61">
        <f>ROUND('当年度'!AC36/'当年度'!$AC36*100,1)</f>
        <v>100</v>
      </c>
      <c r="AD36" s="61">
        <f>ROUND('当年度'!AD36/'当年度'!$AC36*100,1)</f>
        <v>34.3</v>
      </c>
      <c r="AE36" s="61">
        <f>ROUND('当年度'!AE36/'当年度'!$AC36*100,1)</f>
        <v>49.8</v>
      </c>
      <c r="AF36" s="62">
        <f>ROUND('当年度'!AF36/'当年度'!$AC36*100,1)</f>
        <v>49.9</v>
      </c>
      <c r="AG36" s="62">
        <f>ROUND('当年度'!AG36/'当年度'!$AC36*100,1)</f>
        <v>3.8</v>
      </c>
      <c r="AH36" s="62">
        <f>ROUND('当年度'!AH36/'当年度'!$AC36*100,1)</f>
        <v>4.8</v>
      </c>
      <c r="AI36" s="62">
        <f>ROUND('当年度'!AI36/'当年度'!$AC36*100,1)</f>
        <v>0.8</v>
      </c>
      <c r="AJ36" s="62">
        <f>ROUND('当年度'!AJ36/'当年度'!$AC36*100,1)</f>
        <v>25.6</v>
      </c>
    </row>
    <row r="37" spans="2:36" ht="21.75" customHeight="1">
      <c r="B37" s="60" t="s">
        <v>57</v>
      </c>
      <c r="C37" s="61">
        <f>ROUND('当年度'!C37/'当年度'!$AC37*100,1)</f>
        <v>29.5</v>
      </c>
      <c r="D37" s="61">
        <f>ROUND('当年度'!D37/'当年度'!$AC37*100,1)</f>
        <v>0.7</v>
      </c>
      <c r="E37" s="61">
        <f>ROUND('当年度'!E37/'当年度'!$AC37*100,1)</f>
        <v>0</v>
      </c>
      <c r="F37" s="61">
        <f>ROUND('当年度'!F37/'当年度'!$AC37*100,1)</f>
        <v>0.1</v>
      </c>
      <c r="G37" s="61">
        <f>ROUND('当年度'!G37/'当年度'!$AC37*100,1)</f>
        <v>0.1</v>
      </c>
      <c r="H37" s="61">
        <f>ROUND('当年度'!H37/'当年度'!$AC37*100,1)</f>
        <v>4</v>
      </c>
      <c r="I37" s="61">
        <f>ROUND('当年度'!I37/'当年度'!$AC37*100,1)</f>
        <v>0.1</v>
      </c>
      <c r="J37" s="61">
        <f>ROUND('当年度'!J37/'当年度'!$AC37*100,1)</f>
        <v>0</v>
      </c>
      <c r="K37" s="61">
        <f>ROUND('当年度'!K37/'当年度'!$AC37*100,1)</f>
        <v>0</v>
      </c>
      <c r="L37" s="61">
        <f>ROUND('当年度'!L37/'当年度'!$AC37*100,1)</f>
        <v>0.1</v>
      </c>
      <c r="M37" s="61">
        <f>ROUND('当年度'!M37/'当年度'!$AC37*100,1)</f>
        <v>0.2</v>
      </c>
      <c r="N37" s="61">
        <f>ROUND('当年度'!N37/'当年度'!$AC37*100,1)</f>
        <v>0.2</v>
      </c>
      <c r="O37" s="61">
        <f>ROUND('当年度'!O37/'当年度'!$AC37*100,1)</f>
        <v>12.9</v>
      </c>
      <c r="P37" s="61">
        <f>ROUND('当年度'!P37/'当年度'!$AC37*100,1)</f>
        <v>0</v>
      </c>
      <c r="Q37" s="61">
        <f>ROUND('当年度'!Q37/'当年度'!$AC37*100,1)</f>
        <v>0.5</v>
      </c>
      <c r="R37" s="61">
        <f>ROUND('当年度'!R37/'当年度'!$AC37*100,1)</f>
        <v>0.7</v>
      </c>
      <c r="S37" s="61">
        <f>ROUND('当年度'!S37/'当年度'!$AC37*100,1)</f>
        <v>0.3</v>
      </c>
      <c r="T37" s="61">
        <f>ROUND('当年度'!T37/'当年度'!$AC37*100,1)</f>
        <v>31.1</v>
      </c>
      <c r="U37" s="61">
        <f>ROUND('当年度'!U37/'当年度'!$AC37*100,1)</f>
        <v>0</v>
      </c>
      <c r="V37" s="61">
        <f>ROUND('当年度'!V37/'当年度'!$AC37*100,1)</f>
        <v>4.9</v>
      </c>
      <c r="W37" s="61">
        <f>ROUND('当年度'!W37/'当年度'!$AC37*100,1)</f>
        <v>0.3</v>
      </c>
      <c r="X37" s="61">
        <f>ROUND('当年度'!X37/'当年度'!$AC37*100,1)</f>
        <v>0.9</v>
      </c>
      <c r="Y37" s="61">
        <f>ROUND('当年度'!Y37/'当年度'!$AC37*100,1)</f>
        <v>2.6</v>
      </c>
      <c r="Z37" s="61">
        <f>ROUND('当年度'!Z37/'当年度'!$AC37*100,1)</f>
        <v>2.1</v>
      </c>
      <c r="AA37" s="61">
        <f>ROUND('当年度'!AA37/'当年度'!$AC37*100,1)</f>
        <v>2.1</v>
      </c>
      <c r="AB37" s="61">
        <f>ROUND('当年度'!AB37/'当年度'!$AC37*100,1)</f>
        <v>6.2</v>
      </c>
      <c r="AC37" s="61">
        <f>ROUND('当年度'!AC37/'当年度'!$AC37*100,1)</f>
        <v>100</v>
      </c>
      <c r="AD37" s="61">
        <f>ROUND('当年度'!AD37/'当年度'!$AC37*100,1)</f>
        <v>39.1</v>
      </c>
      <c r="AE37" s="61">
        <f>ROUND('当年度'!AE37/'当年度'!$AC37*100,1)</f>
        <v>48.1</v>
      </c>
      <c r="AF37" s="62">
        <f>ROUND('当年度'!AF37/'当年度'!$AC37*100,1)</f>
        <v>48.2</v>
      </c>
      <c r="AG37" s="62">
        <f>ROUND('当年度'!AG37/'当年度'!$AC37*100,1)</f>
        <v>4.7</v>
      </c>
      <c r="AH37" s="62">
        <f>ROUND('当年度'!AH37/'当年度'!$AC37*100,1)</f>
        <v>5.5</v>
      </c>
      <c r="AI37" s="62">
        <f>ROUND('当年度'!AI37/'当年度'!$AC37*100,1)</f>
        <v>1</v>
      </c>
      <c r="AJ37" s="62">
        <f>ROUND('当年度'!AJ37/'当年度'!$AC37*100,1)</f>
        <v>31.1</v>
      </c>
    </row>
    <row r="38" spans="3:36" ht="17.25">
      <c r="C38" s="63" t="s">
        <v>63</v>
      </c>
      <c r="N38" s="63" t="s">
        <v>63</v>
      </c>
      <c r="O38" s="63"/>
      <c r="P38" s="63"/>
      <c r="W38" s="63"/>
      <c r="Y38" s="63" t="s">
        <v>63</v>
      </c>
      <c r="AA38" s="63"/>
      <c r="AE38" s="63"/>
      <c r="AJ38" s="63" t="s">
        <v>63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fitToHeight="1" horizontalDpi="600" verticalDpi="600" orientation="landscape" paperSize="9" scale="67" r:id="rId1"/>
  <headerFooter alignWithMargins="0">
    <oddHeader>&amp;L&amp;"ＭＳ ゴシック,標準"&amp;24 ２ 歳入の状況（Ｒ２年度構成比）</oddHeader>
    <oddFooter>&amp;R&amp;"ＭＳ ゴシック,標準"&amp;11&amp;P/&amp;N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2021-09-01T23:13:23Z</cp:lastPrinted>
  <dcterms:created xsi:type="dcterms:W3CDTF">1999-09-10T06:41:13Z</dcterms:created>
  <dcterms:modified xsi:type="dcterms:W3CDTF">2021-09-16T00:13:26Z</dcterms:modified>
  <cp:category/>
  <cp:version/>
  <cp:contentType/>
  <cp:contentStatus/>
</cp:coreProperties>
</file>