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大企業の新規開業関係\再計算用計算シート\"/>
    </mc:Choice>
  </mc:AlternateContent>
  <bookViews>
    <workbookView xWindow="0" yWindow="0" windowWidth="20490" windowHeight="7680"/>
  </bookViews>
  <sheets>
    <sheet name="第３期（Ｂ区域）" sheetId="1" r:id="rId1"/>
  </sheets>
  <definedNames>
    <definedName name="_xlnm.Print_Area" localSheetId="0">'第３期（Ｂ区域）'!$A$1:$V$41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25" i="1" s="1"/>
  <c r="C28" i="1" s="1"/>
  <c r="I28" i="1" s="1"/>
  <c r="O28" i="1" s="1"/>
  <c r="O17" i="1"/>
  <c r="I25" i="1" s="1"/>
  <c r="I17" i="1"/>
  <c r="W12" i="1"/>
  <c r="S28" i="1" l="1"/>
  <c r="C33" i="1"/>
  <c r="C36" i="1" s="1"/>
  <c r="O36" i="1" s="1"/>
  <c r="D22" i="1"/>
  <c r="C25" i="1"/>
</calcChain>
</file>

<file path=xl/sharedStrings.xml><?xml version="1.0" encoding="utf-8"?>
<sst xmlns="http://schemas.openxmlformats.org/spreadsheetml/2006/main" count="77" uniqueCount="53">
  <si>
    <t>第３期（B区域）</t>
    <rPh sb="0" eb="1">
      <t>ダイ</t>
    </rPh>
    <rPh sb="2" eb="3">
      <t>キ</t>
    </rPh>
    <rPh sb="5" eb="7">
      <t>クイキ</t>
    </rPh>
    <phoneticPr fontId="2"/>
  </si>
  <si>
    <t>店舗名</t>
    <rPh sb="0" eb="2">
      <t>テンポ</t>
    </rPh>
    <rPh sb="2" eb="3">
      <t>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</si>
  <si>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2">
      <t>トウガイ</t>
    </rPh>
    <rPh sb="12" eb="14">
      <t>テンポ</t>
    </rPh>
    <rPh sb="15" eb="17">
      <t>シキュウ</t>
    </rPh>
    <rPh sb="17" eb="18">
      <t>ガク</t>
    </rPh>
    <rPh sb="19" eb="21">
      <t>シキュウ</t>
    </rPh>
    <rPh sb="21" eb="23">
      <t>シンセイ</t>
    </rPh>
    <rPh sb="23" eb="24">
      <t>ショ</t>
    </rPh>
    <rPh sb="25" eb="27">
      <t>テンキ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</si>
  <si>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2">
      <t>ウリアゲ</t>
    </rPh>
    <rPh sb="32" eb="33">
      <t>ダカ</t>
    </rPh>
    <rPh sb="34" eb="35">
      <t>モチ</t>
    </rPh>
    <phoneticPr fontId="2"/>
  </si>
  <si>
    <t>店舗ごとの協力金支給申請額計算書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6">
      <t>ケイサンショ</t>
    </rPh>
    <phoneticPr fontId="2"/>
  </si>
  <si>
    <t>まん延防止等重点措置期間・Ｂ区域（６／１～６／２０）</t>
    <rPh sb="2" eb="10">
      <t>エンボウシトウジュウテンソチ</t>
    </rPh>
    <rPh sb="10" eb="12">
      <t>キカン</t>
    </rPh>
    <rPh sb="14" eb="16">
      <t>クイキ</t>
    </rPh>
    <phoneticPr fontId="2"/>
  </si>
  <si>
    <t>【令和２年６月以降の新規開業店舗の場合】</t>
    <rPh sb="1" eb="3">
      <t>レイワ</t>
    </rPh>
    <rPh sb="4" eb="5">
      <t>ネン</t>
    </rPh>
    <rPh sb="6" eb="9">
      <t>ガツイコウ</t>
    </rPh>
    <rPh sb="10" eb="12">
      <t>シンキ</t>
    </rPh>
    <rPh sb="12" eb="14">
      <t>カイギョウ</t>
    </rPh>
    <rPh sb="14" eb="16">
      <t>テンポ</t>
    </rPh>
    <rPh sb="17" eb="19">
      <t>バアイ</t>
    </rPh>
    <phoneticPr fontId="2"/>
  </si>
  <si>
    <t>←第1期から継続して申請する場合は「１」を入力</t>
    <rPh sb="1" eb="2">
      <t>ダイ</t>
    </rPh>
    <rPh sb="3" eb="4">
      <t>キ</t>
    </rPh>
    <rPh sb="6" eb="8">
      <t>ケイゾク</t>
    </rPh>
    <rPh sb="10" eb="12">
      <t>シンセイ</t>
    </rPh>
    <rPh sb="14" eb="16">
      <t>バアイ</t>
    </rPh>
    <rPh sb="21" eb="23">
      <t>ニュウリョク</t>
    </rPh>
    <phoneticPr fontId="2"/>
  </si>
  <si>
    <t>令和２年６月２日から令和３年５月３１日の期間に新規開業した事業者の方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キカン</t>
    </rPh>
    <rPh sb="23" eb="25">
      <t>シンキ</t>
    </rPh>
    <rPh sb="25" eb="27">
      <t>カイギョウ</t>
    </rPh>
    <rPh sb="29" eb="32">
      <t>ジギョウシャ</t>
    </rPh>
    <rPh sb="33" eb="34">
      <t>カタ</t>
    </rPh>
    <phoneticPr fontId="2"/>
  </si>
  <si>
    <t>開業日</t>
    <rPh sb="0" eb="3">
      <t>カイギョウビ</t>
    </rPh>
    <phoneticPr fontId="2"/>
  </si>
  <si>
    <t>←第2期から継続して申請する場合は「１」を入力</t>
    <rPh sb="1" eb="2">
      <t>ダイ</t>
    </rPh>
    <rPh sb="3" eb="4">
      <t>キ</t>
    </rPh>
    <rPh sb="6" eb="8">
      <t>ケイゾク</t>
    </rPh>
    <rPh sb="10" eb="12">
      <t>シンセイ</t>
    </rPh>
    <rPh sb="14" eb="16">
      <t>バアイ</t>
    </rPh>
    <rPh sb="21" eb="23">
      <t>ニュウリョク</t>
    </rPh>
    <phoneticPr fontId="2"/>
  </si>
  <si>
    <t>①</t>
    <phoneticPr fontId="2"/>
  </si>
  <si>
    <t>※1：第1期から継続して申請する場合は令和3年4月25日、第2期から継続して申請する場合は令和3年5月11日</t>
    <phoneticPr fontId="2"/>
  </si>
  <si>
    <t>開業日～令和3年5月31日※1の売上高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phoneticPr fontId="2"/>
  </si>
  <si>
    <t>開業日～令和3年5月31日※1の日数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ニッスウ</t>
    </rPh>
    <phoneticPr fontId="2"/>
  </si>
  <si>
    <t>開業日～令和3年5月31日※1の売上高日額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rPh sb="19" eb="21">
      <t>ニチガク</t>
    </rPh>
    <phoneticPr fontId="2"/>
  </si>
  <si>
    <t>②</t>
    <phoneticPr fontId="2"/>
  </si>
  <si>
    <t>円</t>
    <rPh sb="0" eb="1">
      <t>エン</t>
    </rPh>
    <phoneticPr fontId="2"/>
  </si>
  <si>
    <t>÷</t>
    <phoneticPr fontId="2"/>
  </si>
  <si>
    <t>③</t>
    <phoneticPr fontId="2"/>
  </si>
  <si>
    <t>日</t>
    <rPh sb="0" eb="1">
      <t>ニチ</t>
    </rPh>
    <phoneticPr fontId="2"/>
  </si>
  <si>
    <t>＝</t>
    <phoneticPr fontId="2"/>
  </si>
  <si>
    <t>④</t>
    <phoneticPr fontId="2"/>
  </si>
  <si>
    <t>令和3年6月1日～6月20日の売上高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phoneticPr fontId="2"/>
  </si>
  <si>
    <t>令和3年6月1日～6月20日の日数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ニッスウ</t>
    </rPh>
    <phoneticPr fontId="2"/>
  </si>
  <si>
    <t>令和3年6月1日～6月20日の売上高日額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タカ</t>
    </rPh>
    <rPh sb="18" eb="20">
      <t>ニチガク</t>
    </rPh>
    <phoneticPr fontId="2"/>
  </si>
  <si>
    <t>⑤</t>
    <phoneticPr fontId="2"/>
  </si>
  <si>
    <t>⑥</t>
    <phoneticPr fontId="2"/>
  </si>
  <si>
    <t>⑦</t>
    <phoneticPr fontId="2"/>
  </si>
  <si>
    <t>申請可否　⇒</t>
    <rPh sb="0" eb="2">
      <t>シンセイ</t>
    </rPh>
    <rPh sb="2" eb="4">
      <t>カヒ</t>
    </rPh>
    <phoneticPr fontId="2"/>
  </si>
  <si>
    <t>令和3年6月1日～6月20日の売上高日額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rPh sb="18" eb="20">
      <t>ニチガク</t>
    </rPh>
    <phoneticPr fontId="2"/>
  </si>
  <si>
    <t>要請期間前後の売上高減少日額</t>
    <rPh sb="0" eb="2">
      <t>ヨウセイ</t>
    </rPh>
    <rPh sb="2" eb="4">
      <t>キカン</t>
    </rPh>
    <rPh sb="4" eb="6">
      <t>ゼンゴ</t>
    </rPh>
    <rPh sb="7" eb="9">
      <t>ウリアゲ</t>
    </rPh>
    <rPh sb="9" eb="10">
      <t>ダカ</t>
    </rPh>
    <rPh sb="10" eb="12">
      <t>ゲンショウ</t>
    </rPh>
    <rPh sb="12" eb="14">
      <t>ニチガク</t>
    </rPh>
    <phoneticPr fontId="2"/>
  </si>
  <si>
    <t>ー</t>
    <phoneticPr fontId="2"/>
  </si>
  <si>
    <t>⑧</t>
    <phoneticPr fontId="2"/>
  </si>
  <si>
    <t>協力金日額単価</t>
    <rPh sb="0" eb="3">
      <t>キョウリョクキン</t>
    </rPh>
    <rPh sb="3" eb="5">
      <t>ニチガク</t>
    </rPh>
    <rPh sb="5" eb="7">
      <t>タンカ</t>
    </rPh>
    <phoneticPr fontId="2"/>
  </si>
  <si>
    <t>千円未満切り上げ</t>
    <rPh sb="0" eb="2">
      <t>センエン</t>
    </rPh>
    <rPh sb="2" eb="4">
      <t>ミマン</t>
    </rPh>
    <rPh sb="4" eb="5">
      <t>キ</t>
    </rPh>
    <rPh sb="6" eb="7">
      <t>ア</t>
    </rPh>
    <phoneticPr fontId="2"/>
  </si>
  <si>
    <t>×0.4＝</t>
    <phoneticPr fontId="2"/>
  </si>
  <si>
    <t>⑨</t>
    <phoneticPr fontId="2"/>
  </si>
  <si>
    <t>⇒</t>
    <phoneticPr fontId="2"/>
  </si>
  <si>
    <t>⑩</t>
    <phoneticPr fontId="2"/>
  </si>
  <si>
    <r>
      <t>《上限額》20万円又は「開業日～令和３年５</t>
    </r>
    <r>
      <rPr>
        <sz val="12"/>
        <rFont val="游ゴシック"/>
        <family val="3"/>
        <charset val="128"/>
        <scheme val="minor"/>
      </rPr>
      <t>月</t>
    </r>
    <r>
      <rPr>
        <sz val="12"/>
        <rFont val="游ゴシック"/>
        <family val="2"/>
        <charset val="128"/>
        <scheme val="minor"/>
      </rPr>
      <t>31</t>
    </r>
    <r>
      <rPr>
        <sz val="12"/>
        <rFont val="游ゴシック"/>
        <family val="3"/>
        <charset val="128"/>
        <scheme val="minor"/>
      </rPr>
      <t>日※</t>
    </r>
    <r>
      <rPr>
        <sz val="12"/>
        <rFont val="游ゴシック"/>
        <family val="2"/>
        <charset val="128"/>
        <scheme val="minor"/>
      </rPr>
      <t>1</t>
    </r>
    <r>
      <rPr>
        <sz val="12"/>
        <rFont val="游ゴシック"/>
        <family val="3"/>
        <charset val="128"/>
        <scheme val="minor"/>
      </rPr>
      <t>の売上高日額×0.3」のいずれか低い額</t>
    </r>
    <rPh sb="1" eb="4">
      <t>ジョウゲンガク</t>
    </rPh>
    <rPh sb="7" eb="9">
      <t>マンエン</t>
    </rPh>
    <rPh sb="9" eb="10">
      <t>マタ</t>
    </rPh>
    <rPh sb="12" eb="15">
      <t>カイギョウビ</t>
    </rPh>
    <rPh sb="16" eb="18">
      <t>レイワ</t>
    </rPh>
    <rPh sb="19" eb="20">
      <t>ネン</t>
    </rPh>
    <rPh sb="21" eb="22">
      <t>ガツ</t>
    </rPh>
    <rPh sb="24" eb="25">
      <t>ニチ</t>
    </rPh>
    <rPh sb="28" eb="31">
      <t>ウリアゲダカ</t>
    </rPh>
    <rPh sb="31" eb="33">
      <t>ニチガク</t>
    </rPh>
    <rPh sb="43" eb="44">
      <t>ヒク</t>
    </rPh>
    <rPh sb="45" eb="46">
      <t>ガク</t>
    </rPh>
    <phoneticPr fontId="2"/>
  </si>
  <si>
    <t>上限額</t>
    <rPh sb="0" eb="3">
      <t>ジョウゲンガク</t>
    </rPh>
    <phoneticPr fontId="2"/>
  </si>
  <si>
    <t>⑪</t>
    <phoneticPr fontId="2"/>
  </si>
  <si>
    <t>協力金日額【上限あり】</t>
    <rPh sb="0" eb="3">
      <t>キョウリョクキン</t>
    </rPh>
    <rPh sb="3" eb="5">
      <t>ニチガク</t>
    </rPh>
    <rPh sb="6" eb="8">
      <t>ジョウゲン</t>
    </rPh>
    <phoneticPr fontId="2"/>
  </si>
  <si>
    <t>協力日数</t>
    <rPh sb="0" eb="2">
      <t>キョウリョク</t>
    </rPh>
    <rPh sb="2" eb="4">
      <t>ニッスウ</t>
    </rPh>
    <phoneticPr fontId="2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</si>
  <si>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2"/>
  </si>
  <si>
    <t>×</t>
    <phoneticPr fontId="2"/>
  </si>
  <si>
    <t>⑫</t>
    <phoneticPr fontId="2"/>
  </si>
  <si>
    <t>⑬</t>
    <phoneticPr fontId="2"/>
  </si>
  <si>
    <t>【要請期間中の新規開業の場合】</t>
    <rPh sb="1" eb="3">
      <t>ヨウセイ</t>
    </rPh>
    <rPh sb="3" eb="6">
      <t>キカンチュウ</t>
    </rPh>
    <rPh sb="7" eb="9">
      <t>シンキ</t>
    </rPh>
    <rPh sb="9" eb="11">
      <t>カイギョウ</t>
    </rPh>
    <rPh sb="12" eb="14">
      <t>バアイ</t>
    </rPh>
    <phoneticPr fontId="2"/>
  </si>
  <si>
    <r>
      <t>　【開業1年未満の場合</t>
    </r>
    <r>
      <rPr>
        <sz val="14"/>
        <rFont val="游ゴシック"/>
        <family val="3"/>
        <charset val="128"/>
        <scheme val="minor"/>
      </rPr>
      <t xml:space="preserve">】
</t>
    </r>
    <r>
      <rPr>
        <sz val="14"/>
        <color theme="4" tint="-0.249977111117893"/>
        <rFont val="游ゴシック"/>
        <family val="3"/>
        <charset val="128"/>
        <scheme val="minor"/>
      </rPr>
      <t>令和〇年〇月〇日から令和〇年〇月〇日</t>
    </r>
    <r>
      <rPr>
        <sz val="14"/>
        <color theme="1"/>
        <rFont val="游ゴシック"/>
        <family val="3"/>
        <charset val="128"/>
        <scheme val="minor"/>
      </rPr>
      <t>の期間に新規開業した事業者の方</t>
    </r>
    <rPh sb="2" eb="4">
      <t>カイギョウ</t>
    </rPh>
    <rPh sb="5" eb="8">
      <t>ネンミマン</t>
    </rPh>
    <rPh sb="9" eb="11">
      <t>バアイ</t>
    </rPh>
    <rPh sb="13" eb="15">
      <t>レイワ</t>
    </rPh>
    <rPh sb="16" eb="17">
      <t>ネン</t>
    </rPh>
    <rPh sb="18" eb="19">
      <t>ガツ</t>
    </rPh>
    <rPh sb="20" eb="21">
      <t>ヒ</t>
    </rPh>
    <rPh sb="23" eb="25">
      <t>レイワ</t>
    </rPh>
    <rPh sb="26" eb="27">
      <t>ネン</t>
    </rPh>
    <rPh sb="28" eb="29">
      <t>ガツ</t>
    </rPh>
    <rPh sb="30" eb="31">
      <t>ニチ</t>
    </rPh>
    <rPh sb="32" eb="34">
      <t>キカン</t>
    </rPh>
    <rPh sb="35" eb="39">
      <t>シンキカイギョウ</t>
    </rPh>
    <rPh sb="41" eb="44">
      <t>ジギョウシャ</t>
    </rPh>
    <rPh sb="45" eb="46">
      <t>カタ</t>
    </rPh>
    <phoneticPr fontId="2"/>
  </si>
  <si>
    <r>
      <t>※大企業の場合、</t>
    </r>
    <r>
      <rPr>
        <u/>
        <sz val="12"/>
        <color rgb="FFFF0000"/>
        <rFont val="游ゴシック"/>
        <family val="3"/>
        <charset val="128"/>
        <scheme val="minor"/>
      </rPr>
      <t>要請期間中の開業店舗（令和３年６月１日以降開業の店舗）は、協力金の支給は</t>
    </r>
    <rPh sb="1" eb="4">
      <t>ダイキギョウ</t>
    </rPh>
    <rPh sb="5" eb="7">
      <t>バアイ</t>
    </rPh>
    <rPh sb="8" eb="10">
      <t>ヨウセイ</t>
    </rPh>
    <rPh sb="10" eb="13">
      <t>キカンチュウ</t>
    </rPh>
    <rPh sb="14" eb="16">
      <t>カイギョウ</t>
    </rPh>
    <rPh sb="16" eb="18">
      <t>テンポ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イコウ</t>
    </rPh>
    <rPh sb="29" eb="31">
      <t>カイギョウ</t>
    </rPh>
    <rPh sb="32" eb="34">
      <t>テンポ</t>
    </rPh>
    <rPh sb="37" eb="40">
      <t>キョウリョクキン</t>
    </rPh>
    <rPh sb="41" eb="43">
      <t>シキュウ</t>
    </rPh>
    <phoneticPr fontId="2"/>
  </si>
  <si>
    <r>
      <t>　</t>
    </r>
    <r>
      <rPr>
        <u/>
        <sz val="12"/>
        <color rgb="FFFF0000"/>
        <rFont val="游ゴシック"/>
        <family val="3"/>
        <charset val="128"/>
        <scheme val="minor"/>
      </rPr>
      <t>できません</t>
    </r>
    <r>
      <rPr>
        <sz val="12"/>
        <color theme="1"/>
        <rFont val="游ゴシック"/>
        <family val="2"/>
        <charset val="128"/>
        <scheme val="minor"/>
      </rPr>
      <t>ので、ご了承ください。</t>
    </r>
    <rPh sb="10" eb="12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</si>
</sst>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4" tint="-0.249977111117893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2" borderId="9" xfId="0" applyFill="1" applyBorder="1" applyProtection="1">
      <alignment vertical="center"/>
      <protection locked="0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57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3" xfId="0" applyFont="1" applyBorder="1">
      <alignment vertical="center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57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38" fontId="10" fillId="2" borderId="14" xfId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14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38" fontId="10" fillId="0" borderId="14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10" fillId="0" borderId="16" xfId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0" quotePrefix="1" applyFont="1" applyBorder="1" applyAlignment="1">
      <alignment horizontal="left" vertical="center"/>
    </xf>
    <xf numFmtId="0" fontId="13" fillId="0" borderId="0" xfId="2" applyFont="1" applyBorder="1" applyAlignment="1" applyProtection="1">
      <alignment horizontal="left" vertical="center" shrinkToFit="1"/>
    </xf>
    <xf numFmtId="0" fontId="14" fillId="0" borderId="0" xfId="2" applyFont="1" applyBorder="1" applyAlignment="1" applyProtection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15" fillId="0" borderId="0" xfId="2" applyFont="1" applyBorder="1" applyAlignment="1" applyProtection="1">
      <alignment vertical="center" wrapText="1"/>
    </xf>
    <xf numFmtId="0" fontId="14" fillId="0" borderId="0" xfId="2" applyFont="1" applyBorder="1" applyAlignment="1" applyProtection="1">
      <alignment vertical="center"/>
    </xf>
    <xf numFmtId="0" fontId="16" fillId="0" borderId="0" xfId="2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225425</xdr:colOff>
      <xdr:row>19</xdr:row>
      <xdr:rowOff>133350</xdr:rowOff>
    </xdr:from>
    <xdr:to>
      <xdr:col>20</xdr:col>
      <xdr:colOff>190500</xdr:colOff>
      <xdr:row>19</xdr:row>
      <xdr:rowOff>136527</xdr:rowOff>
    </xdr:to>
    <xdr:cxnSp macro="">
      <xdr:nvCxnSpPr>
        <xdr:cNvPr id="2" name="直線コネクタ 1"/>
        <xdr:cNvCxnSpPr/>
      </xdr:nvCxnSpPr>
      <xdr:spPr>
        <a:xfrm flipV="1">
          <a:off x="7169150" y="5076825"/>
          <a:ext cx="193675" cy="317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311150</xdr:colOff>
      <xdr:row>16</xdr:row>
      <xdr:rowOff>120650</xdr:rowOff>
    </xdr:from>
    <xdr:to>
      <xdr:col>20</xdr:col>
      <xdr:colOff>317500</xdr:colOff>
      <xdr:row>22</xdr:row>
      <xdr:rowOff>279400</xdr:rowOff>
    </xdr:to>
    <xdr:cxnSp macro="">
      <xdr:nvCxnSpPr>
        <xdr:cNvPr id="3" name="直線コネクタ 2"/>
        <xdr:cNvCxnSpPr/>
      </xdr:nvCxnSpPr>
      <xdr:spPr>
        <a:xfrm>
          <a:off x="7483475" y="4235450"/>
          <a:ext cx="6350" cy="209232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292100</xdr:rowOff>
    </xdr:from>
    <xdr:to>
      <xdr:col>20</xdr:col>
      <xdr:colOff>311150</xdr:colOff>
      <xdr:row>22</xdr:row>
      <xdr:rowOff>298450</xdr:rowOff>
    </xdr:to>
    <xdr:cxnSp macro="">
      <xdr:nvCxnSpPr>
        <xdr:cNvPr id="4" name="直線コネクタ 3"/>
        <xdr:cNvCxnSpPr/>
      </xdr:nvCxnSpPr>
      <xdr:spPr>
        <a:xfrm flipH="1">
          <a:off x="1184275" y="6340475"/>
          <a:ext cx="62992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</xdr:colOff>
      <xdr:row>16</xdr:row>
      <xdr:rowOff>114300</xdr:rowOff>
    </xdr:from>
    <xdr:to>
      <xdr:col>20</xdr:col>
      <xdr:colOff>304800</xdr:colOff>
      <xdr:row>16</xdr:row>
      <xdr:rowOff>114300</xdr:rowOff>
    </xdr:to>
    <xdr:cxnSp macro="">
      <xdr:nvCxnSpPr>
        <xdr:cNvPr id="5" name="直線コネクタ 4"/>
        <xdr:cNvCxnSpPr/>
      </xdr:nvCxnSpPr>
      <xdr:spPr>
        <a:xfrm>
          <a:off x="7178675" y="4229100"/>
          <a:ext cx="2984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19</xdr:row>
      <xdr:rowOff>130175</xdr:rowOff>
    </xdr:from>
    <xdr:to>
      <xdr:col>20</xdr:col>
      <xdr:colOff>196850</xdr:colOff>
      <xdr:row>22</xdr:row>
      <xdr:rowOff>114300</xdr:rowOff>
    </xdr:to>
    <xdr:cxnSp macro="">
      <xdr:nvCxnSpPr>
        <xdr:cNvPr id="6" name="直線コネクタ 5"/>
        <xdr:cNvCxnSpPr/>
      </xdr:nvCxnSpPr>
      <xdr:spPr>
        <a:xfrm>
          <a:off x="7362825" y="5073650"/>
          <a:ext cx="6350" cy="10890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749300</xdr:colOff>
      <xdr:row>22</xdr:row>
      <xdr:rowOff>114300</xdr:rowOff>
    </xdr:from>
    <xdr:to>
      <xdr:col>20</xdr:col>
      <xdr:colOff>200025</xdr:colOff>
      <xdr:row>22</xdr:row>
      <xdr:rowOff>117475</xdr:rowOff>
    </xdr:to>
    <xdr:cxnSp macro="">
      <xdr:nvCxnSpPr>
        <xdr:cNvPr id="7" name="直線コネクタ 6"/>
        <xdr:cNvCxnSpPr/>
      </xdr:nvCxnSpPr>
      <xdr:spPr>
        <a:xfrm flipH="1" flipV="1">
          <a:off x="3683000" y="6162675"/>
          <a:ext cx="3689350" cy="31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8" name="直線矢印コネクタ 7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22</xdr:row>
      <xdr:rowOff>117475</xdr:rowOff>
    </xdr:from>
    <xdr:to>
      <xdr:col>8</xdr:col>
      <xdr:colOff>755650</xdr:colOff>
      <xdr:row>22</xdr:row>
      <xdr:rowOff>469900</xdr:rowOff>
    </xdr:to>
    <xdr:cxnSp macro="">
      <xdr:nvCxnSpPr>
        <xdr:cNvPr id="9" name="直線矢印コネクタ 8"/>
        <xdr:cNvCxnSpPr/>
      </xdr:nvCxnSpPr>
      <xdr:spPr>
        <a:xfrm>
          <a:off x="3686175" y="6165850"/>
          <a:ext cx="3175" cy="3524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33</xdr:row>
      <xdr:rowOff>6350</xdr:rowOff>
    </xdr:from>
    <xdr:to>
      <xdr:col>2</xdr:col>
      <xdr:colOff>819150</xdr:colOff>
      <xdr:row>33</xdr:row>
      <xdr:rowOff>266700</xdr:rowOff>
    </xdr:to>
    <xdr:cxnSp macro="">
      <xdr:nvCxnSpPr>
        <xdr:cNvPr id="10" name="直線矢印コネクタ 9"/>
        <xdr:cNvCxnSpPr/>
      </xdr:nvCxnSpPr>
      <xdr:spPr>
        <a:xfrm>
          <a:off x="1247775" y="9197975"/>
          <a:ext cx="0" cy="260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784225</xdr:colOff>
      <xdr:row>25</xdr:row>
      <xdr:rowOff>139700</xdr:rowOff>
    </xdr:from>
    <xdr:to>
      <xdr:col>2</xdr:col>
      <xdr:colOff>787400</xdr:colOff>
      <xdr:row>26</xdr:row>
      <xdr:rowOff>6350</xdr:rowOff>
    </xdr:to>
    <xdr:cxnSp macro="">
      <xdr:nvCxnSpPr>
        <xdr:cNvPr id="11" name="直線矢印コネクタ 10"/>
        <xdr:cNvCxnSpPr/>
      </xdr:nvCxnSpPr>
      <xdr:spPr>
        <a:xfrm>
          <a:off x="1212850" y="7245350"/>
          <a:ext cx="3175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787400</xdr:colOff>
      <xdr:row>25</xdr:row>
      <xdr:rowOff>139700</xdr:rowOff>
    </xdr:from>
    <xdr:to>
      <xdr:col>18</xdr:col>
      <xdr:colOff>0</xdr:colOff>
      <xdr:row>25</xdr:row>
      <xdr:rowOff>146050</xdr:rowOff>
    </xdr:to>
    <xdr:cxnSp macro="">
      <xdr:nvCxnSpPr>
        <xdr:cNvPr id="12" name="直線コネクタ 11"/>
        <xdr:cNvCxnSpPr/>
      </xdr:nvCxnSpPr>
      <xdr:spPr>
        <a:xfrm>
          <a:off x="1216025" y="7245350"/>
          <a:ext cx="53467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628650</xdr:colOff>
      <xdr:row>25</xdr:row>
      <xdr:rowOff>3175</xdr:rowOff>
    </xdr:from>
    <xdr:to>
      <xdr:col>17</xdr:col>
      <xdr:colOff>628650</xdr:colOff>
      <xdr:row>25</xdr:row>
      <xdr:rowOff>146050</xdr:rowOff>
    </xdr:to>
    <xdr:cxnSp macro="">
      <xdr:nvCxnSpPr>
        <xdr:cNvPr id="13" name="直線コネクタ 12"/>
        <xdr:cNvCxnSpPr/>
      </xdr:nvCxnSpPr>
      <xdr:spPr>
        <a:xfrm flipV="1">
          <a:off x="6562725" y="7108825"/>
          <a:ext cx="0" cy="1428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14" name="直線矢印コネクタ 13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15" name="直線矢印コネクタ 14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zoomScaleNormal="100" zoomScaleSheetLayoutView="100" workbookViewId="0">
      <selection activeCell="W14" sqref="W14"/>
    </sheetView>
  </sheetViews>
  <sheetFormatPr defaultRowHeight="18.75" x14ac:dyDescent="0.4"/>
  <cols>
    <col min="1" max="1" width="2.625" customWidth="1"/>
    <col min="2" max="2" width="3" bestFit="1" customWidth="1"/>
    <col min="3" max="3" width="17.125" customWidth="1"/>
    <col min="4" max="4" width="3" bestFit="1" customWidth="1"/>
    <col min="5" max="6" width="3" customWidth="1"/>
    <col min="7" max="7" width="3.75" customWidth="1"/>
    <col min="8" max="8" width="3" customWidth="1"/>
    <col min="9" max="9" width="16.125" customWidth="1"/>
    <col min="10" max="10" width="3" bestFit="1" customWidth="1"/>
    <col min="11" max="14" width="3" customWidth="1"/>
    <col min="15" max="15" width="3" bestFit="1" customWidth="1"/>
    <col min="16" max="16" width="6" customWidth="1"/>
    <col min="17" max="17" width="4.5" customWidth="1"/>
    <col min="18" max="18" width="3" customWidth="1"/>
    <col min="19" max="19" width="5" customWidth="1"/>
    <col min="20" max="20" width="3" customWidth="1"/>
    <col min="21" max="21" width="5.375" customWidth="1"/>
    <col min="22" max="22" width="2" customWidth="1"/>
  </cols>
  <sheetData>
    <row r="1" spans="1:23" ht="19.5" thickBot="1" x14ac:dyDescent="0.45"/>
    <row r="2" spans="1:23" ht="26.1" customHeight="1" thickBot="1" x14ac:dyDescent="0.45">
      <c r="D2" s="1" t="s">
        <v>0</v>
      </c>
      <c r="E2" s="2"/>
      <c r="F2" s="2"/>
      <c r="G2" s="2"/>
      <c r="H2" s="2"/>
      <c r="I2" s="3"/>
      <c r="K2" s="4" t="s">
        <v>1</v>
      </c>
      <c r="L2" s="5"/>
      <c r="M2" s="6"/>
      <c r="N2" s="7"/>
      <c r="O2" s="7"/>
      <c r="P2" s="7"/>
      <c r="Q2" s="7"/>
      <c r="R2" s="7"/>
      <c r="S2" s="7"/>
      <c r="T2" s="7"/>
      <c r="U2" s="8"/>
    </row>
    <row r="4" spans="1:23" x14ac:dyDescent="0.4">
      <c r="A4" s="9" t="s">
        <v>2</v>
      </c>
    </row>
    <row r="5" spans="1:23" x14ac:dyDescent="0.4">
      <c r="A5" t="s">
        <v>3</v>
      </c>
    </row>
    <row r="7" spans="1:23" ht="25.5" x14ac:dyDescent="0.4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7.5" customHeight="1" x14ac:dyDescent="0.4"/>
    <row r="9" spans="1:23" ht="19.5" x14ac:dyDescent="0.4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ht="19.5" thickBot="1" x14ac:dyDescent="0.45"/>
    <row r="11" spans="1:23" ht="24" customHeight="1" thickBot="1" x14ac:dyDescent="0.45">
      <c r="A11" s="12" t="s">
        <v>6</v>
      </c>
      <c r="Q11" s="13"/>
      <c r="R11" s="14" t="s">
        <v>7</v>
      </c>
      <c r="S11" s="15"/>
      <c r="T11" s="15"/>
      <c r="U11" s="15"/>
    </row>
    <row r="12" spans="1:23" ht="20.25" thickBot="1" x14ac:dyDescent="0.45">
      <c r="A12" s="16" t="s">
        <v>8</v>
      </c>
      <c r="R12" s="15"/>
      <c r="S12" s="15"/>
      <c r="T12" s="15"/>
      <c r="U12" s="15"/>
      <c r="W12" s="17">
        <f>IF(Q11=1,DATE(2021,4,25),IF(Q13=1,DATE(2021,5,11),DATE(2021,5,31)))</f>
        <v>44347</v>
      </c>
    </row>
    <row r="13" spans="1:23" ht="24" customHeight="1" thickBot="1" x14ac:dyDescent="0.45">
      <c r="B13" s="18" t="s">
        <v>9</v>
      </c>
      <c r="C13" s="19"/>
      <c r="D13" s="19"/>
      <c r="E13" s="19"/>
      <c r="F13" s="20"/>
      <c r="Q13" s="13"/>
      <c r="R13" s="15" t="s">
        <v>10</v>
      </c>
      <c r="S13" s="15"/>
      <c r="T13" s="15"/>
      <c r="U13" s="15"/>
    </row>
    <row r="14" spans="1:23" ht="30" customHeight="1" thickBot="1" x14ac:dyDescent="0.45">
      <c r="B14" s="21" t="s">
        <v>11</v>
      </c>
      <c r="C14" s="22"/>
      <c r="D14" s="22"/>
      <c r="E14" s="22"/>
      <c r="F14" s="23"/>
      <c r="H14" s="24" t="s">
        <v>12</v>
      </c>
      <c r="I14" s="25"/>
      <c r="J14" s="25"/>
      <c r="K14" s="25"/>
      <c r="L14" s="25"/>
      <c r="M14" s="25"/>
      <c r="N14" s="25"/>
      <c r="O14" s="25"/>
      <c r="R14" s="15"/>
      <c r="S14" s="15"/>
      <c r="T14" s="15"/>
      <c r="U14" s="15"/>
    </row>
    <row r="15" spans="1:23" ht="18.600000000000001" customHeight="1" thickBot="1" x14ac:dyDescent="0.45">
      <c r="B15" s="26"/>
      <c r="C15" s="27"/>
      <c r="E15" s="26"/>
      <c r="F15" s="28"/>
      <c r="G15" s="28"/>
      <c r="H15" s="26"/>
      <c r="I15" s="26"/>
      <c r="J15" s="29"/>
      <c r="K15" s="26"/>
      <c r="L15" s="30"/>
      <c r="M15" s="30"/>
      <c r="N15" s="26"/>
      <c r="P15" s="26"/>
      <c r="Q15" s="26"/>
      <c r="R15" s="31"/>
      <c r="S15" s="31"/>
      <c r="T15" s="26"/>
    </row>
    <row r="16" spans="1:23" ht="15.95" customHeight="1" x14ac:dyDescent="0.4">
      <c r="B16" s="32" t="s">
        <v>13</v>
      </c>
      <c r="C16" s="33"/>
      <c r="D16" s="33"/>
      <c r="E16" s="33"/>
      <c r="F16" s="34"/>
      <c r="H16" s="35" t="s">
        <v>14</v>
      </c>
      <c r="I16" s="36"/>
      <c r="J16" s="36"/>
      <c r="K16" s="36"/>
      <c r="L16" s="37"/>
      <c r="N16" s="35" t="s">
        <v>15</v>
      </c>
      <c r="O16" s="36"/>
      <c r="P16" s="36"/>
      <c r="Q16" s="36"/>
      <c r="R16" s="36"/>
      <c r="S16" s="36"/>
      <c r="T16" s="37"/>
    </row>
    <row r="17" spans="1:22" s="16" customFormat="1" ht="30" customHeight="1" thickBot="1" x14ac:dyDescent="0.45">
      <c r="B17" s="21" t="s">
        <v>16</v>
      </c>
      <c r="C17" s="38"/>
      <c r="D17" s="38"/>
      <c r="E17" s="38"/>
      <c r="F17" s="39" t="s">
        <v>17</v>
      </c>
      <c r="G17" s="40" t="s">
        <v>18</v>
      </c>
      <c r="H17" s="21" t="s">
        <v>19</v>
      </c>
      <c r="I17" s="41" t="str">
        <f>IF(C14="","",DATEDIF(C14,W12,"d")+1)</f>
        <v/>
      </c>
      <c r="J17" s="41"/>
      <c r="K17" s="41"/>
      <c r="L17" s="39" t="s">
        <v>20</v>
      </c>
      <c r="M17" s="16" t="s">
        <v>21</v>
      </c>
      <c r="N17" s="21" t="s">
        <v>22</v>
      </c>
      <c r="O17" s="42" t="str">
        <f>IF(C14="","",ROUNDUP(C17/I17,0))</f>
        <v/>
      </c>
      <c r="P17" s="42"/>
      <c r="Q17" s="42"/>
      <c r="R17" s="42"/>
      <c r="S17" s="42"/>
      <c r="T17" s="39" t="s">
        <v>17</v>
      </c>
    </row>
    <row r="18" spans="1:22" ht="19.5" thickBot="1" x14ac:dyDescent="0.45"/>
    <row r="19" spans="1:22" ht="15.95" customHeight="1" x14ac:dyDescent="0.4">
      <c r="B19" s="35" t="s">
        <v>23</v>
      </c>
      <c r="C19" s="36"/>
      <c r="D19" s="36"/>
      <c r="E19" s="36"/>
      <c r="F19" s="37"/>
      <c r="H19" s="35" t="s">
        <v>24</v>
      </c>
      <c r="I19" s="36"/>
      <c r="J19" s="36"/>
      <c r="K19" s="36"/>
      <c r="L19" s="37"/>
      <c r="N19" s="35" t="s">
        <v>25</v>
      </c>
      <c r="O19" s="36"/>
      <c r="P19" s="36"/>
      <c r="Q19" s="36"/>
      <c r="R19" s="36"/>
      <c r="S19" s="36"/>
      <c r="T19" s="37"/>
    </row>
    <row r="20" spans="1:22" s="16" customFormat="1" ht="30" customHeight="1" thickBot="1" x14ac:dyDescent="0.45">
      <c r="B20" s="21" t="s">
        <v>26</v>
      </c>
      <c r="C20" s="38"/>
      <c r="D20" s="38"/>
      <c r="E20" s="38"/>
      <c r="F20" s="39" t="s">
        <v>17</v>
      </c>
      <c r="G20" s="40" t="s">
        <v>18</v>
      </c>
      <c r="H20" s="21" t="s">
        <v>27</v>
      </c>
      <c r="I20" s="41">
        <v>20</v>
      </c>
      <c r="J20" s="41"/>
      <c r="K20" s="41"/>
      <c r="L20" s="39" t="s">
        <v>20</v>
      </c>
      <c r="M20" s="16" t="s">
        <v>21</v>
      </c>
      <c r="N20" s="21" t="s">
        <v>28</v>
      </c>
      <c r="O20" s="42" t="str">
        <f>IF(C14="","",ROUNDUP(C20/I20,0))</f>
        <v/>
      </c>
      <c r="P20" s="42"/>
      <c r="Q20" s="42"/>
      <c r="R20" s="42"/>
      <c r="S20" s="42"/>
      <c r="T20" s="39" t="s">
        <v>17</v>
      </c>
    </row>
    <row r="21" spans="1:22" ht="19.5" thickBot="1" x14ac:dyDescent="0.45"/>
    <row r="22" spans="1:22" ht="38.1" customHeight="1" thickBot="1" x14ac:dyDescent="0.45">
      <c r="B22" s="43"/>
      <c r="C22" s="44" t="s">
        <v>29</v>
      </c>
      <c r="D22" s="45" t="str">
        <f>IF(O17="","",IF(O17&lt;=O20,"売上高日額が減少していないため申請できません","申請可能です。以下を入力のうえ、協力金額を計算してください"))</f>
        <v/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</row>
    <row r="23" spans="1:22" ht="38.1" customHeight="1" thickBot="1" x14ac:dyDescent="0.45"/>
    <row r="24" spans="1:22" ht="15.95" customHeight="1" x14ac:dyDescent="0.4">
      <c r="B24" s="35" t="s">
        <v>15</v>
      </c>
      <c r="C24" s="36"/>
      <c r="D24" s="36"/>
      <c r="E24" s="36"/>
      <c r="F24" s="37"/>
      <c r="H24" s="35" t="s">
        <v>30</v>
      </c>
      <c r="I24" s="36"/>
      <c r="J24" s="36"/>
      <c r="K24" s="36"/>
      <c r="L24" s="37"/>
      <c r="N24" s="35" t="s">
        <v>31</v>
      </c>
      <c r="O24" s="36"/>
      <c r="P24" s="36"/>
      <c r="Q24" s="36"/>
      <c r="R24" s="36"/>
      <c r="S24" s="36"/>
      <c r="T24" s="37"/>
    </row>
    <row r="25" spans="1:22" s="16" customFormat="1" ht="30" customHeight="1" thickBot="1" x14ac:dyDescent="0.45">
      <c r="B25" s="21" t="s">
        <v>22</v>
      </c>
      <c r="C25" s="42" t="str">
        <f>IF(O17&gt;O20,O17,"")</f>
        <v/>
      </c>
      <c r="D25" s="42"/>
      <c r="E25" s="42"/>
      <c r="F25" s="39" t="s">
        <v>17</v>
      </c>
      <c r="G25" s="16" t="s">
        <v>32</v>
      </c>
      <c r="H25" s="21" t="s">
        <v>28</v>
      </c>
      <c r="I25" s="42" t="str">
        <f>IF(O17&gt;O20,O20,"")</f>
        <v/>
      </c>
      <c r="J25" s="42"/>
      <c r="K25" s="42"/>
      <c r="L25" s="39" t="s">
        <v>17</v>
      </c>
      <c r="M25" s="48" t="s">
        <v>21</v>
      </c>
      <c r="N25" s="21" t="s">
        <v>33</v>
      </c>
      <c r="O25" s="49" t="str">
        <f>IF(O17&gt;O20,C25-I25,"")</f>
        <v/>
      </c>
      <c r="P25" s="49"/>
      <c r="Q25" s="49"/>
      <c r="R25" s="49"/>
      <c r="S25" s="49"/>
      <c r="T25" s="39" t="s">
        <v>17</v>
      </c>
    </row>
    <row r="26" spans="1:22" ht="25.5" customHeight="1" thickBot="1" x14ac:dyDescent="0.45"/>
    <row r="27" spans="1:22" ht="15.95" customHeight="1" x14ac:dyDescent="0.4">
      <c r="B27" s="35" t="s">
        <v>31</v>
      </c>
      <c r="C27" s="36"/>
      <c r="D27" s="36"/>
      <c r="E27" s="37"/>
      <c r="H27" s="35" t="s">
        <v>34</v>
      </c>
      <c r="I27" s="36"/>
      <c r="J27" s="36"/>
      <c r="K27" s="36"/>
      <c r="L27" s="37"/>
      <c r="N27" s="18" t="s">
        <v>35</v>
      </c>
      <c r="O27" s="19"/>
      <c r="P27" s="19"/>
      <c r="Q27" s="19"/>
      <c r="R27" s="19"/>
      <c r="S27" s="19"/>
      <c r="T27" s="20"/>
    </row>
    <row r="28" spans="1:22" s="16" customFormat="1" ht="30" customHeight="1" thickBot="1" x14ac:dyDescent="0.45">
      <c r="B28" s="21" t="s">
        <v>33</v>
      </c>
      <c r="C28" s="42" t="str">
        <f>IF(O25="","",O25)</f>
        <v/>
      </c>
      <c r="D28" s="42"/>
      <c r="E28" s="39" t="s">
        <v>17</v>
      </c>
      <c r="F28" s="50" t="s">
        <v>36</v>
      </c>
      <c r="G28" s="50"/>
      <c r="H28" s="21" t="s">
        <v>37</v>
      </c>
      <c r="I28" s="51" t="str">
        <f>IF(C28="","",ROUNDUP(C28*0.4,0))</f>
        <v/>
      </c>
      <c r="J28" s="51"/>
      <c r="K28" s="51"/>
      <c r="L28" s="39" t="s">
        <v>17</v>
      </c>
      <c r="M28" s="52" t="s">
        <v>38</v>
      </c>
      <c r="N28" s="53" t="s">
        <v>39</v>
      </c>
      <c r="O28" s="42" t="str">
        <f>IF(I28="","",ROUNDUP(I28,-3)/1000)</f>
        <v/>
      </c>
      <c r="P28" s="42"/>
      <c r="Q28" s="42"/>
      <c r="R28" s="42"/>
      <c r="S28" s="54" t="str">
        <f>IF(O28="","",",000")</f>
        <v/>
      </c>
      <c r="T28" s="39" t="s">
        <v>17</v>
      </c>
    </row>
    <row r="29" spans="1:22" ht="14.1" customHeight="1" x14ac:dyDescent="0.4"/>
    <row r="30" spans="1:22" ht="14.1" customHeight="1" x14ac:dyDescent="0.4"/>
    <row r="31" spans="1:22" ht="20.25" thickBot="1" x14ac:dyDescent="0.45">
      <c r="A31" s="55" t="s">
        <v>40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6"/>
    </row>
    <row r="32" spans="1:22" ht="15.95" customHeight="1" x14ac:dyDescent="0.4">
      <c r="B32" s="35" t="s">
        <v>41</v>
      </c>
      <c r="C32" s="36"/>
      <c r="D32" s="36"/>
      <c r="E32" s="37"/>
    </row>
    <row r="33" spans="1:20" s="16" customFormat="1" ht="30" customHeight="1" thickBot="1" x14ac:dyDescent="0.45">
      <c r="B33" s="21" t="s">
        <v>42</v>
      </c>
      <c r="C33" s="51" t="str">
        <f>IF(O28="","",IF(ROUNDUP(O17*0.3,0)&lt;=200000,ROUNDUP(O17*0.3,0),200000))</f>
        <v/>
      </c>
      <c r="D33" s="51"/>
      <c r="E33" s="39" t="s">
        <v>17</v>
      </c>
    </row>
    <row r="34" spans="1:20" ht="23.45" customHeight="1" thickBot="1" x14ac:dyDescent="0.45"/>
    <row r="35" spans="1:20" ht="15.95" customHeight="1" x14ac:dyDescent="0.4">
      <c r="B35" s="35" t="s">
        <v>43</v>
      </c>
      <c r="C35" s="36"/>
      <c r="D35" s="36"/>
      <c r="E35" s="37"/>
      <c r="G35" s="57"/>
      <c r="H35" s="35" t="s">
        <v>44</v>
      </c>
      <c r="I35" s="36"/>
      <c r="J35" s="37"/>
      <c r="N35" s="35" t="s">
        <v>45</v>
      </c>
      <c r="O35" s="36"/>
      <c r="P35" s="36"/>
      <c r="Q35" s="36"/>
      <c r="R35" s="36"/>
      <c r="S35" s="36"/>
      <c r="T35" s="37"/>
    </row>
    <row r="36" spans="1:20" s="16" customFormat="1" ht="30" customHeight="1" thickBot="1" x14ac:dyDescent="0.45">
      <c r="B36" s="21" t="s">
        <v>42</v>
      </c>
      <c r="C36" s="42" t="str">
        <f>IF(C33="","",IF(C33&lt;O28*1000,C33,O28*1000))</f>
        <v/>
      </c>
      <c r="D36" s="42"/>
      <c r="E36" s="39" t="s">
        <v>17</v>
      </c>
      <c r="F36" s="58" t="s">
        <v>46</v>
      </c>
      <c r="G36" s="59"/>
      <c r="H36" s="21" t="s">
        <v>47</v>
      </c>
      <c r="I36" s="60"/>
      <c r="J36" s="39" t="s">
        <v>20</v>
      </c>
      <c r="L36" s="48" t="s">
        <v>21</v>
      </c>
      <c r="N36" s="21" t="s">
        <v>48</v>
      </c>
      <c r="O36" s="42" t="str">
        <f>IF(C36="","",C36*I36)</f>
        <v/>
      </c>
      <c r="P36" s="42"/>
      <c r="Q36" s="42"/>
      <c r="R36" s="42"/>
      <c r="S36" s="42"/>
      <c r="T36" s="39" t="s">
        <v>17</v>
      </c>
    </row>
    <row r="37" spans="1:20" ht="24.6" customHeight="1" x14ac:dyDescent="0.4">
      <c r="E37" s="26"/>
      <c r="F37" s="28"/>
      <c r="G37" s="28"/>
      <c r="H37" s="26"/>
      <c r="I37" s="26"/>
      <c r="K37" s="26"/>
      <c r="L37" s="26"/>
      <c r="M37" s="26"/>
      <c r="N37" s="26"/>
      <c r="O37" s="61"/>
      <c r="P37" s="26"/>
      <c r="Q37" s="26"/>
      <c r="R37" s="31"/>
      <c r="S37" s="31"/>
      <c r="T37" s="26"/>
    </row>
    <row r="38" spans="1:20" ht="24.6" customHeight="1" x14ac:dyDescent="0.4">
      <c r="E38" s="26"/>
      <c r="F38" s="28"/>
      <c r="G38" s="28"/>
      <c r="H38" s="26"/>
      <c r="I38" s="26"/>
      <c r="K38" s="26"/>
      <c r="L38" s="26"/>
      <c r="M38" s="26"/>
      <c r="N38" s="26"/>
      <c r="O38" s="61"/>
      <c r="P38" s="26"/>
      <c r="Q38" s="26"/>
      <c r="R38" s="31"/>
      <c r="S38" s="31"/>
      <c r="T38" s="26"/>
    </row>
    <row r="39" spans="1:20" ht="24" x14ac:dyDescent="0.4">
      <c r="A39" s="12" t="s">
        <v>49</v>
      </c>
    </row>
    <row r="40" spans="1:20" ht="22.5" customHeight="1" x14ac:dyDescent="0.4">
      <c r="A40" s="62" t="s">
        <v>50</v>
      </c>
      <c r="B40" s="63" t="s">
        <v>51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20" ht="19.5" x14ac:dyDescent="0.4">
      <c r="B41" s="16" t="s">
        <v>52</v>
      </c>
    </row>
  </sheetData>
  <sheetProtection sheet="1" objects="1" scenarios="1"/>
  <mergeCells count="45">
    <mergeCell ref="C33:D33"/>
    <mergeCell ref="B35:E35"/>
    <mergeCell ref="H35:J35"/>
    <mergeCell ref="N35:T35"/>
    <mergeCell ref="C36:D36"/>
    <mergeCell ref="F36:G36"/>
    <mergeCell ref="O36:S36"/>
    <mergeCell ref="C28:D28"/>
    <mergeCell ref="F28:G28"/>
    <mergeCell ref="I28:K28"/>
    <mergeCell ref="O28:R28"/>
    <mergeCell ref="A31:U31"/>
    <mergeCell ref="B32:E32"/>
    <mergeCell ref="C25:E25"/>
    <mergeCell ref="I25:K25"/>
    <mergeCell ref="O25:S25"/>
    <mergeCell ref="B27:E27"/>
    <mergeCell ref="H27:L27"/>
    <mergeCell ref="N27:T27"/>
    <mergeCell ref="C20:E20"/>
    <mergeCell ref="I20:K20"/>
    <mergeCell ref="O20:S20"/>
    <mergeCell ref="D22:T22"/>
    <mergeCell ref="B24:F24"/>
    <mergeCell ref="H24:L24"/>
    <mergeCell ref="N24:T24"/>
    <mergeCell ref="C17:E17"/>
    <mergeCell ref="I17:K17"/>
    <mergeCell ref="O17:S17"/>
    <mergeCell ref="B19:F19"/>
    <mergeCell ref="H19:L19"/>
    <mergeCell ref="N19:T19"/>
    <mergeCell ref="B13:F13"/>
    <mergeCell ref="R13:U14"/>
    <mergeCell ref="C14:F14"/>
    <mergeCell ref="H14:O14"/>
    <mergeCell ref="B16:F16"/>
    <mergeCell ref="H16:L16"/>
    <mergeCell ref="N16:T16"/>
    <mergeCell ref="D2:I2"/>
    <mergeCell ref="K2:M2"/>
    <mergeCell ref="N2:U2"/>
    <mergeCell ref="A7:V7"/>
    <mergeCell ref="A9:V9"/>
    <mergeCell ref="R11:U12"/>
  </mergeCells>
  <phoneticPr fontId="2"/>
  <pageMargins left="0.7" right="0.7" top="0.75" bottom="0.75" header="0.3" footer="0.3"/>
  <pageSetup paperSize="9" scale="79" orientation="portrait" horizontalDpi="4294967294" r:id="rId1"/>
  <headerFooter>
    <oddHeader>&amp;L&amp;10※課税事業主の場合、売上高は
全て&amp;"-,太字"&amp;12&amp;U税抜き&amp;"-,標準"&amp;10&amp;Uで記入してください。&amp;R別紙②店舗ごとの協力金支給申請額計算書：新規開業特例（大企業）</oddHeader>
  </headerFooter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第３期（Ｂ区域）</vt:lpstr>
      <vt:lpstr>'第３期（Ｂ区域）'!Print_Area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2021-12-15T03:26:33Z</dcterms:created>
  <dcterms:modified xsi:type="dcterms:W3CDTF">2021-12-15T03:27:14Z</dcterms:modified>
</cp:coreProperties>
</file>