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20" yWindow="-120" windowWidth="29040" windowHeight="15840"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F88" i="12"/>
  <c r="AP88" i="12"/>
  <c r="AU33" i="12" l="1"/>
  <c r="AU32" i="12"/>
  <c r="AP3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<sst xmlns="http://schemas.openxmlformats.org/spreadsheetml/2006/main" count="1220" uniqueCount="618">
  <si>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</si>
  <si>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</si>
  <si>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</si>
  <si>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</si>
  <si>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</si>
  <si>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</si>
  <si>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</si>
  <si>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</si>
  <si>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</si>
  <si>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</si>
  <si>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</si>
  <si>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</si>
  <si>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</si>
  <si>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</si>
  <si>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</si>
  <si>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</si>
  <si>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</si>
  <si>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</si>
  <si>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</si>
  <si>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</si>
  <si>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</si>
  <si>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</si>
  <si>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</si>
  <si>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</si>
  <si>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</si>
  <si>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</si>
  <si>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</si>
  <si>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</si>
  <si>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</si>
  <si>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</si>
  <si>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</si>
  <si>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</si>
  <si>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</si>
  <si>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</si>
  <si>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</si>
  <si>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</si>
  <si>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</si>
  <si>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</si>
  <si>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</si>
  <si>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</si>
  <si>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</si>
  <si>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</si>
  <si>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</si>
  <si>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</si>
  <si>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</si>
  <si>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</si>
  <si>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</si>
  <si>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</si>
  <si>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</si>
  <si>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</si>
  <si>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</si>
  <si>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</si>
  <si>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</si>
  <si>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</si>
  <si>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</si>
  <si>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</si>
  <si>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</si>
  <si>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</si>
  <si>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</si>
  <si>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</si>
  <si>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</si>
  <si>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</si>
  <si>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</si>
  <si>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</si>
  <si>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</si>
  <si>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</si>
  <si>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</si>
  <si>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</si>
  <si>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</si>
  <si>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</si>
  <si>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</si>
  <si>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</si>
  <si>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</si>
  <si>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</si>
  <si>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</si>
  <si>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</si>
  <si>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</si>
  <si>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</si>
  <si>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</si>
  <si>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</si>
  <si>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</si>
  <si>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</si>
  <si>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</si>
  <si>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</si>
  <si>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</si>
  <si>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</si>
  <si>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</si>
  <si>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</si>
  <si>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</si>
  <si>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</si>
  <si>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</si>
  <si>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</si>
  <si>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</si>
  <si>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</si>
  <si>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</si>
  <si>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</si>
  <si>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</si>
  <si>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</si>
  <si>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</si>
  <si>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</si>
  <si>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</si>
  <si>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</si>
  <si>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</si>
  <si>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</si>
  <si>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</si>
  <si>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</si>
  <si>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</si>
  <si>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</si>
  <si>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</si>
  <si>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</si>
  <si>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</si>
  <si>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</si>
  <si>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</si>
  <si>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</si>
  <si>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</si>
  <si>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</si>
  <si>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</si>
  <si>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</si>
  <si>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</si>
  <si>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</si>
  <si>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</si>
  <si>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</si>
  <si>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</si>
  <si>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</si>
  <si>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</si>
  <si>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</si>
  <si>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</si>
  <si>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</si>
  <si>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</si>
  <si>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</si>
  <si>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</si>
  <si>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</si>
  <si>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</si>
  <si>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</si>
  <si>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</si>
  <si>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</si>
  <si>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</si>
  <si>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</si>
  <si>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</si>
  <si>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</si>
  <si>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</si>
  <si>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</si>
  <si>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</si>
  <si>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</si>
  <si>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</si>
  <si>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</si>
  <si>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</si>
  <si>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</si>
  <si>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</si>
  <si>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</si>
  <si>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</si>
  <si>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</si>
  <si>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</si>
  <si>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</si>
  <si>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</si>
  <si>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</si>
  <si>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</si>
  <si>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</si>
  <si>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</si>
  <si>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</si>
  <si>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</si>
  <si>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</si>
  <si>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</si>
  <si>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</si>
  <si>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</si>
  <si>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</si>
  <si>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</si>
  <si>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</si>
  <si>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</si>
  <si>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</si>
  <si>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</si>
  <si>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</si>
  <si>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</si>
  <si>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</si>
  <si>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</si>
  <si>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</si>
  <si>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</si>
  <si>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</si>
  <si>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</si>
  <si>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</si>
  <si>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</si>
  <si>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</si>
  <si>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</si>
  <si>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</si>
  <si>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</si>
  <si>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</si>
  <si>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</si>
  <si>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</si>
  <si>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</si>
  <si>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</si>
  <si>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</si>
  <si>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</si>
  <si>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</si>
  <si>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</si>
  <si>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</si>
  <si>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</si>
  <si>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</si>
  <si>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</si>
  <si>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</si>
  <si>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</si>
  <si>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</si>
  <si>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</si>
  <si>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</si>
  <si>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</si>
  <si>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</si>
  <si>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</si>
  <si>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</si>
  <si>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</si>
  <si>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</si>
  <si>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</si>
  <si>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</si>
  <si>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</si>
  <si>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三重県木曽岬町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</si>
  <si>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</si>
  <si>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</si>
  <si>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</si>
  <si>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</si>
  <si>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</si>
  <si>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</si>
  <si>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</si>
  <si>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</si>
  <si>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</si>
  <si>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</si>
  <si>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</si>
  <si>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</si>
  <si>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</si>
  <si>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</si>
  <si>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</si>
  <si>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</si>
  <si>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</si>
  <si>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</si>
  <si>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</si>
  <si>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</si>
  <si>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</si>
  <si>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</si>
  <si>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</si>
  <si>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</si>
  <si>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</si>
  <si>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</si>
  <si>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</si>
  <si>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</si>
  <si>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</si>
  <si>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</si>
  <si>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</si>
  <si>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</si>
  <si>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</si>
  <si>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</si>
  <si>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</si>
  <si>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</si>
  <si>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</si>
  <si>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</si>
  <si>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</si>
  <si>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</si>
  <si>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</si>
  <si>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</si>
  <si>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</si>
  <si>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</si>
  <si>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</si>
  <si>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</si>
  <si>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</si>
  <si>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</si>
  <si>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</si>
  <si>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</si>
  <si>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</si>
  <si>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</si>
  <si>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</si>
  <si>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</si>
  <si>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</si>
  <si>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</si>
  <si>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</si>
  <si>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</si>
  <si>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</si>
  <si>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</si>
  <si>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</si>
  <si>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</si>
  <si>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</si>
  <si>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</si>
  <si>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</si>
  <si>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</si>
  <si>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</si>
  <si>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</si>
  <si>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</si>
  <si>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</si>
  <si>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</si>
  <si>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</si>
  <si>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</si>
  <si>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</si>
  <si>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</si>
  <si>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</si>
  <si>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</si>
  <si>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</si>
  <si>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</si>
  <si>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</si>
  <si>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</si>
  <si>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</si>
  <si>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</si>
  <si>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</si>
  <si>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</si>
  <si>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</si>
  <si>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</si>
  <si>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</si>
  <si>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</si>
  <si>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</si>
  <si>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</si>
  <si>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</si>
  <si>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</si>
  <si>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</si>
  <si>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</si>
  <si>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</si>
  <si>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</si>
  <si>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</si>
  <si>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</si>
  <si>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</si>
  <si>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</si>
  <si>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</si>
  <si>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</si>
  <si>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</si>
  <si>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</si>
  <si>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</si>
  <si>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</si>
  <si>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</si>
  <si>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</si>
  <si>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</si>
  <si>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</si>
  <si>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</si>
  <si>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</si>
  <si>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</si>
  <si>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</si>
  <si>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</si>
  <si>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</si>
  <si>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</si>
  <si>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</si>
  <si>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</si>
  <si>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</si>
  <si>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</si>
  <si>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</si>
  <si>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</si>
  <si>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</si>
  <si>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</si>
  <si>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</si>
  <si>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</si>
  <si>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</si>
  <si>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</si>
  <si>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</si>
  <si>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</si>
  <si>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</si>
  <si>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</si>
  <si>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</si>
  <si>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</si>
  <si>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</si>
  <si>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</si>
  <si>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</si>
  <si>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</si>
  <si>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</si>
  <si>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</si>
  <si>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</si>
  <si>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</si>
  <si>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</si>
  <si>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</si>
  <si>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</si>
  <si>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</si>
  <si>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</si>
  <si>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</si>
  <si>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</si>
  <si>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</si>
  <si>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</si>
  <si>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</si>
  <si>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三重県木曽岬町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</si>
  <si>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</si>
  <si>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</si>
  <si>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</si>
  <si>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</si>
  <si>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</si>
  <si>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</si>
  <si>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</si>
  <si>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</si>
  <si>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</si>
  <si>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</si>
  <si>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</si>
  <si>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</si>
  <si>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</si>
  <si>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</si>
  <si>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</si>
  <si>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</si>
  <si>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</si>
  <si>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</si>
  <si>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</si>
  <si>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</si>
  <si>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</si>
  <si>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</si>
  <si>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</si>
  <si>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</si>
  <si>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</si>
  <si>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</si>
  <si>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</si>
  <si>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</si>
  <si>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</si>
  <si>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</si>
  <si>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</si>
  <si>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</si>
  <si>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</si>
  <si>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</si>
  <si>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</si>
  <si>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</si>
  <si>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</si>
  <si>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</si>
  <si>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</si>
  <si>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</si>
  <si>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</si>
  <si>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</si>
  <si>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</si>
  <si>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</si>
  <si>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</si>
  <si>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</si>
  <si>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</si>
  <si>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</si>
  <si>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</si>
  <si>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</si>
  <si>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</si>
  <si>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</si>
  <si>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</si>
  <si>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</si>
  <si>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</si>
  <si>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</si>
  <si>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</si>
  <si>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</si>
  <si>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</si>
  <si>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</si>
  <si>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</si>
  <si>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</si>
  <si>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</si>
  <si>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</si>
  <si>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</si>
  <si>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</si>
  <si>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</si>
  <si>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</si>
  <si>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</si>
  <si>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</si>
  <si>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</si>
  <si>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</si>
  <si>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</si>
  <si>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</si>
  <si>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</si>
  <si>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</si>
  <si>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</si>
  <si>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</si>
  <si>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</si>
  <si>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</si>
  <si>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</si>
  <si>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</si>
  <si>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</si>
  <si>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</si>
  <si>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</si>
  <si>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</si>
  <si>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</si>
  <si>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</si>
  <si>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</si>
  <si>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</si>
  <si>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</si>
  <si>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</si>
  <si>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</si>
  <si>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</si>
  <si>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</si>
  <si>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</si>
  <si>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</si>
  <si>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</si>
  <si>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</si>
  <si>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</si>
  <si>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</si>
  <si>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</si>
  <si>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</si>
  <si>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</si>
  <si>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</si>
  <si>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</si>
  <si>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</si>
  <si>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</si>
  <si>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</si>
  <si>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</si>
  <si>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</si>
  <si>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</si>
  <si>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</si>
  <si>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</si>
  <si>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</si>
  <si>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</si>
  <si>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</si>
  <si>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</si>
  <si>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</si>
  <si>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</si>
  <si>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</si>
  <si>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</si>
  <si>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</si>
  <si>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</si>
  <si>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</si>
  <si>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</si>
  <si>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</si>
  <si>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</si>
  <si>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</si>
  <si>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</si>
  <si>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</si>
  <si>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</si>
  <si>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</si>
  <si>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</si>
  <si>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</si>
  <si>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</si>
  <si>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</si>
  <si>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</si>
  <si>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</si>
  <si>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</si>
  <si>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</si>
  <si>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</si>
  <si>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</si>
  <si>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</si>
  <si>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</si>
  <si>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</si>
  <si>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</si>
  <si>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</si>
  <si>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</si>
  <si>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</si>
  <si>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</si>
  <si>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</si>
  <si>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</si>
  <si>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</si>
  <si>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</si>
  <si>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</si>
  <si>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</si>
  <si>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</si>
  <si>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</si>
  <si>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</si>
  <si>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</si>
  <si>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</si>
  <si>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</si>
  <si>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</si>
  <si>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</si>
  <si>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</si>
  <si>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</si>
  <si>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</si>
  <si>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</si>
  <si>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</si>
  <si>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</si>
  <si>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</si>
  <si>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</si>
  <si>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</si>
  <si>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</si>
  <si>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</si>
  <si>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</si>
  <si>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</si>
  <si>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</si>
  <si>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</si>
  <si>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</si>
  <si>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</si>
  <si>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</si>
  <si>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</si>
  <si>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</si>
  <si>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</si>
  <si>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</si>
  <si>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</si>
  <si>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</si>
  <si>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</si>
  <si>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</si>
  <si>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</si>
  <si>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</si>
  <si>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</si>
  <si>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</si>
  <si>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</si>
  <si>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2.90</t>
  </si>
  <si>
    <t>▲ 0.66</t>
  </si>
  <si>
    <t>▲ 20.58</t>
  </si>
  <si>
    <t>水道事業会計</t>
  </si>
  <si>
    <t>一般会計</t>
  </si>
  <si>
    <t>国民健康保険特別会計</t>
  </si>
  <si>
    <t>介護保険特別会計</t>
  </si>
  <si>
    <t>農業集落排水事業特別会計</t>
  </si>
  <si>
    <t>公共下水道事業特別会計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</si>
  <si>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</si>
  <si>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</si>
  <si>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</si>
  <si>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</si>
  <si>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</si>
  <si>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</si>
  <si>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</si>
  <si>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</si>
  <si>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</si>
  <si>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</si>
  <si>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基本財産基金</t>
    <rPh sb="0" eb="2">
      <t>キホン</t>
    </rPh>
    <rPh sb="2" eb="4">
      <t>ザイサン</t>
    </rPh>
    <rPh sb="4" eb="6">
      <t>キキン</t>
    </rPh>
    <phoneticPr fontId="2"/>
  </si>
  <si>
    <t>ふるさときそさき応援基金</t>
    <rPh sb="8" eb="10">
      <t>オウエン</t>
    </rPh>
    <rPh sb="10" eb="12">
      <t>キキン</t>
    </rPh>
    <phoneticPr fontId="2"/>
  </si>
  <si>
    <t>災害救助基金</t>
    <rPh sb="0" eb="2">
      <t>サイガイ</t>
    </rPh>
    <rPh sb="2" eb="4">
      <t>キュウジョ</t>
    </rPh>
    <rPh sb="4" eb="6">
      <t>キキン</t>
    </rPh>
    <phoneticPr fontId="2"/>
  </si>
  <si>
    <t>水道水源基金</t>
    <rPh sb="0" eb="2">
      <t>スイドウ</t>
    </rPh>
    <rPh sb="2" eb="4">
      <t>スイゲン</t>
    </rPh>
    <rPh sb="4" eb="6">
      <t>キキン</t>
    </rPh>
    <phoneticPr fontId="2"/>
  </si>
  <si>
    <t>公営住宅基金</t>
    <rPh sb="0" eb="2">
      <t>コウエイ</t>
    </rPh>
    <rPh sb="2" eb="4">
      <t>ジュウタク</t>
    </rPh>
    <rPh sb="4" eb="6">
      <t>キキン</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</si>
  <si>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</si>
  <si>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</si>
  <si>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</si>
  <si>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三重県市町総合事務組合（共同研修特別会計）</t>
    <rPh sb="12" eb="14">
      <t>キョウドウ</t>
    </rPh>
    <rPh sb="14" eb="16">
      <t>ケンシュウ</t>
    </rPh>
    <phoneticPr fontId="2"/>
  </si>
  <si>
    <t>三重県市町総合事務組合（デジタル地図特別会計）</t>
  </si>
  <si>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</si>
  <si>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</si>
  <si>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</si>
  <si>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三重県市町総合事務組合（公平委員会特別会計）</t>
    <rPh sb="12" eb="14">
      <t>コウヘイ</t>
    </rPh>
    <rPh sb="14" eb="17">
      <t>イインカイ</t>
    </rPh>
    <rPh sb="17" eb="19">
      <t>トクベツ</t>
    </rPh>
    <phoneticPr fontId="2"/>
  </si>
  <si>
    <t>桑名・員弁広域連合（一般会計）</t>
  </si>
  <si>
    <t>三重地方税管理回収機構（一般会計）</t>
  </si>
  <si>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</si>
  <si>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</si>
  <si>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</si>
  <si>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t>
    <phoneticPr fontId="2"/>
  </si>
  <si>
    <t>木曽岬町土地開発公社</t>
    <rPh sb="0" eb="4">
      <t>キソサキチョウ</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</si>
  <si>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</si>
  <si>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</si>
  <si>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</si>
  <si>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</si>
  <si>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</si>
  <si>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</si>
  <si>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</si>
  <si>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</si>
  <si>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</si>
  <si>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</si>
  <si>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</si>
  <si>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</si>
  <si>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令和２年度時点でなしとなっており、有形固定資産減価償却率は、類似団体と同程度である。有形固定資産減価償却率については、体育館・公民館等で90%以上であるが、新庁舎建設により庁舎の令和2年度数値が11.3%と極端に低く（別紙参照）、平均して類似団体と同程度である。将来負担比率については、今後は公共施設の老朽化に伴い悪化が予想されるが、公共施設等総合管理計画に基づき、老朽化した施設について適切に対策を講ずるものとする。</t>
    <phoneticPr fontId="5"/>
  </si>
  <si>
    <t>実質公債費比率は類似団体と比べて低く、将来負担比率はなしとなっている。これは、上・下水道事業の高い利率起債を繰上償還で整理し、また地方債の新規発行を抑制したためである。しかし、今後は公共施設の老朽化に伴い実質公債費比率、将来負担比率共の悪化が予想されるため、これまで以上に公債費の適正化に取り組んで行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</si>
</sst>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E31-44DD-896E-0BCB418D15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241145</c:v>
                </c:pt>
                <c:pt idx="1">
                  <c:v>230281</c:v>
                </c:pt>
                <c:pt idx="2">
                  <c:v>52605</c:v>
                </c:pt>
                <c:pt idx="3">
                  <c:v>38932</c:v>
                </c:pt>
                <c:pt idx="4">
                  <c:v>70614</c:v>
                </c:pt>
              </c:numCache>
            </c:numRef>
          </c:val>
          <c:smooth val="0"/>
          <c:extLst>
            <c:ext xmlns:c16="http://schemas.microsoft.com/office/drawing/2014/chart" uri="{C3380CC4-5D6E-409C-BE32-E72D297353CC}">
              <c16:uniqueId val="{00000001-AE31-44DD-896E-0BCB418D15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4.4800000000000004</c:v>
                </c:pt>
                <c:pt idx="1">
                  <c:v>6.22</c:v>
                </c:pt>
                <c:pt idx="2">
                  <c:v>4.76</c:v>
                </c:pt>
                <c:pt idx="3">
                  <c:v>6.1</c:v>
                </c:pt>
                <c:pt idx="4">
                  <c:v>4.87</c:v>
                </c:pt>
              </c:numCache>
            </c:numRef>
          </c:val>
          <c:extLst>
            <c:ext xmlns:c16="http://schemas.microsoft.com/office/drawing/2014/chart" uri="{C3380CC4-5D6E-409C-BE32-E72D297353CC}">
              <c16:uniqueId val="{00000000-471E-43F3-9972-10C29E827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109.65</c:v>
                </c:pt>
                <c:pt idx="1">
                  <c:v>108.91</c:v>
                </c:pt>
                <c:pt idx="2">
                  <c:v>114.23</c:v>
                </c:pt>
                <c:pt idx="3">
                  <c:v>127.05</c:v>
                </c:pt>
                <c:pt idx="4">
                  <c:v>92.85</c:v>
                </c:pt>
              </c:numCache>
            </c:numRef>
          </c:val>
          <c:extLst>
            <c:ext xmlns:c16="http://schemas.microsoft.com/office/drawing/2014/chart" uri="{C3380CC4-5D6E-409C-BE32-E72D297353CC}">
              <c16:uniqueId val="{00000001-471E-43F3-9972-10C29E827B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c:v>
                </c:pt>
                <c:pt idx="1">
                  <c:v>0.31</c:v>
                </c:pt>
                <c:pt idx="2">
                  <c:v>-0.66</c:v>
                </c:pt>
                <c:pt idx="3">
                  <c:v>16.21</c:v>
                </c:pt>
                <c:pt idx="4">
                  <c:v>-20.58</c:v>
                </c:pt>
              </c:numCache>
            </c:numRef>
          </c:val>
          <c:smooth val="0"/>
          <c:extLst>
            <c:ext xmlns:c16="http://schemas.microsoft.com/office/drawing/2014/chart" uri="{C3380CC4-5D6E-409C-BE32-E72D297353CC}">
              <c16:uniqueId val="{00000002-471E-43F3-9972-10C29E827B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AD-44FD-AA8B-64A105F137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AD-44FD-AA8B-64A105F137E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AAD-44FD-AA8B-64A105F137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7.0000000000000007E-2</c:v>
                </c:pt>
                <c:pt idx="4">
                  <c:v>#N/A</c:v>
                </c:pt>
                <c:pt idx="5">
                  <c:v>0.08</c:v>
                </c:pt>
                <c:pt idx="6">
                  <c:v>#N/A</c:v>
                </c:pt>
                <c:pt idx="7">
                  <c:v>0.02</c:v>
                </c:pt>
                <c:pt idx="8">
                  <c:v>#N/A</c:v>
                </c:pt>
                <c:pt idx="9">
                  <c:v>0.02</c:v>
                </c:pt>
              </c:numCache>
            </c:numRef>
          </c:val>
          <c:extLst>
            <c:ext xmlns:c16="http://schemas.microsoft.com/office/drawing/2014/chart" uri="{C3380CC4-5D6E-409C-BE32-E72D297353CC}">
              <c16:uniqueId val="{00000003-2AAD-44FD-AA8B-64A105F137E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0.63</c:v>
                </c:pt>
                <c:pt idx="2">
                  <c:v>#N/A</c:v>
                </c:pt>
                <c:pt idx="3">
                  <c:v>0.21</c:v>
                </c:pt>
                <c:pt idx="4">
                  <c:v>#N/A</c:v>
                </c:pt>
                <c:pt idx="5">
                  <c:v>0.26</c:v>
                </c:pt>
                <c:pt idx="6">
                  <c:v>#N/A</c:v>
                </c:pt>
                <c:pt idx="7">
                  <c:v>0.06</c:v>
                </c:pt>
                <c:pt idx="8">
                  <c:v>#N/A</c:v>
                </c:pt>
                <c:pt idx="9">
                  <c:v>0.14000000000000001</c:v>
                </c:pt>
              </c:numCache>
            </c:numRef>
          </c:val>
          <c:extLst>
            <c:ext xmlns:c16="http://schemas.microsoft.com/office/drawing/2014/chart" uri="{C3380CC4-5D6E-409C-BE32-E72D297353CC}">
              <c16:uniqueId val="{00000004-2AAD-44FD-AA8B-64A105F137E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0.23</c:v>
                </c:pt>
                <c:pt idx="4">
                  <c:v>#N/A</c:v>
                </c:pt>
                <c:pt idx="5">
                  <c:v>0.16</c:v>
                </c:pt>
                <c:pt idx="6">
                  <c:v>#N/A</c:v>
                </c:pt>
                <c:pt idx="7">
                  <c:v>0.15</c:v>
                </c:pt>
                <c:pt idx="8">
                  <c:v>#N/A</c:v>
                </c:pt>
                <c:pt idx="9">
                  <c:v>0.2</c:v>
                </c:pt>
              </c:numCache>
            </c:numRef>
          </c:val>
          <c:extLst>
            <c:ext xmlns:c16="http://schemas.microsoft.com/office/drawing/2014/chart" uri="{C3380CC4-5D6E-409C-BE32-E72D297353CC}">
              <c16:uniqueId val="{00000005-2AAD-44FD-AA8B-64A105F137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1.34</c:v>
                </c:pt>
                <c:pt idx="2">
                  <c:v>#N/A</c:v>
                </c:pt>
                <c:pt idx="3">
                  <c:v>0.99</c:v>
                </c:pt>
                <c:pt idx="4">
                  <c:v>#N/A</c:v>
                </c:pt>
                <c:pt idx="5">
                  <c:v>0.42</c:v>
                </c:pt>
                <c:pt idx="6">
                  <c:v>#N/A</c:v>
                </c:pt>
                <c:pt idx="7">
                  <c:v>0.56000000000000005</c:v>
                </c:pt>
                <c:pt idx="8">
                  <c:v>#N/A</c:v>
                </c:pt>
                <c:pt idx="9">
                  <c:v>0.9</c:v>
                </c:pt>
              </c:numCache>
            </c:numRef>
          </c:val>
          <c:extLst>
            <c:ext xmlns:c16="http://schemas.microsoft.com/office/drawing/2014/chart" uri="{C3380CC4-5D6E-409C-BE32-E72D297353CC}">
              <c16:uniqueId val="{00000006-2AAD-44FD-AA8B-64A105F137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0.56999999999999995</c:v>
                </c:pt>
                <c:pt idx="4">
                  <c:v>#N/A</c:v>
                </c:pt>
                <c:pt idx="5">
                  <c:v>1.1100000000000001</c:v>
                </c:pt>
                <c:pt idx="6">
                  <c:v>#N/A</c:v>
                </c:pt>
                <c:pt idx="7">
                  <c:v>0.8</c:v>
                </c:pt>
                <c:pt idx="8">
                  <c:v>#N/A</c:v>
                </c:pt>
                <c:pt idx="9">
                  <c:v>0.97</c:v>
                </c:pt>
              </c:numCache>
            </c:numRef>
          </c:val>
          <c:extLst>
            <c:ext xmlns:c16="http://schemas.microsoft.com/office/drawing/2014/chart" uri="{C3380CC4-5D6E-409C-BE32-E72D297353CC}">
              <c16:uniqueId val="{00000007-2AAD-44FD-AA8B-64A105F137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4.47</c:v>
                </c:pt>
                <c:pt idx="2">
                  <c:v>#N/A</c:v>
                </c:pt>
                <c:pt idx="3">
                  <c:v>6.21</c:v>
                </c:pt>
                <c:pt idx="4">
                  <c:v>#N/A</c:v>
                </c:pt>
                <c:pt idx="5">
                  <c:v>4.76</c:v>
                </c:pt>
                <c:pt idx="6">
                  <c:v>#N/A</c:v>
                </c:pt>
                <c:pt idx="7">
                  <c:v>6.09</c:v>
                </c:pt>
                <c:pt idx="8">
                  <c:v>#N/A</c:v>
                </c:pt>
                <c:pt idx="9">
                  <c:v>4.8600000000000003</c:v>
                </c:pt>
              </c:numCache>
            </c:numRef>
          </c:val>
          <c:extLst>
            <c:ext xmlns:c16="http://schemas.microsoft.com/office/drawing/2014/chart" uri="{C3380CC4-5D6E-409C-BE32-E72D297353CC}">
              <c16:uniqueId val="{00000008-2AAD-44FD-AA8B-64A105F137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44.46</c:v>
                </c:pt>
                <c:pt idx="2">
                  <c:v>#N/A</c:v>
                </c:pt>
                <c:pt idx="3">
                  <c:v>44.18</c:v>
                </c:pt>
                <c:pt idx="4">
                  <c:v>#N/A</c:v>
                </c:pt>
                <c:pt idx="5">
                  <c:v>45.09</c:v>
                </c:pt>
                <c:pt idx="6">
                  <c:v>#N/A</c:v>
                </c:pt>
                <c:pt idx="7">
                  <c:v>45.68</c:v>
                </c:pt>
                <c:pt idx="8">
                  <c:v>#N/A</c:v>
                </c:pt>
                <c:pt idx="9">
                  <c:v>40.29</c:v>
                </c:pt>
              </c:numCache>
            </c:numRef>
          </c:val>
          <c:extLst>
            <c:ext xmlns:c16="http://schemas.microsoft.com/office/drawing/2014/chart" uri="{C3380CC4-5D6E-409C-BE32-E72D297353CC}">
              <c16:uniqueId val="{00000009-2AAD-44FD-AA8B-64A105F137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294</c:v>
                </c:pt>
                <c:pt idx="5">
                  <c:v>295</c:v>
                </c:pt>
                <c:pt idx="8">
                  <c:v>275</c:v>
                </c:pt>
                <c:pt idx="11">
                  <c:v>277</c:v>
                </c:pt>
                <c:pt idx="14">
                  <c:v>295</c:v>
                </c:pt>
              </c:numCache>
            </c:numRef>
          </c:val>
          <c:extLst>
            <c:ext xmlns:c16="http://schemas.microsoft.com/office/drawing/2014/chart" uri="{C3380CC4-5D6E-409C-BE32-E72D297353CC}">
              <c16:uniqueId val="{00000000-07DB-4866-99FB-358DDCB942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DB-4866-99FB-358DDCB942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DB-4866-99FB-358DDCB942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11</c:v>
                </c:pt>
                <c:pt idx="6">
                  <c:v>5</c:v>
                </c:pt>
                <c:pt idx="9">
                  <c:v>1</c:v>
                </c:pt>
                <c:pt idx="12">
                  <c:v>10</c:v>
                </c:pt>
              </c:numCache>
            </c:numRef>
          </c:val>
          <c:extLst>
            <c:ext xmlns:c16="http://schemas.microsoft.com/office/drawing/2014/chart" uri="{C3380CC4-5D6E-409C-BE32-E72D297353CC}">
              <c16:uniqueId val="{00000003-07DB-4866-99FB-358DDCB942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206</c:v>
                </c:pt>
                <c:pt idx="3">
                  <c:v>198</c:v>
                </c:pt>
                <c:pt idx="6">
                  <c:v>188</c:v>
                </c:pt>
                <c:pt idx="9">
                  <c:v>181</c:v>
                </c:pt>
                <c:pt idx="12">
                  <c:v>170</c:v>
                </c:pt>
              </c:numCache>
            </c:numRef>
          </c:val>
          <c:extLst>
            <c:ext xmlns:c16="http://schemas.microsoft.com/office/drawing/2014/chart" uri="{C3380CC4-5D6E-409C-BE32-E72D297353CC}">
              <c16:uniqueId val="{00000004-07DB-4866-99FB-358DDCB942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DB-4866-99FB-358DDCB942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DB-4866-99FB-358DDCB942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c:v>
                </c:pt>
                <c:pt idx="3">
                  <c:v>116</c:v>
                </c:pt>
                <c:pt idx="6">
                  <c:v>145</c:v>
                </c:pt>
                <c:pt idx="9">
                  <c:v>178</c:v>
                </c:pt>
                <c:pt idx="12">
                  <c:v>219</c:v>
                </c:pt>
              </c:numCache>
            </c:numRef>
          </c:val>
          <c:extLst>
            <c:ext xmlns:c16="http://schemas.microsoft.com/office/drawing/2014/chart" uri="{C3380CC4-5D6E-409C-BE32-E72D297353CC}">
              <c16:uniqueId val="{00000007-07DB-4866-99FB-358DDCB942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30</c:v>
                </c:pt>
                <c:pt idx="5">
                  <c:v>#N/A</c:v>
                </c:pt>
                <c:pt idx="6">
                  <c:v>#N/A</c:v>
                </c:pt>
                <c:pt idx="7">
                  <c:v>63</c:v>
                </c:pt>
                <c:pt idx="8">
                  <c:v>#N/A</c:v>
                </c:pt>
                <c:pt idx="9">
                  <c:v>#N/A</c:v>
                </c:pt>
                <c:pt idx="10">
                  <c:v>83</c:v>
                </c:pt>
                <c:pt idx="11">
                  <c:v>#N/A</c:v>
                </c:pt>
                <c:pt idx="12">
                  <c:v>#N/A</c:v>
                </c:pt>
                <c:pt idx="13">
                  <c:v>104</c:v>
                </c:pt>
                <c:pt idx="14">
                  <c:v>#N/A</c:v>
                </c:pt>
              </c:numCache>
            </c:numRef>
          </c:val>
          <c:smooth val="0"/>
          <c:extLst>
            <c:ext xmlns:c16="http://schemas.microsoft.com/office/drawing/2014/chart" uri="{C3380CC4-5D6E-409C-BE32-E72D297353CC}">
              <c16:uniqueId val="{00000008-07DB-4866-99FB-358DDCB942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3587</c:v>
                </c:pt>
                <c:pt idx="5">
                  <c:v>3542</c:v>
                </c:pt>
                <c:pt idx="8">
                  <c:v>3558</c:v>
                </c:pt>
                <c:pt idx="11">
                  <c:v>3579</c:v>
                </c:pt>
                <c:pt idx="14">
                  <c:v>3422</c:v>
                </c:pt>
              </c:numCache>
            </c:numRef>
          </c:val>
          <c:extLst>
            <c:ext xmlns:c16="http://schemas.microsoft.com/office/drawing/2014/chart" uri="{C3380CC4-5D6E-409C-BE32-E72D297353CC}">
              <c16:uniqueId val="{00000000-23B5-43EE-913B-E12D3A46BA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3B5-43EE-913B-E12D3A46BA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4380</c:v>
                </c:pt>
                <c:pt idx="5">
                  <c:v>3499</c:v>
                </c:pt>
                <c:pt idx="8">
                  <c:v>3659</c:v>
                </c:pt>
                <c:pt idx="11">
                  <c:v>4077</c:v>
                </c:pt>
                <c:pt idx="14">
                  <c:v>3648</c:v>
                </c:pt>
              </c:numCache>
            </c:numRef>
          </c:val>
          <c:extLst>
            <c:ext xmlns:c16="http://schemas.microsoft.com/office/drawing/2014/chart" uri="{C3380CC4-5D6E-409C-BE32-E72D297353CC}">
              <c16:uniqueId val="{00000002-23B5-43EE-913B-E12D3A46BA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B5-43EE-913B-E12D3A46BA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B5-43EE-913B-E12D3A46BA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B5-43EE-913B-E12D3A46BA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c:v>
                </c:pt>
                <c:pt idx="3">
                  <c:v>60</c:v>
                </c:pt>
                <c:pt idx="6">
                  <c:v>0</c:v>
                </c:pt>
                <c:pt idx="9">
                  <c:v>0</c:v>
                </c:pt>
                <c:pt idx="12">
                  <c:v>0</c:v>
                </c:pt>
              </c:numCache>
            </c:numRef>
          </c:val>
          <c:extLst>
            <c:ext xmlns:c16="http://schemas.microsoft.com/office/drawing/2014/chart" uri="{C3380CC4-5D6E-409C-BE32-E72D297353CC}">
              <c16:uniqueId val="{00000006-23B5-43EE-913B-E12D3A46BA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c:v>
                </c:pt>
                <c:pt idx="3">
                  <c:v>65</c:v>
                </c:pt>
                <c:pt idx="6">
                  <c:v>246</c:v>
                </c:pt>
                <c:pt idx="9">
                  <c:v>455</c:v>
                </c:pt>
                <c:pt idx="12">
                  <c:v>452</c:v>
                </c:pt>
              </c:numCache>
            </c:numRef>
          </c:val>
          <c:extLst>
            <c:ext xmlns:c16="http://schemas.microsoft.com/office/drawing/2014/chart" uri="{C3380CC4-5D6E-409C-BE32-E72D297353CC}">
              <c16:uniqueId val="{00000007-23B5-43EE-913B-E12D3A46BA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1091</c:v>
                </c:pt>
                <c:pt idx="3">
                  <c:v>933</c:v>
                </c:pt>
                <c:pt idx="6">
                  <c:v>802</c:v>
                </c:pt>
                <c:pt idx="9">
                  <c:v>749</c:v>
                </c:pt>
                <c:pt idx="12">
                  <c:v>618</c:v>
                </c:pt>
              </c:numCache>
            </c:numRef>
          </c:val>
          <c:extLst>
            <c:ext xmlns:c16="http://schemas.microsoft.com/office/drawing/2014/chart" uri="{C3380CC4-5D6E-409C-BE32-E72D297353CC}">
              <c16:uniqueId val="{00000008-23B5-43EE-913B-E12D3A46BA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B5-43EE-913B-E12D3A46BA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2942</c:v>
                </c:pt>
                <c:pt idx="3">
                  <c:v>3179</c:v>
                </c:pt>
                <c:pt idx="6">
                  <c:v>3290</c:v>
                </c:pt>
                <c:pt idx="9">
                  <c:v>3235</c:v>
                </c:pt>
                <c:pt idx="12">
                  <c:v>3265</c:v>
                </c:pt>
              </c:numCache>
            </c:numRef>
          </c:val>
          <c:extLst>
            <c:ext xmlns:c16="http://schemas.microsoft.com/office/drawing/2014/chart" uri="{C3380CC4-5D6E-409C-BE32-E72D297353CC}">
              <c16:uniqueId val="{0000000A-23B5-43EE-913B-E12D3A46BA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B5-43EE-913B-E12D3A46BA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2368</c:v>
                </c:pt>
                <c:pt idx="1">
                  <c:v>2609</c:v>
                </c:pt>
                <c:pt idx="2">
                  <c:v>2201</c:v>
                </c:pt>
              </c:numCache>
            </c:numRef>
          </c:val>
          <c:extLst>
            <c:ext xmlns:c16="http://schemas.microsoft.com/office/drawing/2014/chart" uri="{C3380CC4-5D6E-409C-BE32-E72D297353CC}">
              <c16:uniqueId val="{00000000-4812-4ECE-97D2-1AFC3E67FB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488</c:v>
                </c:pt>
                <c:pt idx="1">
                  <c:v>539</c:v>
                </c:pt>
                <c:pt idx="2">
                  <c:v>458</c:v>
                </c:pt>
              </c:numCache>
            </c:numRef>
          </c:val>
          <c:extLst>
            <c:ext xmlns:c16="http://schemas.microsoft.com/office/drawing/2014/chart" uri="{C3380CC4-5D6E-409C-BE32-E72D297353CC}">
              <c16:uniqueId val="{00000001-4812-4ECE-97D2-1AFC3E67FB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487</c:v>
                </c:pt>
                <c:pt idx="1">
                  <c:v>668</c:v>
                </c:pt>
                <c:pt idx="2">
                  <c:v>679</c:v>
                </c:pt>
              </c:numCache>
            </c:numRef>
          </c:val>
          <c:extLst>
            <c:ext xmlns:c16="http://schemas.microsoft.com/office/drawing/2014/chart" uri="{C3380CC4-5D6E-409C-BE32-E72D297353CC}">
              <c16:uniqueId val="{00000002-4812-4ECE-97D2-1AFC3E67FB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{42846D47-A94A-4630-BF06-C2D52ED02BE6}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9A-443E-817F-4B226163D5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{788059D5-B310-4F96-A549-D3D0CD42BE71}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9A-443E-817F-4B226163D5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{CB432071-196C-4604-A18B-27A739C92327}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9A-443E-817F-4B226163D5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{75EBD284-82B2-4719-B302-D7449C609D14}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9A-443E-817F-4B226163D5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{CDB4F987-0AC9-4811-84AF-CEE049D99335}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9A-443E-817F-4B226163D5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{6F398C11-7D59-4EC6-91C5-B3CEC84C5F9A}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9A-443E-817F-4B226163D5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{2F0CB2BF-9C68-4EEA-9A9A-6BB76F8656AF}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9A-443E-817F-4B226163D5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{92D770DB-B972-4DFD-A948-033227ADDAE3}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9A-443E-817F-4B226163D5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{A7DDC322-8059-4415-B354-6DC43336FEAE}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9A-443E-817F-4B226163D5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54.4</c:v>
                </c:pt>
                <c:pt idx="16">
                  <c:v>55.8</c:v>
                </c:pt>
                <c:pt idx="24">
                  <c:v>57.5</c:v>
                </c:pt>
                <c:pt idx="32">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9A-443E-817F-4B226163D5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{127B35B2-0B8B-41B7-B285-6A00A3CDE7DF}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9A-443E-817F-4B226163D5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{30D3E0D1-45EE-4CCF-B5D5-9C8AA9F379BE}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9A-443E-817F-4B226163D5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{11D1992E-1DDF-4E76-8619-6155C4BFA9C2}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9A-443E-817F-4B226163D5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{E7692DF1-986C-4CA8-9728-A649F75E55A2}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9A-443E-817F-4B226163D5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{679FCC1F-C961-4EAD-B7C0-3054A1BE7403}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9A-443E-817F-4B226163D59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{F7C73B3D-FBE3-4E26-9411-E1E1B248307C}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9A-443E-817F-4B226163D59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{724B566E-FBF1-489C-A0E7-7B2449F0BEC9}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9A-443E-817F-4B226163D59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{09F8DDF0-8EBD-4223-ABDC-E4E446BDF50E}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9A-443E-817F-4B226163D59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{16AD1050-D7FA-4288-B177-5384EBA79A2E}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9A-443E-817F-4B226163D5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9A-443E-817F-4B226163D59E}"/>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{F8251853-F8A1-4E33-B0FD-78B8C90F00D8}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B2-4F47-8311-F3131AF100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{9712B1B0-C067-43AB-BDAD-78F59485282F}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B2-4F47-8311-F3131AF100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{2C847032-B5B8-4F2C-8CD6-5BE6DFDAECFA}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B2-4F47-8311-F3131AF100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{316FA8D7-E887-4442-8556-34F301DB8331}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B2-4F47-8311-F3131AF100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{5E438E70-89F3-42E4-9A71-782A3BC3007B}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B2-4F47-8311-F3131AF1000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{A0E984DE-11CC-423F-9FE0-6DEAD55611ED}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B2-4F47-8311-F3131AF1000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{5737B731-70F8-4605-9D95-A6EE660FB404}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B2-4F47-8311-F3131AF1000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{5B8AA5EE-0195-4B61-8D94-244A598E9478}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B2-4F47-8311-F3131AF1000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{E3B05753-E0BE-443A-9338-6BF698FE3FC1}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B2-4F47-8311-F3131AF100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2.7</c:v>
                </c:pt>
                <c:pt idx="16">
                  <c:v>2.5</c:v>
                </c:pt>
                <c:pt idx="24">
                  <c:v>3.2</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B2-4F47-8311-F3131AF100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{3102181D-5C2C-4D51-9494-7F38418CC7CE}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B2-4F47-8311-F3131AF100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{6D7D676F-DC1F-4DE6-9AC1-F57C7EB99A0D}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B2-4F47-8311-F3131AF100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{A8C4276F-2F86-4228-9B70-E2FEBF9C5AC5}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B2-4F47-8311-F3131AF100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{BE8A8D11-E5A0-4A2D-9269-3D25D33C9058}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B2-4F47-8311-F3131AF100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{FCF2AB04-EFF6-4809-9E74-5576A8F83630}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B2-4F47-8311-F3131AF1000F}"/>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{2A3A7663-B3D3-4958-BD85-5CAFB4F9C1D9}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B2-4F47-8311-F3131AF1000F}"/>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{701E2070-FD0F-4B8D-98E0-1CD9ADF2E154}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B2-4F47-8311-F3131AF1000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{9A47F166-D9AF-4372-912F-6706D307114D}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B2-4F47-8311-F3131AF1000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{BA2C8839-C6F7-4649-A363-486E776454D1}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B2-4F47-8311-F3131AF100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B2-4F47-8311-F3131AF1000F}"/>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一般会計においては過去の施設整備に係る起債の償還終了により、平成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年度にかけて元利償還金は減少傾向にあったが、平成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年度に防災対策事業や庁舎建設等の事業費を補うために多額の借入を行った。その償還により平成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年度以降は増加に転じ、すべての元金償還が始まった令和２年度は前年度より</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百万円増加であった。</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公営企業においては過去の下水道事業に係る起債の償還終了により、公営企業債への繰入金は減少傾向であるものの、平成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年度より既存施設の長寿命化事業に取り組み、その財源に公営企業債を発行していることから、今後も新規借入が続く見込み。</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年度より新庁舎建設事業及び防災対策事業の財源として多額の地方債を発行したことから、平成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年度以降高い水準で推移しているが、令和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年ごろにピークをむかえるため、今後は概ね平均的に推移する見込み。</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充当可能財源等については、新庁舎建設事業の財源として平成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基金を取り崩したため、充当可能基金残高が減少しているが、令和元年度は法人税の予定納税により生じた余剰財源を基金に積み立てたため、充当可能基金が増加した。令和２年度においてはこの予定納税の還付や普通交付税の減少のため、例年ベースの充当可能基金残高となった。</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いずれにしても充当可能財源等が将来負担額を上回っているため、将来負担比率の分子はマイナスとなっている。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財政調整基金においては、令和元年度は予定納税の税収により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百万円を積み立て大きく増加しているものの、令和２年度はその税収の還付や普通交付税の減少などにより、基金を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百万円取り崩している。減債基金についても、令和元年度に歳計剰余金を積み立てたため、残高が増加しているものの、平成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年度より新庁舎建設事業及び防災対策事業の財源として発行した多額の地方債の償還が始まることから、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また、近年ふるさと納税寄附の増加により、「ふるさときそさき応援基金」の残高が大きく増加している。令和２年度においては、社会福祉施設の改修工事の財源に充てるため一部を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達成し、十分な残高が確保されているが、新型コロナウイルス感染症の影響による税収減及び庁舎及び防災施設整備にかかる地方債償還の本格開始に伴う公債費の増加が見込まれるため、必要に応じて取り崩しを行い、適切な財政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・ふるさときそさき応援基金：ふるさと納税によるふるさと応援寄付金の実績に基づき積み立て、寄附の目的に応じた事業へそれぞ</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れ活用する。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の負担が過重となるとき。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基本財産基金及びその他の基金は、取り崩しをせず、利息を積み立てたため、残高が増加している。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ふるさときそさき応援寄附金は、令和２年度においては、社会福祉施設の改修工事の財源に充てるため一部を取り崩している。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年度に基金を取り崩し、社会福祉施設改修事業を実施した。今後も寄附の目的に応じた事業にそれぞれ財源充当を行い、適正な運用に努める。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令和元年度は予定納税の税収により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百万円を積み立て大きく増加しているものの、令和２年度はその税収の還付や普通交付税の減少などにより、基金を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年度において一時的に標準財政規模が増加しているものの、例年標準財政規模比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達成しており十分な残高が確保されている。今後は庁舎及び防災施設整備にかかる地方債償還の本格開始に伴う公債費の増加や公共施設の老化による新規借入の増加が見込まれることから減債基金への積み立てを検討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令和元年度に歳計剰余金で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年度においては新庁舎建設事業及び防災対策事業の財源として発行した多額の地方債の償還のため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年度ごろに新庁舎建設及び防災事業の財源として発行した地方債の償還のピークを迎え、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百万円の償還金が財政を圧迫する見込みである。これに備え歳計剰余金を中心に毎年度計画的に積み立て、必要に応じて取り崩す予定である。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89B17B-9014-4323-B336-F7AF07EF4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F6C7A2-4B24-4636-B783-72B95AF31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48A8555-EF11-493A-818D-58E9481BC69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2B2514C-632A-4B89-8F61-DF2979595AD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041FA2D-C8FE-4348-9559-B4EE3523F53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41B0B51-AF03-4FF1-A439-5599C06F0EF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AC2543D-2E2B-4FA5-84EA-448593A32B5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4DC1FD9-FBD6-4EC1-99E1-352B9A5DE48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21D6D0E-A43C-4C51-A1F6-1BB87E9C295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B5D9312-3503-4F4D-A4D3-9E0B02F4EDE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7661FA7-A2CF-49D6-856F-5B55C2EB028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7360287-F4DC-493F-8823-9043F5574D1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66ED9CC-49B8-40A5-82C7-3B40848F722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16CA916-236E-4090-94A2-B0E1BC391F9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38EBA9D-159E-47FA-B29C-2D1C3BA8D6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32294CA-863C-4A88-B414-3C5F4D8F390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B87089F-20D9-4211-A245-215E728362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C66BF14-5F89-4BCF-A834-430CFCD316B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F690E46-1CE2-4D65-BE2F-07734C1B56D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9FF065E-D158-4347-A635-34E36E3D34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B4BB61D-F963-4322-84C4-41B1FEE5D2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8077A06-18F6-4C7D-B052-27FAAEF927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506EE0E-6E35-49FD-8279-7D5AF18F9F5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1013557-B99D-433E-BAC8-88880B2F20D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F2613BC-C372-41F8-B1D8-5778E9B4F1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E88212B-77FB-4EBC-A62C-5633AC278E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DEAB7ED-DF72-497E-A7A3-3A5C6328AE9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718886B-DA52-4DE9-81CA-5ED683D5D42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BB2FA19-5B44-4468-8BD3-7E664F17EA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0A580E1-D02D-441B-98A3-71030CCB1F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2E8CEED-64EC-46A4-A92A-C6A9DB37F32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323A4B5-B859-4B39-BC35-A31B09CE60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72CFDD7-DB57-4778-83C2-DE45BA83B2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985E46E-2076-49D2-B2EC-7568C28C2B4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DD0EC15-8CB5-4B81-A1EA-7E3FC3C226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F9681EF-CD80-4B13-89F4-53532F403E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45CE4D7-E5E9-4A21-BE0C-366EB3003E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7F0C6B-F24D-4BAE-A734-E10DF29FBD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5C6194E-8C36-4C85-8EA3-7C580B603DD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3313901-7618-49AD-BCD9-65D5E13B0DE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B4434DA-82CB-4649-8866-38F0BA707E2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E71261E-7E6D-4D05-8E0C-DC509324EC4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4EC8A5C-D305-4891-B3EB-42D5EC492E1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CE96FAC-A067-422E-A61F-CC6A8F41FD5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4644933-0F38-492D-9582-23D3D8BAFA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730CDED-CB1E-4CCA-B0B8-8FBF0AA74AB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48791D7-E3FF-4476-B016-242CEA6B16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DC315C7-C2E6-4367-A84D-5C5D95BD9DF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E4092CA-3D0A-4CD2-96EF-BECFBA6B5E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861A29D-D747-41D4-AF52-BB90E15B91A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C1201B0-0091-46D3-822A-F011D253A8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1428E3F-AE6E-49CF-86A0-BBB84DB405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A1ABE2C-D208-48C7-A4E0-5DD75028C98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0795F58-A05E-425A-8670-307314D28A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09E47AB-16AB-4F96-A2DA-97562C36185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2EF07FD-470F-4105-88F7-0EA56DB44E3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A828201-74C0-464D-AC32-2D5E7556E2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年度に策定した公共施設等総合管理計画において、公共施設等の施設寿命を従来より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の延長を目標とし、施設の長期利用により、中長期的な視点における経費の削減を目指している。有形固定資産減価償却率については、類似団体平均を下回っていることから、引き続き施設の維持管理について見直しを進め、経費の圧縮に努めることとす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2BD03D8-2F42-4DA4-A7E6-3056262892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09C34BB-3078-4DD6-A903-08A95A816F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135457C-DD0A-40CE-AADF-9EFB8398959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56BDF15-6159-46D4-90AA-D3B8FB38737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DE4848D6-D8CA-43A2-84E6-1C0C58A0EB0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D3943F6-70B2-4988-9183-A7836239BD5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C4C005C-A640-4E7F-8824-2D83B64DFF7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BE261C2-2E81-4E06-B748-28D5A5E2B6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44A42BA-3560-4654-B53D-AE7FD7D5E26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9C036A11-1B9D-4962-BF71-733EF148C40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00F5C53-4751-418B-820E-B67BC176DCE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E3119CB-5D6A-4872-A574-9379E1C955F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B18B09C0-F7CA-41F2-B526-AA29CF0E785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A1BFE00-2D65-42BA-8006-3DEC4496D4B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A0AD0FF-6E87-4607-BB27-89DAC8D7875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1510C2E-9C62-46EE-A5B9-C37AD4058D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87143921-F579-4508-900A-6C16656C3F63}"/>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E83B7DE7-3EC7-4C5D-A82B-915F793BCC7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AC091872-D55C-4CCD-91FC-D88C862128E7}"/>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2C8A49A-1120-4471-81EB-3E2B1DE8A3CB}"/>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98368325-6E2F-48DD-A99B-D4D8B77D8034}"/>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727DC31C-7920-43B6-AC65-BF916B9514AA}"/>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1FAEEAC6-F1C5-4030-96A1-8EEC4C939CCD}"/>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BA4D00E7-7522-4037-BFD0-CD78971E208E}"/>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D6BAAF68-23F3-4201-9D2A-537BC525E1A1}"/>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76518F75-1075-43C3-8037-5C20F684E18B}"/>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4950B95-22C0-4A59-B9E9-E510E022266D}"/>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B6EFAA6-69B6-4DBC-924E-9C900AA581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138764E-DAAD-4B72-BDDA-680134BB9F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3D7A410-3FBE-423E-8CAD-F9A223F09C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82F163C-ADD9-4FFB-A181-A9B39683699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1F34E3E-3089-471C-86A4-6D73F0A28C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139171</xdr:rowOff>
    </xdr:from>
    <xdr:to>
      <xdr:col>23</xdr:col>
      <xdr:colOff>136525</xdr:colOff>
      <xdr:row>30</xdr:row>
      <xdr:rowOff>69321</xdr:rowOff>
    </xdr:to>
    <xdr:sp macro="" textlink="">
      <xdr:nvSpPr>
        <xdr:cNvPr id="91" name="楕円 90">
          <a:extLst>
            <a:ext uri="{FF2B5EF4-FFF2-40B4-BE49-F238E27FC236}">
              <a16:creationId xmlns:a16="http://schemas.microsoft.com/office/drawing/2014/main" id="{2C2C62E4-A447-4C68-9099-61B229EF39DE}"/>
            </a:ext>
          </a:extLst>
        </xdr:cNvPr>
        <xdr:cNvSpPr/>
      </xdr:nvSpPr>
      <xdr:spPr>
        <a:xfrm>
          <a:off x="47117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162048</xdr:rowOff>
    </xdr:from>
    <xdr:ext cx="405111" cy="259045"/>
    <xdr:sp macro="" textlink="">
      <xdr:nvSpPr>
        <xdr:cNvPr id="92" name="有形固定資産減価償却率該当値テキスト">
          <a:extLst>
            <a:ext uri="{FF2B5EF4-FFF2-40B4-BE49-F238E27FC236}">
              <a16:creationId xmlns:a16="http://schemas.microsoft.com/office/drawing/2014/main" id="{E08C1E53-3F9F-4C85-89D5-0FEDDF234D7E}"/>
            </a:ext>
          </a:extLst>
        </xdr:cNvPr>
        <xdr:cNvSpPr txBox="1"/>
      </xdr:nvSpPr>
      <xdr:spPr>
        <a:xfrm>
          <a:off x="4813300" y="57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93" name="楕円 92">
          <a:extLst>
            <a:ext uri="{FF2B5EF4-FFF2-40B4-BE49-F238E27FC236}">
              <a16:creationId xmlns:a16="http://schemas.microsoft.com/office/drawing/2014/main" id="{C69104AF-D5CD-4C42-A3F8-C73200237008}"/>
            </a:ext>
          </a:extLst>
        </xdr:cNvPr>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18521</xdr:rowOff>
    </xdr:from>
    <xdr:to>
      <xdr:col>23</xdr:col>
      <xdr:colOff>85725</xdr:colOff>
      <xdr:row>30</xdr:row>
      <xdr:rowOff>72496</xdr:rowOff>
    </xdr:to>
    <xdr:cxnSp macro="">
      <xdr:nvCxnSpPr>
        <xdr:cNvPr id="94" name="直線コネクタ 93">
          <a:extLst>
            <a:ext uri="{FF2B5EF4-FFF2-40B4-BE49-F238E27FC236}">
              <a16:creationId xmlns:a16="http://schemas.microsoft.com/office/drawing/2014/main" id="{511B39E5-7B21-4646-9658-274D9ABC2F5C}"/>
            </a:ext>
          </a:extLst>
        </xdr:cNvPr>
        <xdr:cNvCxnSpPr/>
      </xdr:nvCxnSpPr>
      <xdr:spPr>
        <a:xfrm flipV="1">
          <a:off x="4051300" y="5933546"/>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95" name="楕円 94">
          <a:extLst>
            <a:ext uri="{FF2B5EF4-FFF2-40B4-BE49-F238E27FC236}">
              <a16:creationId xmlns:a16="http://schemas.microsoft.com/office/drawing/2014/main" id="{D374EEF7-9576-49B9-8C4C-4870B9AF8050}"/>
            </a:ext>
          </a:extLst>
        </xdr:cNvPr>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72496</xdr:rowOff>
    </xdr:to>
    <xdr:cxnSp macro="">
      <xdr:nvCxnSpPr>
        <xdr:cNvPr id="96" name="直線コネクタ 95">
          <a:extLst>
            <a:ext uri="{FF2B5EF4-FFF2-40B4-BE49-F238E27FC236}">
              <a16:creationId xmlns:a16="http://schemas.microsoft.com/office/drawing/2014/main" id="{1D126E2B-4C17-4734-95E3-2D5D26962DC4}"/>
            </a:ext>
          </a:extLst>
        </xdr:cNvPr>
        <xdr:cNvCxnSpPr/>
      </xdr:nvCxnSpPr>
      <xdr:spPr>
        <a:xfrm>
          <a:off x="3289300" y="595693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97" name="楕円 96">
          <a:extLst>
            <a:ext uri="{FF2B5EF4-FFF2-40B4-BE49-F238E27FC236}">
              <a16:creationId xmlns:a16="http://schemas.microsoft.com/office/drawing/2014/main" id="{F88360BB-9B76-4D4F-A7B6-7C4605EC9BFB}"/>
            </a:ext>
          </a:extLst>
        </xdr:cNvPr>
        <xdr:cNvSpPr/>
      </xdr:nvSpPr>
      <xdr:spPr>
        <a:xfrm>
          <a:off x="2476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41910</xdr:rowOff>
    </xdr:to>
    <xdr:cxnSp macro="">
      <xdr:nvCxnSpPr>
        <xdr:cNvPr id="98" name="直線コネクタ 97">
          <a:extLst>
            <a:ext uri="{FF2B5EF4-FFF2-40B4-BE49-F238E27FC236}">
              <a16:creationId xmlns:a16="http://schemas.microsoft.com/office/drawing/2014/main" id="{8EC92014-C0A1-4060-BACB-5C715F7525A9}"/>
            </a:ext>
          </a:extLst>
        </xdr:cNvPr>
        <xdr:cNvCxnSpPr/>
      </xdr:nvCxnSpPr>
      <xdr:spPr>
        <a:xfrm>
          <a:off x="2527300" y="593174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99" name="楕円 98">
          <a:extLst>
            <a:ext uri="{FF2B5EF4-FFF2-40B4-BE49-F238E27FC236}">
              <a16:creationId xmlns:a16="http://schemas.microsoft.com/office/drawing/2014/main" id="{600EE75B-252A-46D4-A838-C01780ECD710}"/>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16722</xdr:rowOff>
    </xdr:from>
    <xdr:to>
      <xdr:col>11</xdr:col>
      <xdr:colOff>136525</xdr:colOff>
      <xdr:row>30</xdr:row>
      <xdr:rowOff>85090</xdr:rowOff>
    </xdr:to>
    <xdr:cxnSp macro="">
      <xdr:nvCxnSpPr>
        <xdr:cNvPr id="100" name="直線コネクタ 99">
          <a:extLst>
            <a:ext uri="{FF2B5EF4-FFF2-40B4-BE49-F238E27FC236}">
              <a16:creationId xmlns:a16="http://schemas.microsoft.com/office/drawing/2014/main" id="{1E360602-781E-46C8-8B92-1CF9844D8371}"/>
            </a:ext>
          </a:extLst>
        </xdr:cNvPr>
        <xdr:cNvCxnSpPr/>
      </xdr:nvCxnSpPr>
      <xdr:spPr>
        <a:xfrm flipV="1">
          <a:off x="1765300" y="593174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3EE50239-1572-44E8-BE7E-B529EA3DFD0C}"/>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6644DF2B-4BCA-43EC-A462-F1DE53F290AA}"/>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830A8A5B-F586-4273-8242-EF4C4623E366}"/>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518F6507-A6F8-402F-9E37-79822B3C787B}"/>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105" name="n_1mainValue有形固定資産減価償却率">
          <a:extLst>
            <a:ext uri="{FF2B5EF4-FFF2-40B4-BE49-F238E27FC236}">
              <a16:creationId xmlns:a16="http://schemas.microsoft.com/office/drawing/2014/main" id="{F8D18FA8-F41A-4B20-8CB2-90640191BE73}"/>
            </a:ext>
          </a:extLst>
        </xdr:cNvPr>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106" name="n_2mainValue有形固定資産減価償却率">
          <a:extLst>
            <a:ext uri="{FF2B5EF4-FFF2-40B4-BE49-F238E27FC236}">
              <a16:creationId xmlns:a16="http://schemas.microsoft.com/office/drawing/2014/main" id="{F86284BB-1756-4427-B76E-B5CAC6DA8EBE}"/>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107" name="n_3mainValue有形固定資産減価償却率">
          <a:extLst>
            <a:ext uri="{FF2B5EF4-FFF2-40B4-BE49-F238E27FC236}">
              <a16:creationId xmlns:a16="http://schemas.microsoft.com/office/drawing/2014/main" id="{D15CEFB6-E78F-4F62-AA03-3969FE7D077C}"/>
            </a:ext>
          </a:extLst>
        </xdr:cNvPr>
        <xdr:cNvSpPr txBox="1"/>
      </xdr:nvSpPr>
      <xdr:spPr>
        <a:xfrm>
          <a:off x="2324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8" name="n_4mainValue有形固定資産減価償却率">
          <a:extLst>
            <a:ext uri="{FF2B5EF4-FFF2-40B4-BE49-F238E27FC236}">
              <a16:creationId xmlns:a16="http://schemas.microsoft.com/office/drawing/2014/main" id="{9D498A0A-A6BD-47EC-96D8-3239E6F1611D}"/>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0BD1101-59FB-43B5-BE1D-9EA32242CE8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D3DDF91-3D03-4F62-8B57-69D4A00556E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60A6CA14-9B6A-4E0A-9F52-CFDF5BB259E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52B64876-71F6-4DB3-923D-8523B754EC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C689353-189C-4B44-BED7-FACA8B7C59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F7F7A8F0-56C1-40C0-AA1C-93C83B2BB1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4A56053-8661-4754-9D9D-B289A9E523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3EB7603-48A5-45DC-B4D1-3222F7EAD3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E3A6573-A62F-4CDB-B82D-7F36ACC968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1DDE448-1E2F-48CF-B6D2-253CBBF3323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64A807F-61DC-48BC-87FF-CF266272A2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EABF231-C376-4C2F-876B-1F82F75881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6A903A2-EF25-476C-98B0-9066B8595B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が、この要因としては、上・下水道事業の高い利率起債を繰上償還で整理したこと、また償還に関して充当可能な基金残高が存在するためである。なお、令和元年度、２年度については、令和元年度の税収増とその影響による令和２年度の普通交付税減により、経常一般財源が増減したため、これに伴い債務償還比率も増減している。今後は公共施設の老朽化に伴い、起債が増加し、債務償還比率の増加が予想されるので、行政改革に取り組み、業務支出の抑制に努めることとす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83C3E0D-42B0-4B3A-8358-8C5C6719205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4EF8AB2-C97C-4369-B402-0ADCA221881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E58FDA4-8272-4995-B44F-83C9724F04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954BA86-186A-4AA5-817D-269E019DC84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35C153B1-6685-40D2-AE87-0DAE696D7CE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65256AA-AEBF-4EA5-ABFB-CE99531492D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97A63681-C031-48CB-A4F8-D3B71F1DB46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5D16AF92-A97B-4CFC-8103-3A4A92D9718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BA9F85B8-0054-4318-A78E-EDA5C0BCDD4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A355AB1-4E93-4782-A633-2B7B1724751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D35FCC80-AC41-482D-B846-7FBED290BAD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A65354E-FEFE-47D8-8BB1-AF1E02F92FD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2299DB0C-9CD1-4E4F-82C0-C53A27C515F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FDBF9D1-F0B7-48AC-891F-E2F0A87E6F8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B14576C-3B66-49DA-B0DB-E5D31471420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135688C-5245-41E4-AE6C-24F6B67689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A14ABA95-9D71-49AB-A001-987D8A12B6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6EF76B5D-5CAD-4449-80F6-7DABF55B6EAF}"/>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BC03F714-7491-4E9E-9EA7-7380CE588F46}"/>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A1401AA4-5869-4CB1-AE95-F436FF2E71FD}"/>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649AA17-8F84-49A6-9DCB-5D7A1E4D1B3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FA5715D-0DCE-4DD8-99B1-AB5E9B9F51F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1926F90A-6AE5-4A9F-9E98-970E5EAD7B7F}"/>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52DB1ACE-CB85-49A5-8D3A-457177FC8B64}"/>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3AE957C0-3AC0-4E31-9A95-2D91FCAFE5A3}"/>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1EE6F9B9-E32D-4A8E-A10B-DD4CE1BB583E}"/>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78ED2000-4C94-4D43-8470-397EC17F69BB}"/>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12040001-A29C-4FED-94B9-00F4C3D1F37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FA69E9E-94A4-493C-9EE7-EBB8961B428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9BD4836-94CD-46DC-814C-F24B61BE24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6F3FA5D-CF98-46D8-B048-9B2F245711E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F865A7E-8A91-4EC9-ACF4-0B40B52850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8A6EC75-43C8-4879-AB7F-76A05393BDE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78132</xdr:rowOff>
    </xdr:from>
    <xdr:to>
      <xdr:col>76</xdr:col>
      <xdr:colOff>73025</xdr:colOff>
      <xdr:row>28</xdr:row>
      <xdr:rowOff>8282</xdr:rowOff>
    </xdr:to>
    <xdr:sp macro="" textlink="">
      <xdr:nvSpPr>
        <xdr:cNvPr id="155" name="楕円 154">
          <a:extLst>
            <a:ext uri="{FF2B5EF4-FFF2-40B4-BE49-F238E27FC236}">
              <a16:creationId xmlns:a16="http://schemas.microsoft.com/office/drawing/2014/main" id="{70E174F7-7917-4103-88A8-0F50F8BCEB38}"/>
            </a:ext>
          </a:extLst>
        </xdr:cNvPr>
        <xdr:cNvSpPr/>
      </xdr:nvSpPr>
      <xdr:spPr>
        <a:xfrm>
          <a:off x="14744700" y="54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101009</xdr:rowOff>
    </xdr:from>
    <xdr:ext cx="469744" cy="259045"/>
    <xdr:sp macro="" textlink="">
      <xdr:nvSpPr>
        <xdr:cNvPr id="156" name="債務償還比率該当値テキスト">
          <a:extLst>
            <a:ext uri="{FF2B5EF4-FFF2-40B4-BE49-F238E27FC236}">
              <a16:creationId xmlns:a16="http://schemas.microsoft.com/office/drawing/2014/main" id="{F277D487-DBD2-4ECE-B9F8-D2192BD43B3D}"/>
            </a:ext>
          </a:extLst>
        </xdr:cNvPr>
        <xdr:cNvSpPr txBox="1"/>
      </xdr:nvSpPr>
      <xdr:spPr>
        <a:xfrm>
          <a:off x="14846300" y="53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28747</xdr:rowOff>
    </xdr:from>
    <xdr:to>
      <xdr:col>72</xdr:col>
      <xdr:colOff>123825</xdr:colOff>
      <xdr:row>26</xdr:row>
      <xdr:rowOff>130347</xdr:rowOff>
    </xdr:to>
    <xdr:sp macro="" textlink="">
      <xdr:nvSpPr>
        <xdr:cNvPr id="157" name="楕円 156">
          <a:extLst>
            <a:ext uri="{FF2B5EF4-FFF2-40B4-BE49-F238E27FC236}">
              <a16:creationId xmlns:a16="http://schemas.microsoft.com/office/drawing/2014/main" id="{DD20405C-671C-434E-ABF6-817EDEF0F833}"/>
            </a:ext>
          </a:extLst>
        </xdr:cNvPr>
        <xdr:cNvSpPr/>
      </xdr:nvSpPr>
      <xdr:spPr>
        <a:xfrm>
          <a:off x="14033500" y="5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79547</xdr:rowOff>
    </xdr:from>
    <xdr:to>
      <xdr:col>76</xdr:col>
      <xdr:colOff>22225</xdr:colOff>
      <xdr:row>27</xdr:row>
      <xdr:rowOff>128932</xdr:rowOff>
    </xdr:to>
    <xdr:cxnSp macro="">
      <xdr:nvCxnSpPr>
        <xdr:cNvPr id="158" name="直線コネクタ 157">
          <a:extLst>
            <a:ext uri="{FF2B5EF4-FFF2-40B4-BE49-F238E27FC236}">
              <a16:creationId xmlns:a16="http://schemas.microsoft.com/office/drawing/2014/main" id="{5A825EFB-53DA-45E5-81A5-C5358B6E6461}"/>
            </a:ext>
          </a:extLst>
        </xdr:cNvPr>
        <xdr:cNvCxnSpPr/>
      </xdr:nvCxnSpPr>
      <xdr:spPr>
        <a:xfrm>
          <a:off x="14084300" y="5308772"/>
          <a:ext cx="711200" cy="2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126365</xdr:rowOff>
    </xdr:from>
    <xdr:to>
      <xdr:col>68</xdr:col>
      <xdr:colOff>123825</xdr:colOff>
      <xdr:row>27</xdr:row>
      <xdr:rowOff>56515</xdr:rowOff>
    </xdr:to>
    <xdr:sp macro="" textlink="">
      <xdr:nvSpPr>
        <xdr:cNvPr id="159" name="楕円 158">
          <a:extLst>
            <a:ext uri="{FF2B5EF4-FFF2-40B4-BE49-F238E27FC236}">
              <a16:creationId xmlns:a16="http://schemas.microsoft.com/office/drawing/2014/main" id="{526D12FB-6E4C-4ABC-81D8-F6EF58142044}"/>
            </a:ext>
          </a:extLst>
        </xdr:cNvPr>
        <xdr:cNvSpPr/>
      </xdr:nvSpPr>
      <xdr:spPr>
        <a:xfrm>
          <a:off x="13271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79547</xdr:rowOff>
    </xdr:from>
    <xdr:to>
      <xdr:col>72</xdr:col>
      <xdr:colOff>73025</xdr:colOff>
      <xdr:row>27</xdr:row>
      <xdr:rowOff>5715</xdr:rowOff>
    </xdr:to>
    <xdr:cxnSp macro="">
      <xdr:nvCxnSpPr>
        <xdr:cNvPr id="160" name="直線コネクタ 159">
          <a:extLst>
            <a:ext uri="{FF2B5EF4-FFF2-40B4-BE49-F238E27FC236}">
              <a16:creationId xmlns:a16="http://schemas.microsoft.com/office/drawing/2014/main" id="{6922CBCB-BBCE-4154-8F51-AC2A94873597}"/>
            </a:ext>
          </a:extLst>
        </xdr:cNvPr>
        <xdr:cNvCxnSpPr/>
      </xdr:nvCxnSpPr>
      <xdr:spPr>
        <a:xfrm flipV="1">
          <a:off x="13322300" y="5308772"/>
          <a:ext cx="7620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138548</xdr:rowOff>
    </xdr:from>
    <xdr:to>
      <xdr:col>64</xdr:col>
      <xdr:colOff>123825</xdr:colOff>
      <xdr:row>27</xdr:row>
      <xdr:rowOff>68698</xdr:rowOff>
    </xdr:to>
    <xdr:sp macro="" textlink="">
      <xdr:nvSpPr>
        <xdr:cNvPr id="161" name="楕円 160">
          <a:extLst>
            <a:ext uri="{FF2B5EF4-FFF2-40B4-BE49-F238E27FC236}">
              <a16:creationId xmlns:a16="http://schemas.microsoft.com/office/drawing/2014/main" id="{68DD9B2B-0EAD-42D9-BB2B-676897951EE3}"/>
            </a:ext>
          </a:extLst>
        </xdr:cNvPr>
        <xdr:cNvSpPr/>
      </xdr:nvSpPr>
      <xdr:spPr>
        <a:xfrm>
          <a:off x="12509500" y="53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5715</xdr:rowOff>
    </xdr:from>
    <xdr:to>
      <xdr:col>68</xdr:col>
      <xdr:colOff>73025</xdr:colOff>
      <xdr:row>27</xdr:row>
      <xdr:rowOff>17898</xdr:rowOff>
    </xdr:to>
    <xdr:cxnSp macro="">
      <xdr:nvCxnSpPr>
        <xdr:cNvPr id="162" name="直線コネクタ 161">
          <a:extLst>
            <a:ext uri="{FF2B5EF4-FFF2-40B4-BE49-F238E27FC236}">
              <a16:creationId xmlns:a16="http://schemas.microsoft.com/office/drawing/2014/main" id="{67469D48-2DE1-47D1-92D3-01FAE101C6BB}"/>
            </a:ext>
          </a:extLst>
        </xdr:cNvPr>
        <xdr:cNvCxnSpPr/>
      </xdr:nvCxnSpPr>
      <xdr:spPr>
        <a:xfrm flipV="1">
          <a:off x="12560300" y="5406390"/>
          <a:ext cx="762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3" name="n_1aveValue債務償還比率">
          <a:extLst>
            <a:ext uri="{FF2B5EF4-FFF2-40B4-BE49-F238E27FC236}">
              <a16:creationId xmlns:a16="http://schemas.microsoft.com/office/drawing/2014/main" id="{F7FB751C-1A8B-4A1E-8EEC-162AA66058A2}"/>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4" name="n_2aveValue債務償還比率">
          <a:extLst>
            <a:ext uri="{FF2B5EF4-FFF2-40B4-BE49-F238E27FC236}">
              <a16:creationId xmlns:a16="http://schemas.microsoft.com/office/drawing/2014/main" id="{CBDE12A7-7B11-413B-A027-594870F363A6}"/>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5" name="n_3aveValue債務償還比率">
          <a:extLst>
            <a:ext uri="{FF2B5EF4-FFF2-40B4-BE49-F238E27FC236}">
              <a16:creationId xmlns:a16="http://schemas.microsoft.com/office/drawing/2014/main" id="{C4495CA8-78FB-4860-A7D5-0FC536EDB7CD}"/>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66" name="n_4aveValue債務償還比率">
          <a:extLst>
            <a:ext uri="{FF2B5EF4-FFF2-40B4-BE49-F238E27FC236}">
              <a16:creationId xmlns:a16="http://schemas.microsoft.com/office/drawing/2014/main" id="{D8DE7FEE-43BD-4D63-90B3-CCC7D3190321}"/>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146874</xdr:rowOff>
    </xdr:from>
    <xdr:ext cx="405111" cy="259045"/>
    <xdr:sp macro="" textlink="">
      <xdr:nvSpPr>
        <xdr:cNvPr id="167" name="n_1mainValue債務償還比率">
          <a:extLst>
            <a:ext uri="{FF2B5EF4-FFF2-40B4-BE49-F238E27FC236}">
              <a16:creationId xmlns:a16="http://schemas.microsoft.com/office/drawing/2014/main" id="{5D242D12-1E3E-408E-91C0-4B35AE9F3981}"/>
            </a:ext>
          </a:extLst>
        </xdr:cNvPr>
        <xdr:cNvSpPr txBox="1"/>
      </xdr:nvSpPr>
      <xdr:spPr>
        <a:xfrm>
          <a:off x="13869044" y="503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73042</xdr:rowOff>
    </xdr:from>
    <xdr:ext cx="405111" cy="259045"/>
    <xdr:sp macro="" textlink="">
      <xdr:nvSpPr>
        <xdr:cNvPr id="168" name="n_2mainValue債務償還比率">
          <a:extLst>
            <a:ext uri="{FF2B5EF4-FFF2-40B4-BE49-F238E27FC236}">
              <a16:creationId xmlns:a16="http://schemas.microsoft.com/office/drawing/2014/main" id="{5DD0BB45-0B25-4D12-97C8-2DD0B2DBF2AA}"/>
            </a:ext>
          </a:extLst>
        </xdr:cNvPr>
        <xdr:cNvSpPr txBox="1"/>
      </xdr:nvSpPr>
      <xdr:spPr>
        <a:xfrm>
          <a:off x="13119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85225</xdr:rowOff>
    </xdr:from>
    <xdr:ext cx="469744" cy="259045"/>
    <xdr:sp macro="" textlink="">
      <xdr:nvSpPr>
        <xdr:cNvPr id="169" name="n_3mainValue債務償還比率">
          <a:extLst>
            <a:ext uri="{FF2B5EF4-FFF2-40B4-BE49-F238E27FC236}">
              <a16:creationId xmlns:a16="http://schemas.microsoft.com/office/drawing/2014/main" id="{A7382799-2632-44FE-B239-12493B7C5AD7}"/>
            </a:ext>
          </a:extLst>
        </xdr:cNvPr>
        <xdr:cNvSpPr txBox="1"/>
      </xdr:nvSpPr>
      <xdr:spPr>
        <a:xfrm>
          <a:off x="12325427" y="514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78C5748E-6EEC-4708-8A5F-7C450EBA56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D6A03949-0D03-419E-9CE2-8B31AA5801D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8F3CF469-5BB9-44E9-AE5E-7A542A0632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9238961-6F86-4F3E-8C8D-4EB4D7B8D2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4B8CB483-D7DE-49EC-A419-7CC4008ABB4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E4258F04-600C-44F9-AFFA-B9ABDC8A60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6DFF8A-B107-4FFD-A387-C328CBB6B1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A56C99-586C-4CD5-B23B-50B9835C26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10E736-14FF-4BCE-86B9-323492E917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943364-8E60-4FF8-A115-4E4B1C39CD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A17F0C-639E-4CAE-BEC0-20C09990FC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92FEBA-E6FE-4B3F-BBC9-5F4FF2769B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BD190E-521C-4835-981D-845A59DEF8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4D8E32-21C0-4734-B41C-1D4FB4E08C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F366E9-0DDF-4A4F-B9D7-495BD239C4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D9FC1E-D2BB-4CAB-93DD-5F64D6505B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32A09F-9E06-4F5E-936E-2796843B9E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2DA7FA-6249-4FE0-B01A-2432961081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C5B74D-1C8C-4E83-82B6-31F36AB663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EE1E6D-C8FA-4F1D-ABA7-363D65B9A6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5578A0-091E-49BE-BBB9-26DF139E54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55429D-9C24-4BEB-AD96-208F62B0D6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351F0C-0F64-498D-97D4-E8CD00E005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B92954-05C2-435D-954B-2A6F0A813C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5004C0-9755-493F-9845-DE61E674D1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E21E2D-5061-407D-ADDE-31E8524FB7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F094F1-5BC2-4811-B938-77652010B8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1A6D55-D14A-40DC-ADF1-995A1BC870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C3E4E2-0D0C-4852-8565-1EB80B249E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B4A2C8-20EC-48A2-A397-D0359732FB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177681-C695-4EC4-A119-CC7E699019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2BC479-7961-4FCC-85FC-4022E4A6354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AB29CC-AA7C-455E-B054-FB511AB6AD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126DE0-C738-4CFE-8FCA-1EFDBDAE55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1ED9C2-7D29-412D-88E9-62C435E370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BBC8E74-B53B-4813-8642-5412B80DCD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C6B437-5AEB-41B3-A2B1-A325353725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13E795-CFFC-48EF-AAA9-1EC8627B83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0A40EF-3D06-4F70-A3B3-A4363CFD1B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4B788C-02BD-4325-82C5-78BA4425ED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06E111-FA78-417F-9619-251871E020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06747C8-AD94-4872-BA78-39A330483F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CA3821-377E-47FB-8550-4F8BDBA4A5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4A62A3-7E75-4F08-9EBE-76E1D198DF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46A49C2-0043-420B-8565-7424A9A3B9C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74C5AA6-A35E-4EDC-9591-88328A9095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7FCFC8-9393-4C51-B6BC-885BACB79C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0C18F9-7F7F-480E-8699-82B23451BE2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0317E4-78DD-4B33-9DCB-E95BC01168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546AC42-EBDA-41DC-85F6-E8B3247AAA0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5AA889F-7043-44E1-89E6-4B4642A2A4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11182D-A4FA-408F-9945-3AFD5BE614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AA38F6E-C9D3-4C4A-9123-92BB4195751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C7F8AD9-6EF4-4552-ACB9-C7E57ACC7C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E6DE966-70F4-48E4-A535-03A483756C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D69E72-7737-4D00-B278-62FD48D62E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89F4B9-48BB-44D9-B4F5-C6A40AF580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98FFBA9-E6DC-4733-BB98-33EBF0217D1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5FA1BB-C4A7-4F4C-9B5C-9664074696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28AFF6A-E82B-42F2-AD86-843BB02A6D8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08B5AAA-3E38-48AF-A77E-57BCCD179F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82071B8-8B18-42A2-8DD6-480D93872671}"/>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2E1F746C-239A-439E-A323-83490364CEED}"/>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9D5803C-9B53-46D7-989D-79BE09D63C6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67F47FCE-F0FB-49AF-9CBB-06BC88F5F661}"/>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2C098F10-F6C1-44CF-91E0-6C55AFA1EBE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7D94052B-0857-493C-B371-8DF28F12A65D}"/>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E373D81-88BC-4E6B-9EB5-304A968DE27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3661B260-2DC3-4A96-B4F5-FF8D58D950A5}"/>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6096D7D2-910E-4199-8F8A-397D1A579E15}"/>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34A0F778-DF47-45B9-9213-4943C8ACFE8F}"/>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39D466F6-6794-4F5C-9A05-9E50CA0502AC}"/>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21664-946D-4BC9-B2B6-5D678DB62B8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06F4F5-DCCD-4616-B7D3-657CBB5411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88D7CC-26A8-4AF1-B255-E4A66A7A78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927E50-BC18-4ECC-97C9-0703EB20CC2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4730C9-F060-47BD-BC36-848012E5FF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433E8C46-9882-454D-9449-74E98CC9F8B8}"/>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659014D3-0C89-47F4-8678-221051C3F4FE}"/>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a:extLst>
            <a:ext uri="{FF2B5EF4-FFF2-40B4-BE49-F238E27FC236}">
              <a16:creationId xmlns:a16="http://schemas.microsoft.com/office/drawing/2014/main" id="{36F316BB-4796-4B05-840B-C07BC809D474}"/>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0D8946DA-C179-4958-BE73-D52D3B64D3D7}"/>
            </a:ext>
          </a:extLst>
        </xdr:cNvPr>
        <xdr:cNvCxnSpPr/>
      </xdr:nvCxnSpPr>
      <xdr:spPr>
        <a:xfrm flipV="1">
          <a:off x="3797300" y="636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a:extLst>
            <a:ext uri="{FF2B5EF4-FFF2-40B4-BE49-F238E27FC236}">
              <a16:creationId xmlns:a16="http://schemas.microsoft.com/office/drawing/2014/main" id="{6D8E99C8-33A6-48C5-89BD-E0DD0191E36B}"/>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30480</xdr:rowOff>
    </xdr:to>
    <xdr:cxnSp macro="">
      <xdr:nvCxnSpPr>
        <xdr:cNvPr id="78" name="直線コネクタ 77">
          <a:extLst>
            <a:ext uri="{FF2B5EF4-FFF2-40B4-BE49-F238E27FC236}">
              <a16:creationId xmlns:a16="http://schemas.microsoft.com/office/drawing/2014/main" id="{77ED6320-E3CF-4375-A091-26AC6D3AFB7D}"/>
            </a:ext>
          </a:extLst>
        </xdr:cNvPr>
        <xdr:cNvCxnSpPr/>
      </xdr:nvCxnSpPr>
      <xdr:spPr>
        <a:xfrm>
          <a:off x="2908300" y="6364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9" name="楕円 78">
          <a:extLst>
            <a:ext uri="{FF2B5EF4-FFF2-40B4-BE49-F238E27FC236}">
              <a16:creationId xmlns:a16="http://schemas.microsoft.com/office/drawing/2014/main" id="{EF61102A-06C4-4A56-8FA4-9B2829AF0A1E}"/>
            </a:ext>
          </a:extLst>
        </xdr:cNvPr>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xdr:rowOff>
    </xdr:from>
    <xdr:to>
      <xdr:col>15</xdr:col>
      <xdr:colOff>50800</xdr:colOff>
      <xdr:row>37</xdr:row>
      <xdr:rowOff>20955</xdr:rowOff>
    </xdr:to>
    <xdr:cxnSp macro="">
      <xdr:nvCxnSpPr>
        <xdr:cNvPr id="80" name="直線コネクタ 79">
          <a:extLst>
            <a:ext uri="{FF2B5EF4-FFF2-40B4-BE49-F238E27FC236}">
              <a16:creationId xmlns:a16="http://schemas.microsoft.com/office/drawing/2014/main" id="{68DD1C81-BE27-4C24-848C-017D22906150}"/>
            </a:ext>
          </a:extLst>
        </xdr:cNvPr>
        <xdr:cNvCxnSpPr/>
      </xdr:nvCxnSpPr>
      <xdr:spPr>
        <a:xfrm>
          <a:off x="2019300" y="634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1" name="楕円 80">
          <a:extLst>
            <a:ext uri="{FF2B5EF4-FFF2-40B4-BE49-F238E27FC236}">
              <a16:creationId xmlns:a16="http://schemas.microsoft.com/office/drawing/2014/main" id="{BC16E94E-F3FF-463B-A5DA-7614C6926D6F}"/>
            </a:ext>
          </a:extLst>
        </xdr:cNvPr>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5715</xdr:rowOff>
    </xdr:to>
    <xdr:cxnSp macro="">
      <xdr:nvCxnSpPr>
        <xdr:cNvPr id="82" name="直線コネクタ 81">
          <a:extLst>
            <a:ext uri="{FF2B5EF4-FFF2-40B4-BE49-F238E27FC236}">
              <a16:creationId xmlns:a16="http://schemas.microsoft.com/office/drawing/2014/main" id="{B7422045-699A-409A-AD61-68F561A9705F}"/>
            </a:ext>
          </a:extLst>
        </xdr:cNvPr>
        <xdr:cNvCxnSpPr/>
      </xdr:nvCxnSpPr>
      <xdr:spPr>
        <a:xfrm>
          <a:off x="1130300" y="6324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ABB15169-9A4C-49E7-864E-7DEB38063182}"/>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20147B58-9A31-42C4-92F2-ACEB46CDED3A}"/>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D6B4F50-E048-41A0-A4CB-05D39CE23E97}"/>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549856AB-9AF3-4520-BED1-7C28C4EDFCBD}"/>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7" name="n_1mainValue【道路】&#10;有形固定資産減価償却率">
          <a:extLst>
            <a:ext uri="{FF2B5EF4-FFF2-40B4-BE49-F238E27FC236}">
              <a16:creationId xmlns:a16="http://schemas.microsoft.com/office/drawing/2014/main" id="{73CBA428-D074-4DF2-A9EF-2A9A88AD4F0A}"/>
            </a:ext>
          </a:extLst>
        </xdr:cNvPr>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69DE3861-8F19-4B7C-A007-26853EFF8339}"/>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4DE6967B-8811-4DEF-A076-D859A05FDB85}"/>
            </a:ext>
          </a:extLst>
        </xdr:cNvPr>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48277</xdr:rowOff>
    </xdr:from>
    <xdr:ext cx="405111" cy="259045"/>
    <xdr:sp macro="" textlink="">
      <xdr:nvSpPr>
        <xdr:cNvPr id="90" name="n_4mainValue【道路】&#10;有形固定資産減価償却率">
          <a:extLst>
            <a:ext uri="{FF2B5EF4-FFF2-40B4-BE49-F238E27FC236}">
              <a16:creationId xmlns:a16="http://schemas.microsoft.com/office/drawing/2014/main" id="{084E7937-7D73-4895-88DC-7A8DC468332E}"/>
            </a:ext>
          </a:extLst>
        </xdr:cNvPr>
        <xdr:cNvSpPr txBox="1"/>
      </xdr:nvSpPr>
      <xdr:spPr>
        <a:xfrm>
          <a:off x="927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056623E-CE50-4A24-9F0E-85BCBDA079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B46EC26-7796-4FAD-B22D-E770A839F1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CFF6B62-203F-4744-B9B3-B5B473CB13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242C92B-04A6-4976-965D-45316336E7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94A1651-50BA-4F5B-8236-2CEAA47A2D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0F4CED-9ADC-43AF-B41E-91E40CA541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230A82E-FC36-456F-B18F-6BFA3FC0F0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CFFFF92-C16C-4369-9EDE-66F4D56DA3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4037B6C-A586-4F6C-94C6-AC059F2F79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2BA9C59-BBEB-4E6E-B2F3-E1E92A0FD2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1FA1425-168A-4A90-AC78-A2E29F62FF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EEC05BF-973A-4E00-8385-393E1FB4B8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4F579BF-E233-411F-882D-F4AA0287B91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877F2679-BCFE-464A-9B6A-6FF7E5A8E34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9455B76-58AD-43FB-A35D-E8EBB30160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5349C8A3-E563-49F5-93BC-2EF2FD4B440A}"/>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29863B0-3FAC-41C3-836D-987D2C7347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A826165-1935-42E6-9247-EDB84B755F0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F940B4A-6951-4EF2-9306-A8E4520C46A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E2E5334D-A5A9-44CF-8149-D086F48C7768}"/>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D1A3437-F3A4-4397-979F-FC0E1E0423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F85D61BA-D2A5-44F7-9965-CDBBE5925517}"/>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460BA4D-7EC5-45DE-851C-BD2471B75FF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9BF94629-0F5E-48B0-9F8B-F66BBD7CE035}"/>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BCB4B61D-B91B-4C63-86F8-CD928E49DD89}"/>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34F93E79-C67B-4925-8959-925E690E079F}"/>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5E512A81-84B8-4534-9506-8552675AE81A}"/>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6D29AC59-7F20-4AF2-B1DA-EA6AEF1082A2}"/>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B65CDB17-F021-4487-B5D8-5B15ACF72E78}"/>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A647C9C-1B7F-40A1-8677-B0B7B161D46A}"/>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AA4A8730-B659-4A1C-B799-0220BBADC212}"/>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92FC5957-9468-414B-ACE5-171E6049F397}"/>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6AB8B6B2-8D88-43AA-9E5E-2C65A787DD7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FC403C7C-D9F6-4D2D-A301-A61C33A117A8}"/>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E3A6A16-D637-4FAC-89F2-BB89977A38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04EF59-2C1A-43A6-9A48-EFB47CF44D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15D433-6021-41A5-8480-756F207202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E9B09FF-3DB9-4451-BBE8-D73BC8C7D8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09CE3A-85D5-498F-8F7A-7FA3B223D5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154934</xdr:rowOff>
    </xdr:from>
    <xdr:to>
      <xdr:col>55</xdr:col>
      <xdr:colOff>50800</xdr:colOff>
      <xdr:row>42</xdr:row>
      <xdr:rowOff>85084</xdr:rowOff>
    </xdr:to>
    <xdr:sp macro="" textlink="">
      <xdr:nvSpPr>
        <xdr:cNvPr id="130" name="楕円 129">
          <a:extLst>
            <a:ext uri="{FF2B5EF4-FFF2-40B4-BE49-F238E27FC236}">
              <a16:creationId xmlns:a16="http://schemas.microsoft.com/office/drawing/2014/main" id="{B3BC045E-D597-4AD7-BE9B-3FB3DFF0A1F4}"/>
            </a:ext>
          </a:extLst>
        </xdr:cNvPr>
        <xdr:cNvSpPr/>
      </xdr:nvSpPr>
      <xdr:spPr>
        <a:xfrm>
          <a:off x="10426700" y="7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DA3F765E-1D12-4B39-B6F4-595C6E975217}"/>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154971</xdr:rowOff>
    </xdr:from>
    <xdr:to>
      <xdr:col>50</xdr:col>
      <xdr:colOff>165100</xdr:colOff>
      <xdr:row>42</xdr:row>
      <xdr:rowOff>85121</xdr:rowOff>
    </xdr:to>
    <xdr:sp macro="" textlink="">
      <xdr:nvSpPr>
        <xdr:cNvPr id="132" name="楕円 131">
          <a:extLst>
            <a:ext uri="{FF2B5EF4-FFF2-40B4-BE49-F238E27FC236}">
              <a16:creationId xmlns:a16="http://schemas.microsoft.com/office/drawing/2014/main" id="{EA7BBB58-AAB7-4E4F-ADDB-4D5C940F5F26}"/>
            </a:ext>
          </a:extLst>
        </xdr:cNvPr>
        <xdr:cNvSpPr/>
      </xdr:nvSpPr>
      <xdr:spPr>
        <a:xfrm>
          <a:off x="9588500" y="71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34284</xdr:rowOff>
    </xdr:from>
    <xdr:to>
      <xdr:col>55</xdr:col>
      <xdr:colOff>0</xdr:colOff>
      <xdr:row>42</xdr:row>
      <xdr:rowOff>34321</xdr:rowOff>
    </xdr:to>
    <xdr:cxnSp macro="">
      <xdr:nvCxnSpPr>
        <xdr:cNvPr id="133" name="直線コネクタ 132">
          <a:extLst>
            <a:ext uri="{FF2B5EF4-FFF2-40B4-BE49-F238E27FC236}">
              <a16:creationId xmlns:a16="http://schemas.microsoft.com/office/drawing/2014/main" id="{B4F92651-82AB-4224-AA1A-D5E3CD01AC65}"/>
            </a:ext>
          </a:extLst>
        </xdr:cNvPr>
        <xdr:cNvCxnSpPr/>
      </xdr:nvCxnSpPr>
      <xdr:spPr>
        <a:xfrm flipV="1">
          <a:off x="9639300" y="7235184"/>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155005</xdr:rowOff>
    </xdr:from>
    <xdr:to>
      <xdr:col>46</xdr:col>
      <xdr:colOff>38100</xdr:colOff>
      <xdr:row>42</xdr:row>
      <xdr:rowOff>85155</xdr:rowOff>
    </xdr:to>
    <xdr:sp macro="" textlink="">
      <xdr:nvSpPr>
        <xdr:cNvPr id="134" name="楕円 133">
          <a:extLst>
            <a:ext uri="{FF2B5EF4-FFF2-40B4-BE49-F238E27FC236}">
              <a16:creationId xmlns:a16="http://schemas.microsoft.com/office/drawing/2014/main" id="{995EB0EE-FFF2-421E-97E4-6CFC60A5C8A9}"/>
            </a:ext>
          </a:extLst>
        </xdr:cNvPr>
        <xdr:cNvSpPr/>
      </xdr:nvSpPr>
      <xdr:spPr>
        <a:xfrm>
          <a:off x="8699500" y="71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34321</xdr:rowOff>
    </xdr:from>
    <xdr:to>
      <xdr:col>50</xdr:col>
      <xdr:colOff>114300</xdr:colOff>
      <xdr:row>42</xdr:row>
      <xdr:rowOff>34355</xdr:rowOff>
    </xdr:to>
    <xdr:cxnSp macro="">
      <xdr:nvCxnSpPr>
        <xdr:cNvPr id="135" name="直線コネクタ 134">
          <a:extLst>
            <a:ext uri="{FF2B5EF4-FFF2-40B4-BE49-F238E27FC236}">
              <a16:creationId xmlns:a16="http://schemas.microsoft.com/office/drawing/2014/main" id="{F3974D8B-1B76-42F2-BEF0-2DF86CAECCD9}"/>
            </a:ext>
          </a:extLst>
        </xdr:cNvPr>
        <xdr:cNvCxnSpPr/>
      </xdr:nvCxnSpPr>
      <xdr:spPr>
        <a:xfrm flipV="1">
          <a:off x="8750300" y="7235221"/>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155057</xdr:rowOff>
    </xdr:from>
    <xdr:to>
      <xdr:col>41</xdr:col>
      <xdr:colOff>101600</xdr:colOff>
      <xdr:row>42</xdr:row>
      <xdr:rowOff>85207</xdr:rowOff>
    </xdr:to>
    <xdr:sp macro="" textlink="">
      <xdr:nvSpPr>
        <xdr:cNvPr id="136" name="楕円 135">
          <a:extLst>
            <a:ext uri="{FF2B5EF4-FFF2-40B4-BE49-F238E27FC236}">
              <a16:creationId xmlns:a16="http://schemas.microsoft.com/office/drawing/2014/main" id="{549635C6-2063-47B8-B67E-6DCA9EF1D0D8}"/>
            </a:ext>
          </a:extLst>
        </xdr:cNvPr>
        <xdr:cNvSpPr/>
      </xdr:nvSpPr>
      <xdr:spPr>
        <a:xfrm>
          <a:off x="7810500" y="71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34355</xdr:rowOff>
    </xdr:from>
    <xdr:to>
      <xdr:col>45</xdr:col>
      <xdr:colOff>177800</xdr:colOff>
      <xdr:row>42</xdr:row>
      <xdr:rowOff>34407</xdr:rowOff>
    </xdr:to>
    <xdr:cxnSp macro="">
      <xdr:nvCxnSpPr>
        <xdr:cNvPr id="137" name="直線コネクタ 136">
          <a:extLst>
            <a:ext uri="{FF2B5EF4-FFF2-40B4-BE49-F238E27FC236}">
              <a16:creationId xmlns:a16="http://schemas.microsoft.com/office/drawing/2014/main" id="{CF646AA6-7DA3-4C7C-9305-5BB628D34930}"/>
            </a:ext>
          </a:extLst>
        </xdr:cNvPr>
        <xdr:cNvCxnSpPr/>
      </xdr:nvCxnSpPr>
      <xdr:spPr>
        <a:xfrm flipV="1">
          <a:off x="7861300" y="723525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155088</xdr:rowOff>
    </xdr:from>
    <xdr:to>
      <xdr:col>36</xdr:col>
      <xdr:colOff>165100</xdr:colOff>
      <xdr:row>42</xdr:row>
      <xdr:rowOff>85238</xdr:rowOff>
    </xdr:to>
    <xdr:sp macro="" textlink="">
      <xdr:nvSpPr>
        <xdr:cNvPr id="138" name="楕円 137">
          <a:extLst>
            <a:ext uri="{FF2B5EF4-FFF2-40B4-BE49-F238E27FC236}">
              <a16:creationId xmlns:a16="http://schemas.microsoft.com/office/drawing/2014/main" id="{0911DF55-56AE-4038-955A-7BF9CE2517A9}"/>
            </a:ext>
          </a:extLst>
        </xdr:cNvPr>
        <xdr:cNvSpPr/>
      </xdr:nvSpPr>
      <xdr:spPr>
        <a:xfrm>
          <a:off x="6921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34407</xdr:rowOff>
    </xdr:from>
    <xdr:to>
      <xdr:col>41</xdr:col>
      <xdr:colOff>50800</xdr:colOff>
      <xdr:row>42</xdr:row>
      <xdr:rowOff>34438</xdr:rowOff>
    </xdr:to>
    <xdr:cxnSp macro="">
      <xdr:nvCxnSpPr>
        <xdr:cNvPr id="139" name="直線コネクタ 138">
          <a:extLst>
            <a:ext uri="{FF2B5EF4-FFF2-40B4-BE49-F238E27FC236}">
              <a16:creationId xmlns:a16="http://schemas.microsoft.com/office/drawing/2014/main" id="{FC84C63F-59A8-4D81-8E5E-B6D34037D556}"/>
            </a:ext>
          </a:extLst>
        </xdr:cNvPr>
        <xdr:cNvCxnSpPr/>
      </xdr:nvCxnSpPr>
      <xdr:spPr>
        <a:xfrm flipV="1">
          <a:off x="6972300" y="72353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82C17527-6319-44BD-814E-160A3D473EF7}"/>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D4E011DB-D2DB-4978-8079-6CBFA000CCC9}"/>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9D287D32-B455-482A-94DC-947304684FBF}"/>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82B4F16C-1B03-4F5C-AF40-776BA06A0643}"/>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76248</xdr:rowOff>
    </xdr:from>
    <xdr:ext cx="534377" cy="259045"/>
    <xdr:sp macro="" textlink="">
      <xdr:nvSpPr>
        <xdr:cNvPr id="144" name="n_1mainValue【道路】&#10;一人当たり延長">
          <a:extLst>
            <a:ext uri="{FF2B5EF4-FFF2-40B4-BE49-F238E27FC236}">
              <a16:creationId xmlns:a16="http://schemas.microsoft.com/office/drawing/2014/main" id="{82F042E5-C6C3-4D54-A6B8-188BB6E81336}"/>
            </a:ext>
          </a:extLst>
        </xdr:cNvPr>
        <xdr:cNvSpPr txBox="1"/>
      </xdr:nvSpPr>
      <xdr:spPr>
        <a:xfrm>
          <a:off x="9359411" y="72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76282</xdr:rowOff>
    </xdr:from>
    <xdr:ext cx="534377" cy="259045"/>
    <xdr:sp macro="" textlink="">
      <xdr:nvSpPr>
        <xdr:cNvPr id="145" name="n_2mainValue【道路】&#10;一人当たり延長">
          <a:extLst>
            <a:ext uri="{FF2B5EF4-FFF2-40B4-BE49-F238E27FC236}">
              <a16:creationId xmlns:a16="http://schemas.microsoft.com/office/drawing/2014/main" id="{21A81287-4ACE-489E-A1FD-551D0B583BE8}"/>
            </a:ext>
          </a:extLst>
        </xdr:cNvPr>
        <xdr:cNvSpPr txBox="1"/>
      </xdr:nvSpPr>
      <xdr:spPr>
        <a:xfrm>
          <a:off x="8483111" y="72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76334</xdr:rowOff>
    </xdr:from>
    <xdr:ext cx="534377" cy="259045"/>
    <xdr:sp macro="" textlink="">
      <xdr:nvSpPr>
        <xdr:cNvPr id="146" name="n_3mainValue【道路】&#10;一人当たり延長">
          <a:extLst>
            <a:ext uri="{FF2B5EF4-FFF2-40B4-BE49-F238E27FC236}">
              <a16:creationId xmlns:a16="http://schemas.microsoft.com/office/drawing/2014/main" id="{AF6BD330-5CFE-4A51-A820-34B01D181FF1}"/>
            </a:ext>
          </a:extLst>
        </xdr:cNvPr>
        <xdr:cNvSpPr txBox="1"/>
      </xdr:nvSpPr>
      <xdr:spPr>
        <a:xfrm>
          <a:off x="7594111" y="72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76365</xdr:rowOff>
    </xdr:from>
    <xdr:ext cx="534377" cy="259045"/>
    <xdr:sp macro="" textlink="">
      <xdr:nvSpPr>
        <xdr:cNvPr id="147" name="n_4mainValue【道路】&#10;一人当たり延長">
          <a:extLst>
            <a:ext uri="{FF2B5EF4-FFF2-40B4-BE49-F238E27FC236}">
              <a16:creationId xmlns:a16="http://schemas.microsoft.com/office/drawing/2014/main" id="{A0FAE8EF-7CDB-44C8-A644-E65F88A3FAED}"/>
            </a:ext>
          </a:extLst>
        </xdr:cNvPr>
        <xdr:cNvSpPr txBox="1"/>
      </xdr:nvSpPr>
      <xdr:spPr>
        <a:xfrm>
          <a:off x="67051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7813BF7-2317-4B30-A7E8-2D7EFEF737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670A530-EE49-4E4C-BDD3-2534D419CF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488DF29-6C5D-4E4A-8636-81EDF98A44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1FC07D0-8666-463F-9F06-1683B7FC64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550D46A-10F0-49B9-BAC0-B6F380D090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2412489-F55B-4E16-93A4-BF3D2A6976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3E26431-E593-43D2-ACB7-182C3D118B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5E3D1BF-A82A-49BA-AC72-11E161318B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38BBF4F-ADA4-4ACA-8B88-45945FA054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1A51590-F8D9-482A-AD66-8BEE4A4ED4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46349A6-D195-4CF7-B11E-DF96F1D172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57C774E-904A-46B0-AD74-87275CB9AA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9A87417-C622-45C3-A6DB-A3BA427ADDE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E57D323-47BA-4AE0-B377-A2F193E3645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75E0E30-6D4F-46FC-8AD8-E3C709E965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D147ECE-978C-478E-BD52-42D9DCBCF6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2C7DE5D-43C9-4967-9EF9-61732A3884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0F72117-D9AC-4E04-9463-267CC062AD3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136B6CD-C2C7-43F7-8448-77F2BDFD38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9C65C2D-04C1-40FD-941C-59A10474F1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D59911A-C91A-41CC-A380-2E4966FB895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DBD9262-E22F-4604-8A57-D32A6430C2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0524365-0918-4527-8859-05D33E9E37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F7DD85E-961F-4D76-9826-494EE7F603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783E7F6-4CE0-4C79-98B3-A70E576F57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819553AB-7981-49DC-BBC8-1CB0038FED1B}"/>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93220F4-FEA9-4293-8EC6-12688B4656F6}"/>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3BE7C87F-947D-47CF-AB53-CCB7584DB8C5}"/>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5477BBC-D515-4CF9-A5AD-320C26233C7D}"/>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165BEC80-DCE6-463C-9402-8BF4EFA1620C}"/>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7ADA595-E37F-4EE5-8C65-C1F3F40276CA}"/>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868E11-B324-422A-955C-1F271582691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AE5BB3EB-0447-477E-BAC0-596944698BB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84E46D33-F9B9-4663-834C-D95B8E379C56}"/>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ED6C1AF0-4519-40C5-B1A8-CF15E31D1C39}"/>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B6D05C48-24A2-40A3-AE27-6069DDB9199A}"/>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CAB9B0-F20D-428A-B100-74A67534BC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5797D6-0FB0-437B-BCDD-09040CED7D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CFC926-AE97-4280-9572-5318938CD4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C2FC048-FE68-4045-9AE1-61CEF28F3A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1D656BA-39CB-4F6A-B478-6EBD1F4785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9" name="楕円 188">
          <a:extLst>
            <a:ext uri="{FF2B5EF4-FFF2-40B4-BE49-F238E27FC236}">
              <a16:creationId xmlns:a16="http://schemas.microsoft.com/office/drawing/2014/main" id="{70D6A45B-48F0-4931-B9F9-D1419291FA76}"/>
            </a:ext>
          </a:extLst>
        </xdr:cNvPr>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B694085-CD1E-4D86-A0FB-63E63BBB23F8}"/>
            </a:ext>
          </a:extLst>
        </xdr:cNvPr>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91" name="楕円 190">
          <a:extLst>
            <a:ext uri="{FF2B5EF4-FFF2-40B4-BE49-F238E27FC236}">
              <a16:creationId xmlns:a16="http://schemas.microsoft.com/office/drawing/2014/main" id="{B909A2B1-2092-4E64-836F-E95334714AA8}"/>
            </a:ext>
          </a:extLst>
        </xdr:cNvPr>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37556</xdr:rowOff>
    </xdr:to>
    <xdr:cxnSp macro="">
      <xdr:nvCxnSpPr>
        <xdr:cNvPr id="192" name="直線コネクタ 191">
          <a:extLst>
            <a:ext uri="{FF2B5EF4-FFF2-40B4-BE49-F238E27FC236}">
              <a16:creationId xmlns:a16="http://schemas.microsoft.com/office/drawing/2014/main" id="{EDE4D12A-780D-45D8-836A-D6E4AD60916D}"/>
            </a:ext>
          </a:extLst>
        </xdr:cNvPr>
        <xdr:cNvCxnSpPr/>
      </xdr:nvCxnSpPr>
      <xdr:spPr>
        <a:xfrm>
          <a:off x="3797300" y="104682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3" name="楕円 192">
          <a:extLst>
            <a:ext uri="{FF2B5EF4-FFF2-40B4-BE49-F238E27FC236}">
              <a16:creationId xmlns:a16="http://schemas.microsoft.com/office/drawing/2014/main" id="{DF5A57FA-F90F-4A2A-A3A2-F85013BD511C}"/>
            </a:ext>
          </a:extLst>
        </xdr:cNvPr>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9797</xdr:rowOff>
    </xdr:to>
    <xdr:cxnSp macro="">
      <xdr:nvCxnSpPr>
        <xdr:cNvPr id="194" name="直線コネクタ 193">
          <a:extLst>
            <a:ext uri="{FF2B5EF4-FFF2-40B4-BE49-F238E27FC236}">
              <a16:creationId xmlns:a16="http://schemas.microsoft.com/office/drawing/2014/main" id="{A5FB07AC-3E41-474E-A828-F5C689AF4372}"/>
            </a:ext>
          </a:extLst>
        </xdr:cNvPr>
        <xdr:cNvCxnSpPr/>
      </xdr:nvCxnSpPr>
      <xdr:spPr>
        <a:xfrm>
          <a:off x="2908300" y="104437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5" name="楕円 194">
          <a:extLst>
            <a:ext uri="{FF2B5EF4-FFF2-40B4-BE49-F238E27FC236}">
              <a16:creationId xmlns:a16="http://schemas.microsoft.com/office/drawing/2014/main" id="{92DB0475-B2D6-40BB-A673-224C1B88C303}"/>
            </a:ext>
          </a:extLst>
        </xdr:cNvPr>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156754</xdr:rowOff>
    </xdr:to>
    <xdr:cxnSp macro="">
      <xdr:nvCxnSpPr>
        <xdr:cNvPr id="196" name="直線コネクタ 195">
          <a:extLst>
            <a:ext uri="{FF2B5EF4-FFF2-40B4-BE49-F238E27FC236}">
              <a16:creationId xmlns:a16="http://schemas.microsoft.com/office/drawing/2014/main" id="{B7A01781-D3CD-4A75-9A9C-8CA523A7F96F}"/>
            </a:ext>
          </a:extLst>
        </xdr:cNvPr>
        <xdr:cNvCxnSpPr/>
      </xdr:nvCxnSpPr>
      <xdr:spPr>
        <a:xfrm>
          <a:off x="2019300" y="104159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a:extLst>
            <a:ext uri="{FF2B5EF4-FFF2-40B4-BE49-F238E27FC236}">
              <a16:creationId xmlns:a16="http://schemas.microsoft.com/office/drawing/2014/main" id="{D74442E8-1E51-45AC-AE44-A9358ABDB793}"/>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128996</xdr:rowOff>
    </xdr:to>
    <xdr:cxnSp macro="">
      <xdr:nvCxnSpPr>
        <xdr:cNvPr id="198" name="直線コネクタ 197">
          <a:extLst>
            <a:ext uri="{FF2B5EF4-FFF2-40B4-BE49-F238E27FC236}">
              <a16:creationId xmlns:a16="http://schemas.microsoft.com/office/drawing/2014/main" id="{B8584C45-2419-43D4-9CD6-A69DF8CFDFA8}"/>
            </a:ext>
          </a:extLst>
        </xdr:cNvPr>
        <xdr:cNvCxnSpPr/>
      </xdr:nvCxnSpPr>
      <xdr:spPr>
        <a:xfrm>
          <a:off x="1130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5341407-0DAB-4057-854B-AF2BE9C0796B}"/>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4847744-23D4-4F9D-81A7-B33F42F847F9}"/>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E422237-CC95-4545-B6E3-457D5B51FD72}"/>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B4439B3-1911-4F0D-A6A0-15CAEA1A398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B510EEB-2475-4BBD-8B62-13EF03DE118F}"/>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647F3CB-C2D6-4DFA-A55E-6CB4FF26914A}"/>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BA1514E-819C-4401-9DFD-962E28ABB873}"/>
            </a:ext>
          </a:extLst>
        </xdr:cNvPr>
        <xdr:cNvSpPr txBox="1"/>
      </xdr:nvSpPr>
      <xdr:spPr>
        <a:xfrm>
          <a:off x="1816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D2DE0D1-BC4C-4F01-BAE0-5BF59ADB2F81}"/>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E152B2D-7177-4ED5-9D79-1ECC9DE7CB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1357EE9-B96D-4C81-A536-9F9E464444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F066DED-9B10-4D68-823E-D0891C93DB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DB42EB6-FD8B-4478-A158-0ADFAC93A0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24F7023-014F-4DAE-B5CD-2D1E121BC3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C62F69F-BA51-4A93-9BA2-8B251BF741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1E42DF8-E2E8-41E4-9DD3-D4A7737566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34FE4B7-4D4A-44A4-8513-50285FEE23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C90836F-9E59-4635-AD9B-80AE0DF3A2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14C713A-76B1-4D79-924A-0230183D036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499F0AA-EE6B-44D4-B220-8CB2095BFE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3A4A7AB8-28F3-43E7-B70D-D4BABB18995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51262452-55E9-4705-86E1-11925340842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E7F1B887-4A54-4759-8B63-AE21F3094C2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683EB3BD-A191-4864-A393-3E8B68B31D4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666ABA1B-EBFA-4C5F-998C-4D7E9E51A5B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050DE77-C3C7-469C-8102-DAB9AA2D66D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CF3D119A-F09D-4FE0-B122-4C03CB5EAAF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2AB7570-0586-4E96-BC1E-BE9C6DE2DA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5988929-378F-406F-9EE6-69AE2DEEA4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E93595B-76B8-45C4-AA4D-6DED37B142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EC178BB-4570-4DBC-8CB2-8600B0E1DD4B}"/>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60340BC-AFF8-4821-B0F5-6415FFFBC1A9}"/>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38F4A3DC-66A7-4C6B-A5DE-1B727E8DC831}"/>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FDC65ED-6F7D-4146-BCF4-ECB551D7D6CA}"/>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C54C093E-CA57-4411-95D4-0497AD7C074A}"/>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AB755C1-018E-4660-A4A1-CAA33DA5ACA2}"/>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74F92CE-7393-4885-A1F7-C0334CD77094}"/>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BA9BB237-BB08-4F9C-B039-E6C02941AA15}"/>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27C52816-9021-4373-BCA7-BE75677C4C7B}"/>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1FD532C2-5B6A-41E1-AA9A-4FF2132E6207}"/>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73948744-F975-45A9-992F-859526B89CAD}"/>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6E812EA-E1CF-41A8-9EEF-6130221A12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CA3E653-40C1-410A-986A-CF99B1F67B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CDCA63-6DA0-4AF0-8934-E69B36C027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6A22BA-E064-4B76-9EFF-702671E6DE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EE8563-06A3-4CB0-AA3B-0295622F07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107152</xdr:rowOff>
    </xdr:from>
    <xdr:to>
      <xdr:col>55</xdr:col>
      <xdr:colOff>50800</xdr:colOff>
      <xdr:row>63</xdr:row>
      <xdr:rowOff>37302</xdr:rowOff>
    </xdr:to>
    <xdr:sp macro="" textlink="">
      <xdr:nvSpPr>
        <xdr:cNvPr id="244" name="楕円 243">
          <a:extLst>
            <a:ext uri="{FF2B5EF4-FFF2-40B4-BE49-F238E27FC236}">
              <a16:creationId xmlns:a16="http://schemas.microsoft.com/office/drawing/2014/main" id="{8C31E459-BB5C-4BB9-9CA2-6A129C8E9C76}"/>
            </a:ext>
          </a:extLst>
        </xdr:cNvPr>
        <xdr:cNvSpPr/>
      </xdr:nvSpPr>
      <xdr:spPr>
        <a:xfrm>
          <a:off x="10426700" y="107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85579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9FCD8CA-00C6-4A2F-ABDF-E0F16201103D}"/>
            </a:ext>
          </a:extLst>
        </xdr:cNvPr>
        <xdr:cNvSpPr txBox="1"/>
      </xdr:nvSpPr>
      <xdr:spPr>
        <a:xfrm>
          <a:off x="10515600" y="1071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108862</xdr:rowOff>
    </xdr:from>
    <xdr:to>
      <xdr:col>50</xdr:col>
      <xdr:colOff>165100</xdr:colOff>
      <xdr:row>63</xdr:row>
      <xdr:rowOff>39012</xdr:rowOff>
    </xdr:to>
    <xdr:sp macro="" textlink="">
      <xdr:nvSpPr>
        <xdr:cNvPr id="246" name="楕円 245">
          <a:extLst>
            <a:ext uri="{FF2B5EF4-FFF2-40B4-BE49-F238E27FC236}">
              <a16:creationId xmlns:a16="http://schemas.microsoft.com/office/drawing/2014/main" id="{9B06DE2F-986D-499E-8AF3-8FAD5371FF6D}"/>
            </a:ext>
          </a:extLst>
        </xdr:cNvPr>
        <xdr:cNvSpPr/>
      </xdr:nvSpPr>
      <xdr:spPr>
        <a:xfrm>
          <a:off x="9588500" y="107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157952</xdr:rowOff>
    </xdr:from>
    <xdr:to>
      <xdr:col>55</xdr:col>
      <xdr:colOff>0</xdr:colOff>
      <xdr:row>62</xdr:row>
      <xdr:rowOff>159662</xdr:rowOff>
    </xdr:to>
    <xdr:cxnSp macro="">
      <xdr:nvCxnSpPr>
        <xdr:cNvPr id="247" name="直線コネクタ 246">
          <a:extLst>
            <a:ext uri="{FF2B5EF4-FFF2-40B4-BE49-F238E27FC236}">
              <a16:creationId xmlns:a16="http://schemas.microsoft.com/office/drawing/2014/main" id="{AA00F8AE-C3FB-4859-A7E4-512AED206CB0}"/>
            </a:ext>
          </a:extLst>
        </xdr:cNvPr>
        <xdr:cNvCxnSpPr/>
      </xdr:nvCxnSpPr>
      <xdr:spPr>
        <a:xfrm flipV="1">
          <a:off x="9639300" y="10787852"/>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110866</xdr:rowOff>
    </xdr:from>
    <xdr:to>
      <xdr:col>46</xdr:col>
      <xdr:colOff>38100</xdr:colOff>
      <xdr:row>63</xdr:row>
      <xdr:rowOff>41016</xdr:rowOff>
    </xdr:to>
    <xdr:sp macro="" textlink="">
      <xdr:nvSpPr>
        <xdr:cNvPr id="248" name="楕円 247">
          <a:extLst>
            <a:ext uri="{FF2B5EF4-FFF2-40B4-BE49-F238E27FC236}">
              <a16:creationId xmlns:a16="http://schemas.microsoft.com/office/drawing/2014/main" id="{BD25DEBD-6B8E-4D7C-B862-4C7241149825}"/>
            </a:ext>
          </a:extLst>
        </xdr:cNvPr>
        <xdr:cNvSpPr/>
      </xdr:nvSpPr>
      <xdr:spPr>
        <a:xfrm>
          <a:off x="86995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159662</xdr:rowOff>
    </xdr:from>
    <xdr:to>
      <xdr:col>50</xdr:col>
      <xdr:colOff>114300</xdr:colOff>
      <xdr:row>62</xdr:row>
      <xdr:rowOff>161666</xdr:rowOff>
    </xdr:to>
    <xdr:cxnSp macro="">
      <xdr:nvCxnSpPr>
        <xdr:cNvPr id="249" name="直線コネクタ 248">
          <a:extLst>
            <a:ext uri="{FF2B5EF4-FFF2-40B4-BE49-F238E27FC236}">
              <a16:creationId xmlns:a16="http://schemas.microsoft.com/office/drawing/2014/main" id="{3FBF0F14-FD84-420B-86BE-1FB1B3F5CB84}"/>
            </a:ext>
          </a:extLst>
        </xdr:cNvPr>
        <xdr:cNvCxnSpPr/>
      </xdr:nvCxnSpPr>
      <xdr:spPr>
        <a:xfrm flipV="1">
          <a:off x="8750300" y="10789562"/>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113385</xdr:rowOff>
    </xdr:from>
    <xdr:to>
      <xdr:col>41</xdr:col>
      <xdr:colOff>101600</xdr:colOff>
      <xdr:row>63</xdr:row>
      <xdr:rowOff>43535</xdr:rowOff>
    </xdr:to>
    <xdr:sp macro="" textlink="">
      <xdr:nvSpPr>
        <xdr:cNvPr id="250" name="楕円 249">
          <a:extLst>
            <a:ext uri="{FF2B5EF4-FFF2-40B4-BE49-F238E27FC236}">
              <a16:creationId xmlns:a16="http://schemas.microsoft.com/office/drawing/2014/main" id="{8C2212AC-FD4D-4CBD-9FE9-3870DD508E0D}"/>
            </a:ext>
          </a:extLst>
        </xdr:cNvPr>
        <xdr:cNvSpPr/>
      </xdr:nvSpPr>
      <xdr:spPr>
        <a:xfrm>
          <a:off x="7810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161666</xdr:rowOff>
    </xdr:from>
    <xdr:to>
      <xdr:col>45</xdr:col>
      <xdr:colOff>177800</xdr:colOff>
      <xdr:row>62</xdr:row>
      <xdr:rowOff>164185</xdr:rowOff>
    </xdr:to>
    <xdr:cxnSp macro="">
      <xdr:nvCxnSpPr>
        <xdr:cNvPr id="251" name="直線コネクタ 250">
          <a:extLst>
            <a:ext uri="{FF2B5EF4-FFF2-40B4-BE49-F238E27FC236}">
              <a16:creationId xmlns:a16="http://schemas.microsoft.com/office/drawing/2014/main" id="{6B8BF904-F4C9-4493-8845-A8032CB700DE}"/>
            </a:ext>
          </a:extLst>
        </xdr:cNvPr>
        <xdr:cNvCxnSpPr/>
      </xdr:nvCxnSpPr>
      <xdr:spPr>
        <a:xfrm flipV="1">
          <a:off x="7861300" y="1079156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114908</xdr:rowOff>
    </xdr:from>
    <xdr:to>
      <xdr:col>36</xdr:col>
      <xdr:colOff>165100</xdr:colOff>
      <xdr:row>63</xdr:row>
      <xdr:rowOff>45058</xdr:rowOff>
    </xdr:to>
    <xdr:sp macro="" textlink="">
      <xdr:nvSpPr>
        <xdr:cNvPr id="252" name="楕円 251">
          <a:extLst>
            <a:ext uri="{FF2B5EF4-FFF2-40B4-BE49-F238E27FC236}">
              <a16:creationId xmlns:a16="http://schemas.microsoft.com/office/drawing/2014/main" id="{3419CF9E-5577-48BA-9B54-42002BB699B0}"/>
            </a:ext>
          </a:extLst>
        </xdr:cNvPr>
        <xdr:cNvSpPr/>
      </xdr:nvSpPr>
      <xdr:spPr>
        <a:xfrm>
          <a:off x="6921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164185</xdr:rowOff>
    </xdr:from>
    <xdr:to>
      <xdr:col>41</xdr:col>
      <xdr:colOff>50800</xdr:colOff>
      <xdr:row>62</xdr:row>
      <xdr:rowOff>165708</xdr:rowOff>
    </xdr:to>
    <xdr:cxnSp macro="">
      <xdr:nvCxnSpPr>
        <xdr:cNvPr id="253" name="直線コネクタ 252">
          <a:extLst>
            <a:ext uri="{FF2B5EF4-FFF2-40B4-BE49-F238E27FC236}">
              <a16:creationId xmlns:a16="http://schemas.microsoft.com/office/drawing/2014/main" id="{E74CB11E-8F92-44AD-AA67-6B1DECA7DB37}"/>
            </a:ext>
          </a:extLst>
        </xdr:cNvPr>
        <xdr:cNvCxnSpPr/>
      </xdr:nvCxnSpPr>
      <xdr:spPr>
        <a:xfrm flipV="1">
          <a:off x="6972300" y="10794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5499B2E-09BF-46E4-B32F-8EB8CFB5304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4ACA83F-F933-48E8-BF1A-32EB75F26EFC}"/>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77DA033-2C38-45CC-A5BA-5043AF1ABD88}"/>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C463210-236E-4D93-ADD6-F6B939B8BE94}"/>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30139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80989E1-AA4C-4248-9B98-EB2823F8E552}"/>
            </a:ext>
          </a:extLst>
        </xdr:cNvPr>
        <xdr:cNvSpPr txBox="1"/>
      </xdr:nvSpPr>
      <xdr:spPr>
        <a:xfrm>
          <a:off x="9327095" y="108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32143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DBF566E-C755-4093-890A-98096B2BB6E5}"/>
            </a:ext>
          </a:extLst>
        </xdr:cNvPr>
        <xdr:cNvSpPr txBox="1"/>
      </xdr:nvSpPr>
      <xdr:spPr>
        <a:xfrm>
          <a:off x="8450795" y="108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34662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7A2ACDB-6672-4CF2-8AF7-BF934D06F673}"/>
            </a:ext>
          </a:extLst>
        </xdr:cNvPr>
        <xdr:cNvSpPr txBox="1"/>
      </xdr:nvSpPr>
      <xdr:spPr>
        <a:xfrm>
          <a:off x="75617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36185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9A73758-FFD7-434C-B901-A58DF5B5FCCB}"/>
            </a:ext>
          </a:extLst>
        </xdr:cNvPr>
        <xdr:cNvSpPr txBox="1"/>
      </xdr:nvSpPr>
      <xdr:spPr>
        <a:xfrm>
          <a:off x="66727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C30DBE5-1D28-4F36-A64D-8D6EDB7148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EE3F0DE-95C2-4BA3-9B83-14B19337BA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68922CB-2595-4716-902D-846E85A86B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280A40F-BB03-49E5-8772-075A9D6F82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6F5B0F2-1FBA-476C-AD97-A9A3228A0C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4B35744-555F-497C-98F8-4CB1ED6D5C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BF842DA-B216-4B71-8ED9-245DC03A8E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86B7C9C-AE06-4A40-B1D3-DC37DA0CA84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4A51DA6A-4F35-4877-846C-BD2211E4C1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1E90CCF8-4304-4323-874E-B0CAB3FED4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5E727EAD-2FB8-4B38-B25D-F83539D9B8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A1738ADF-68F4-4569-9DC3-A02752A62C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91BFEFA9-6D34-4588-ADB4-9828C74207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3DD7191C-C184-4812-989E-9FD4D63A25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65C1B9E5-335F-42AA-B2FE-469C38C591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ED05CB42-85A7-4727-AD67-AA2C0EB20C7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59C5916D-46D8-4789-9446-16284AC53E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51E30C7B-8FE2-4A98-9EC9-71F65C27CE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1E832DF6-AEC0-413D-8103-B613D80A2F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7484F95A-0793-4848-B2FD-859152ADB3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5FA9F5F8-AE37-4CC2-827B-C256C3052A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D06E86A7-C4BA-46A4-A6D1-EFDDD9DA44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9EDA816B-1C1A-4DDB-8370-296127AB19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84C6BC64-6EEC-475C-92AC-D79AF22332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90A58911-89E4-490F-AA33-98935B2051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F7815D10-416C-465A-BBB0-285CAB5272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C869753-89E8-4B83-94FE-80DD61FED1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DF397A9D-3B98-45AD-BE60-5F4884D276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E9591832-8331-47A0-B045-BE18B22A4F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A18BBA49-888D-4B4D-A92D-58413E0BDA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595F6EED-3E98-4780-8045-4ADB46BADC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35387919-A041-4F3E-81F7-3FAC1597CA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9C956EAB-C20B-4CA4-82C4-3F4A13FF58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BF7056CC-C545-4A76-A7F1-31EBBF74F8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A52A8527-0555-4C50-8776-9821D1DD71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FD057A22-A196-4C8D-B92D-8EFF04F88A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3B7ECEA6-AF7B-4475-B6E4-228D019B7E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2690EE23-0754-4EA6-A546-6BD10E1AC7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1C919E54-42AD-426D-970E-5566A57CFF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1201F0E0-4E0F-4FA6-80E7-ADF8C01308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152CA595-E8E5-4393-9460-92E973BAD0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46689165-F3FE-4F3C-B3AA-CA9EF4DD70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B98AD412-6B5B-4B28-9972-1EC59669AA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C5A1E0EC-08E3-4344-BB08-D6653593AE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939B4F9B-276D-42AF-9B8F-494F9DD6E0F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50675C49-062B-48E0-BA49-2D0C9B0CDE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A32D75CE-A0F3-4753-95D3-08FABC1B1E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1E8DB34E-2716-4A1A-B660-1D3A4AFA7C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F509AAD0-5689-44EB-A8F8-B799F5CCC6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929F550D-06BD-4262-95F4-7500CB2544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25AEF3FF-5C30-475D-A679-A0A20AABE89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262DADC0-8FBB-4841-91E0-956AB5E84E4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2CA6E81C-E13A-409C-BA35-866F434FA1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FCCA1205-0668-40B3-91F3-BD82E75BB9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2F3F90D-0215-40C7-A6F5-F281C4C911F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4B4F517C-BA74-4AEC-B328-785DEBEFA3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A7E32169-ED02-42B9-9242-167E71A6BF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C879FBF0-8DD8-4C5A-B3E8-37780F4D2968}"/>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784CF3B7-DE9B-44C6-8014-BE458EBC2CC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1C74A37C-6B61-415F-8792-5BB93FEB6E5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0E8CE611-E276-4D4D-B083-C98B4B029094}"/>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3" name="直線コネクタ 322">
          <a:extLst>
            <a:ext uri="{FF2B5EF4-FFF2-40B4-BE49-F238E27FC236}">
              <a16:creationId xmlns:a16="http://schemas.microsoft.com/office/drawing/2014/main" id="{9503B8E0-05E2-452E-936A-9974076D883A}"/>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2EE7709B-FC67-40FE-99A6-0A097C0BE859}"/>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25" name="フローチャート: 判断 324">
          <a:extLst>
            <a:ext uri="{FF2B5EF4-FFF2-40B4-BE49-F238E27FC236}">
              <a16:creationId xmlns:a16="http://schemas.microsoft.com/office/drawing/2014/main" id="{85C277BD-BC73-431F-8EE8-3D319367A60C}"/>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26" name="フローチャート: 判断 325">
          <a:extLst>
            <a:ext uri="{FF2B5EF4-FFF2-40B4-BE49-F238E27FC236}">
              <a16:creationId xmlns:a16="http://schemas.microsoft.com/office/drawing/2014/main" id="{2480192B-2176-4FF1-94F9-2C3F6AD0DE2D}"/>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27" name="フローチャート: 判断 326">
          <a:extLst>
            <a:ext uri="{FF2B5EF4-FFF2-40B4-BE49-F238E27FC236}">
              <a16:creationId xmlns:a16="http://schemas.microsoft.com/office/drawing/2014/main" id="{3CDACC8E-50E6-45C6-BF52-9EA5BFEC6E46}"/>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28" name="フローチャート: 判断 327">
          <a:extLst>
            <a:ext uri="{FF2B5EF4-FFF2-40B4-BE49-F238E27FC236}">
              <a16:creationId xmlns:a16="http://schemas.microsoft.com/office/drawing/2014/main" id="{8008FB8B-521C-433F-AF99-25E99A19E8CD}"/>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29" name="フローチャート: 判断 328">
          <a:extLst>
            <a:ext uri="{FF2B5EF4-FFF2-40B4-BE49-F238E27FC236}">
              <a16:creationId xmlns:a16="http://schemas.microsoft.com/office/drawing/2014/main" id="{FCE3BC20-210F-4CB8-8927-34809CBBDECC}"/>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677DA31-35F3-4916-82FB-915A295A39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E0DB0A9-C4A2-4F90-A1C1-07BF2258B5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3F88568-EF8A-4C88-9A49-687010993A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0D05C11-329D-4F11-AF86-0475BB1AA0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6C63D0F-C0A7-434D-BA55-D1AA06E6EA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335" name="楕円 334">
          <a:extLst>
            <a:ext uri="{FF2B5EF4-FFF2-40B4-BE49-F238E27FC236}">
              <a16:creationId xmlns:a16="http://schemas.microsoft.com/office/drawing/2014/main" id="{9C5957E2-388D-48DF-906B-FC17D0499C03}"/>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BCFD3BDE-43C7-47E2-BF60-E8BA246BA1C5}"/>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337" name="楕円 336">
          <a:extLst>
            <a:ext uri="{FF2B5EF4-FFF2-40B4-BE49-F238E27FC236}">
              <a16:creationId xmlns:a16="http://schemas.microsoft.com/office/drawing/2014/main" id="{254F81BB-DAB9-4B8B-AB1C-FCC40D42DEC5}"/>
            </a:ext>
          </a:extLst>
        </xdr:cNvPr>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99060</xdr:rowOff>
    </xdr:to>
    <xdr:cxnSp macro="">
      <xdr:nvCxnSpPr>
        <xdr:cNvPr id="338" name="直線コネクタ 337">
          <a:extLst>
            <a:ext uri="{FF2B5EF4-FFF2-40B4-BE49-F238E27FC236}">
              <a16:creationId xmlns:a16="http://schemas.microsoft.com/office/drawing/2014/main" id="{08BE7975-51BF-42AD-B035-B1842E341432}"/>
            </a:ext>
          </a:extLst>
        </xdr:cNvPr>
        <xdr:cNvCxnSpPr/>
      </xdr:nvCxnSpPr>
      <xdr:spPr>
        <a:xfrm>
          <a:off x="15481300" y="691623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131535</xdr:rowOff>
    </xdr:from>
    <xdr:to>
      <xdr:col>76</xdr:col>
      <xdr:colOff>165100</xdr:colOff>
      <xdr:row>40</xdr:row>
      <xdr:rowOff>61685</xdr:rowOff>
    </xdr:to>
    <xdr:sp macro="" textlink="">
      <xdr:nvSpPr>
        <xdr:cNvPr id="339" name="楕円 338">
          <a:extLst>
            <a:ext uri="{FF2B5EF4-FFF2-40B4-BE49-F238E27FC236}">
              <a16:creationId xmlns:a16="http://schemas.microsoft.com/office/drawing/2014/main" id="{4219A773-89E9-4E9C-892A-37CF8178213A}"/>
            </a:ext>
          </a:extLst>
        </xdr:cNvPr>
        <xdr:cNvSpPr/>
      </xdr:nvSpPr>
      <xdr:spPr>
        <a:xfrm>
          <a:off x="14541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xdr:rowOff>
    </xdr:from>
    <xdr:to>
      <xdr:col>81</xdr:col>
      <xdr:colOff>50800</xdr:colOff>
      <xdr:row>40</xdr:row>
      <xdr:rowOff>58238</xdr:rowOff>
    </xdr:to>
    <xdr:cxnSp macro="">
      <xdr:nvCxnSpPr>
        <xdr:cNvPr id="340" name="直線コネクタ 339">
          <a:extLst>
            <a:ext uri="{FF2B5EF4-FFF2-40B4-BE49-F238E27FC236}">
              <a16:creationId xmlns:a16="http://schemas.microsoft.com/office/drawing/2014/main" id="{A75931B5-A249-48D8-8EFC-A8F95E35DB52}"/>
            </a:ext>
          </a:extLst>
        </xdr:cNvPr>
        <xdr:cNvCxnSpPr/>
      </xdr:nvCxnSpPr>
      <xdr:spPr>
        <a:xfrm>
          <a:off x="14592300" y="68688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341" name="楕円 340">
          <a:extLst>
            <a:ext uri="{FF2B5EF4-FFF2-40B4-BE49-F238E27FC236}">
              <a16:creationId xmlns:a16="http://schemas.microsoft.com/office/drawing/2014/main" id="{623E8466-F062-4F7A-82C9-A6A9AB856EDF}"/>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10885</xdr:rowOff>
    </xdr:to>
    <xdr:cxnSp macro="">
      <xdr:nvCxnSpPr>
        <xdr:cNvPr id="342" name="直線コネクタ 341">
          <a:extLst>
            <a:ext uri="{FF2B5EF4-FFF2-40B4-BE49-F238E27FC236}">
              <a16:creationId xmlns:a16="http://schemas.microsoft.com/office/drawing/2014/main" id="{5AB5709E-A7A1-4BDA-B848-C82EB9F3C927}"/>
            </a:ext>
          </a:extLst>
        </xdr:cNvPr>
        <xdr:cNvCxnSpPr/>
      </xdr:nvCxnSpPr>
      <xdr:spPr>
        <a:xfrm>
          <a:off x="13703300" y="68541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343" name="楕円 342">
          <a:extLst>
            <a:ext uri="{FF2B5EF4-FFF2-40B4-BE49-F238E27FC236}">
              <a16:creationId xmlns:a16="http://schemas.microsoft.com/office/drawing/2014/main" id="{D28348FC-D6E4-4458-89D3-7050C5E2C454}"/>
            </a:ext>
          </a:extLst>
        </xdr:cNvPr>
        <xdr:cNvSpPr/>
      </xdr:nvSpPr>
      <xdr:spPr>
        <a:xfrm>
          <a:off x="1276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39</xdr:row>
      <xdr:rowOff>167640</xdr:rowOff>
    </xdr:to>
    <xdr:cxnSp macro="">
      <xdr:nvCxnSpPr>
        <xdr:cNvPr id="344" name="直線コネクタ 343">
          <a:extLst>
            <a:ext uri="{FF2B5EF4-FFF2-40B4-BE49-F238E27FC236}">
              <a16:creationId xmlns:a16="http://schemas.microsoft.com/office/drawing/2014/main" id="{E9C19AEC-9E41-42FC-836D-1B4D5366FC0B}"/>
            </a:ext>
          </a:extLst>
        </xdr:cNvPr>
        <xdr:cNvCxnSpPr/>
      </xdr:nvCxnSpPr>
      <xdr:spPr>
        <a:xfrm>
          <a:off x="12814300" y="68247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B000A7B9-71DA-434E-8C72-CEEF36DFFCCE}"/>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CECF2D62-1CA5-4C98-BCF0-25EF5943D426}"/>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BD568F27-DD4B-4D5B-A1BB-47D0AC8A2438}"/>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418E54F6-860A-4630-B6E9-8C3EF06533F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D8F47A02-2EA0-41C7-BC99-D3C09A465485}"/>
            </a:ext>
          </a:extLst>
        </xdr:cNvPr>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52812</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F5E51A2-3B63-437C-919B-EE5F7A902B1C}"/>
            </a:ext>
          </a:extLst>
        </xdr:cNvPr>
        <xdr:cNvSpPr txBox="1"/>
      </xdr:nvSpPr>
      <xdr:spPr>
        <a:xfrm>
          <a:off x="14389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C03EEB55-5FA5-4002-BBC0-9EDAA5A4BF24}"/>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BB41AA43-6AF3-420F-B2AA-21BF6D178B21}"/>
            </a:ext>
          </a:extLst>
        </xdr:cNvPr>
        <xdr:cNvSpPr txBox="1"/>
      </xdr:nvSpPr>
      <xdr:spPr>
        <a:xfrm>
          <a:off x="12611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A2851E77-526E-4FDA-B06D-3600E39364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7E96C127-1D30-41C1-905B-60EF3BCBC5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77193967-5DE4-47FA-8A25-3CEDDA3620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8281CE8A-A8F0-487A-9A2A-A64E6E7002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A07798D1-59B5-4082-BA41-0C386F34BD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7239DA5E-362B-44B6-A8A3-9D1FC4C8D2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BC236208-CF7F-4934-8CC8-F7CC9AF157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9C890DCE-BE81-45F4-A69F-616CAF98C1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8ACDC051-F346-445A-AAEF-1A26D28568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C043DAD0-3EA0-4127-A6C7-6805DA874C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55367234-855D-4BB7-AEBF-429424CAA94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0913793B-8FBF-4ACB-9DCF-51EBD052A30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4B32BE3D-0DE1-45FA-BD66-02C773EF08A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9390BFEB-824B-431B-9001-8D8C7F55D83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2798DB52-0C5A-4EB1-9DBB-47A12E2494D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9A7A0FC7-2D37-4405-8AC2-50CD7369BF8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66887919-E525-4EE6-BD54-63BFBB3084B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E113D2B9-2CDC-4A41-832A-86168C1683C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2ACD632C-5075-48F2-86AC-7B9E59CD2EB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F673AE19-E70E-4AF2-B55D-560C1FF6B6C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ED659DF2-42FF-4CD7-A68B-73DD479466C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23FE72AC-899F-4383-9DDF-4F0CEC5754B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3DE62980-A7B7-4FA2-8E16-5461F5792E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12B4CC09-65C2-46B0-B3A3-1559A8A6E4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C8C9E7C7-2D40-4F39-8FC8-127E47006C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78" name="直線コネクタ 377">
          <a:extLst>
            <a:ext uri="{FF2B5EF4-FFF2-40B4-BE49-F238E27FC236}">
              <a16:creationId xmlns:a16="http://schemas.microsoft.com/office/drawing/2014/main" id="{FC95C3EC-4106-4654-B15C-E243FB1C6CAB}"/>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3BECB2F-764B-4DF8-81A7-AA0ADDE02D65}"/>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0" name="直線コネクタ 379">
          <a:extLst>
            <a:ext uri="{FF2B5EF4-FFF2-40B4-BE49-F238E27FC236}">
              <a16:creationId xmlns:a16="http://schemas.microsoft.com/office/drawing/2014/main" id="{8F2375A5-0F16-48E7-8ABF-2A51FBDA490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E7DF7662-C405-40A2-B801-15DE829613CE}"/>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2" name="直線コネクタ 381">
          <a:extLst>
            <a:ext uri="{FF2B5EF4-FFF2-40B4-BE49-F238E27FC236}">
              <a16:creationId xmlns:a16="http://schemas.microsoft.com/office/drawing/2014/main" id="{C920CAC4-FEBF-44F5-BC58-A74AAEC26FB1}"/>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76775FC-09AE-4661-A4EC-C6C9DE953176}"/>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84" name="フローチャート: 判断 383">
          <a:extLst>
            <a:ext uri="{FF2B5EF4-FFF2-40B4-BE49-F238E27FC236}">
              <a16:creationId xmlns:a16="http://schemas.microsoft.com/office/drawing/2014/main" id="{FEAADF52-02C8-44FB-A275-4AFD2291D246}"/>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85" name="フローチャート: 判断 384">
          <a:extLst>
            <a:ext uri="{FF2B5EF4-FFF2-40B4-BE49-F238E27FC236}">
              <a16:creationId xmlns:a16="http://schemas.microsoft.com/office/drawing/2014/main" id="{13F845EE-1F0C-49C4-8299-3D0A820E996A}"/>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386" name="フローチャート: 判断 385">
          <a:extLst>
            <a:ext uri="{FF2B5EF4-FFF2-40B4-BE49-F238E27FC236}">
              <a16:creationId xmlns:a16="http://schemas.microsoft.com/office/drawing/2014/main" id="{C36B06AA-7CC7-4014-A3DC-4737E31811CF}"/>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387" name="フローチャート: 判断 386">
          <a:extLst>
            <a:ext uri="{FF2B5EF4-FFF2-40B4-BE49-F238E27FC236}">
              <a16:creationId xmlns:a16="http://schemas.microsoft.com/office/drawing/2014/main" id="{2F9564B9-573F-4A38-935B-4044C2069816}"/>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388" name="フローチャート: 判断 387">
          <a:extLst>
            <a:ext uri="{FF2B5EF4-FFF2-40B4-BE49-F238E27FC236}">
              <a16:creationId xmlns:a16="http://schemas.microsoft.com/office/drawing/2014/main" id="{8AA6B729-A099-40D1-AF4B-F51BE6A5FB85}"/>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0A2307C-7686-4C8F-9934-EAFF20245B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69ACD00-8A3E-4FDE-8983-19C84AF3D9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915264A-A179-497C-A4E4-32601A0C2B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D859058-1EAD-4456-997A-340C30EDDA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00C1C3C-BB24-46DF-8A51-8E62887AA6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146231</xdr:rowOff>
    </xdr:from>
    <xdr:to>
      <xdr:col>116</xdr:col>
      <xdr:colOff>114300</xdr:colOff>
      <xdr:row>39</xdr:row>
      <xdr:rowOff>76381</xdr:rowOff>
    </xdr:to>
    <xdr:sp macro="" textlink="">
      <xdr:nvSpPr>
        <xdr:cNvPr id="394" name="楕円 393">
          <a:extLst>
            <a:ext uri="{FF2B5EF4-FFF2-40B4-BE49-F238E27FC236}">
              <a16:creationId xmlns:a16="http://schemas.microsoft.com/office/drawing/2014/main" id="{FF00F1FC-B62E-4B64-B1D5-2107EBBF21D9}"/>
            </a:ext>
          </a:extLst>
        </xdr:cNvPr>
        <xdr:cNvSpPr/>
      </xdr:nvSpPr>
      <xdr:spPr>
        <a:xfrm>
          <a:off x="22110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169108</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607D6327-16FC-444E-A356-EA75CE8EFE8A}"/>
            </a:ext>
          </a:extLst>
        </xdr:cNvPr>
        <xdr:cNvSpPr txBox="1"/>
      </xdr:nvSpPr>
      <xdr:spPr>
        <a:xfrm>
          <a:off x="221996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396" name="楕円 395">
          <a:extLst>
            <a:ext uri="{FF2B5EF4-FFF2-40B4-BE49-F238E27FC236}">
              <a16:creationId xmlns:a16="http://schemas.microsoft.com/office/drawing/2014/main" id="{3159E324-6050-4A99-B61E-4BCFAB65731B}"/>
            </a:ext>
          </a:extLst>
        </xdr:cNvPr>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25581</xdr:rowOff>
    </xdr:from>
    <xdr:to>
      <xdr:col>116</xdr:col>
      <xdr:colOff>63500</xdr:colOff>
      <xdr:row>39</xdr:row>
      <xdr:rowOff>30480</xdr:rowOff>
    </xdr:to>
    <xdr:cxnSp macro="">
      <xdr:nvCxnSpPr>
        <xdr:cNvPr id="397" name="直線コネクタ 396">
          <a:extLst>
            <a:ext uri="{FF2B5EF4-FFF2-40B4-BE49-F238E27FC236}">
              <a16:creationId xmlns:a16="http://schemas.microsoft.com/office/drawing/2014/main" id="{70749BF1-2742-40A4-9BDD-DB18F3115BEA}"/>
            </a:ext>
          </a:extLst>
        </xdr:cNvPr>
        <xdr:cNvCxnSpPr/>
      </xdr:nvCxnSpPr>
      <xdr:spPr>
        <a:xfrm flipV="1">
          <a:off x="21323300" y="67121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157662</xdr:rowOff>
    </xdr:from>
    <xdr:to>
      <xdr:col>107</xdr:col>
      <xdr:colOff>101600</xdr:colOff>
      <xdr:row>39</xdr:row>
      <xdr:rowOff>87812</xdr:rowOff>
    </xdr:to>
    <xdr:sp macro="" textlink="">
      <xdr:nvSpPr>
        <xdr:cNvPr id="398" name="楕円 397">
          <a:extLst>
            <a:ext uri="{FF2B5EF4-FFF2-40B4-BE49-F238E27FC236}">
              <a16:creationId xmlns:a16="http://schemas.microsoft.com/office/drawing/2014/main" id="{688917D8-BEC8-4B68-89E6-506CDF11B946}"/>
            </a:ext>
          </a:extLst>
        </xdr:cNvPr>
        <xdr:cNvSpPr/>
      </xdr:nvSpPr>
      <xdr:spPr>
        <a:xfrm>
          <a:off x="20383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37012</xdr:rowOff>
    </xdr:to>
    <xdr:cxnSp macro="">
      <xdr:nvCxnSpPr>
        <xdr:cNvPr id="399" name="直線コネクタ 398">
          <a:extLst>
            <a:ext uri="{FF2B5EF4-FFF2-40B4-BE49-F238E27FC236}">
              <a16:creationId xmlns:a16="http://schemas.microsoft.com/office/drawing/2014/main" id="{EED33BCE-F846-4A4B-B171-A36CFF20B90E}"/>
            </a:ext>
          </a:extLst>
        </xdr:cNvPr>
        <xdr:cNvCxnSpPr/>
      </xdr:nvCxnSpPr>
      <xdr:spPr>
        <a:xfrm flipV="1">
          <a:off x="20434300" y="67170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164193</xdr:rowOff>
    </xdr:from>
    <xdr:to>
      <xdr:col>102</xdr:col>
      <xdr:colOff>165100</xdr:colOff>
      <xdr:row>39</xdr:row>
      <xdr:rowOff>94343</xdr:rowOff>
    </xdr:to>
    <xdr:sp macro="" textlink="">
      <xdr:nvSpPr>
        <xdr:cNvPr id="400" name="楕円 399">
          <a:extLst>
            <a:ext uri="{FF2B5EF4-FFF2-40B4-BE49-F238E27FC236}">
              <a16:creationId xmlns:a16="http://schemas.microsoft.com/office/drawing/2014/main" id="{A42C0530-94F2-46A5-901D-5277F7B74084}"/>
            </a:ext>
          </a:extLst>
        </xdr:cNvPr>
        <xdr:cNvSpPr/>
      </xdr:nvSpPr>
      <xdr:spPr>
        <a:xfrm>
          <a:off x="19494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37012</xdr:rowOff>
    </xdr:from>
    <xdr:to>
      <xdr:col>107</xdr:col>
      <xdr:colOff>50800</xdr:colOff>
      <xdr:row>39</xdr:row>
      <xdr:rowOff>43543</xdr:rowOff>
    </xdr:to>
    <xdr:cxnSp macro="">
      <xdr:nvCxnSpPr>
        <xdr:cNvPr id="401" name="直線コネクタ 400">
          <a:extLst>
            <a:ext uri="{FF2B5EF4-FFF2-40B4-BE49-F238E27FC236}">
              <a16:creationId xmlns:a16="http://schemas.microsoft.com/office/drawing/2014/main" id="{9DE8428E-A8E2-4471-8922-A44CD01F80F0}"/>
            </a:ext>
          </a:extLst>
        </xdr:cNvPr>
        <xdr:cNvCxnSpPr/>
      </xdr:nvCxnSpPr>
      <xdr:spPr>
        <a:xfrm flipV="1">
          <a:off x="19545300" y="672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169091</xdr:rowOff>
    </xdr:from>
    <xdr:to>
      <xdr:col>98</xdr:col>
      <xdr:colOff>38100</xdr:colOff>
      <xdr:row>39</xdr:row>
      <xdr:rowOff>99241</xdr:rowOff>
    </xdr:to>
    <xdr:sp macro="" textlink="">
      <xdr:nvSpPr>
        <xdr:cNvPr id="402" name="楕円 401">
          <a:extLst>
            <a:ext uri="{FF2B5EF4-FFF2-40B4-BE49-F238E27FC236}">
              <a16:creationId xmlns:a16="http://schemas.microsoft.com/office/drawing/2014/main" id="{1CCC9B31-2328-452A-BD4F-11B7C38B2478}"/>
            </a:ext>
          </a:extLst>
        </xdr:cNvPr>
        <xdr:cNvSpPr/>
      </xdr:nvSpPr>
      <xdr:spPr>
        <a:xfrm>
          <a:off x="18605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43543</xdr:rowOff>
    </xdr:from>
    <xdr:to>
      <xdr:col>102</xdr:col>
      <xdr:colOff>114300</xdr:colOff>
      <xdr:row>39</xdr:row>
      <xdr:rowOff>48441</xdr:rowOff>
    </xdr:to>
    <xdr:cxnSp macro="">
      <xdr:nvCxnSpPr>
        <xdr:cNvPr id="403" name="直線コネクタ 402">
          <a:extLst>
            <a:ext uri="{FF2B5EF4-FFF2-40B4-BE49-F238E27FC236}">
              <a16:creationId xmlns:a16="http://schemas.microsoft.com/office/drawing/2014/main" id="{D0654BC7-8D48-4CBC-A970-B43A97C84419}"/>
            </a:ext>
          </a:extLst>
        </xdr:cNvPr>
        <xdr:cNvCxnSpPr/>
      </xdr:nvCxnSpPr>
      <xdr:spPr>
        <a:xfrm flipV="1">
          <a:off x="18656300" y="67300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E07D63DC-5E39-4027-BA59-FC439EB79F26}"/>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DF25EFC3-CE33-4837-8806-1CB5EFCB7D04}"/>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34489A86-0A18-4721-9F59-2E8D3F70B3CA}"/>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A1473C4E-36EF-4A84-8AFD-91F5CD4FFF13}"/>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97807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E042604-1E51-47E5-BB53-36E1F4FA25A4}"/>
            </a:ext>
          </a:extLst>
        </xdr:cNvPr>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104338</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6681F451-F143-440F-828D-F939CCFD29D5}"/>
            </a:ext>
          </a:extLst>
        </xdr:cNvPr>
        <xdr:cNvSpPr txBox="1"/>
      </xdr:nvSpPr>
      <xdr:spPr>
        <a:xfrm>
          <a:off x="20199427" y="6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85470</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FE3CED29-07A8-4611-893A-8F3AADE8893E}"/>
            </a:ext>
          </a:extLst>
        </xdr:cNvPr>
        <xdr:cNvSpPr txBox="1"/>
      </xdr:nvSpPr>
      <xdr:spPr>
        <a:xfrm>
          <a:off x="19310427" y="677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90368</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DDA5AD2B-CC6B-4ECD-B930-3D330BA6A559}"/>
            </a:ext>
          </a:extLst>
        </xdr:cNvPr>
        <xdr:cNvSpPr txBox="1"/>
      </xdr:nvSpPr>
      <xdr:spPr>
        <a:xfrm>
          <a:off x="18421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3A9786F-F350-48F0-ABF5-AE082CDDEC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621909C1-38D2-43E6-A324-3C44337725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554ABA15-96A0-4CFB-A83B-4A262BDEFE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B5BA1E3C-FDD6-4D17-82F0-99BA72E734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9D247A35-5299-4159-85AA-8EE835EC7B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D0BD99E7-2845-44FD-88AC-FD0099318F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BE5614D7-323B-4AA9-A3F4-9C4AF8AFB4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5F5F71FE-0DE3-4FC2-90E0-01E70502C4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5F7E1D34-7C7F-4D43-8B06-C1B9B2BBEB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95B5CA72-2828-42BB-BA53-03A5BF8C6C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46135AE4-C65D-4D1E-A6BC-BFC8D092A1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E46A1F21-339B-41BE-BCB3-B4F44CB00A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EF3B4B0C-6EB7-44E8-B91A-01E81789206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6E499C83-C0D8-4271-B50E-AA6D73AC60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B97ED863-71CD-416B-8D42-C02206739F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4CEBDDDC-8940-4EE0-865A-C9A65BB34D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87DA8AEE-720A-454F-8E2F-AB8EB6C86CD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E9DB701F-47CE-4BD2-A584-2B175DC4A4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ACAB7FFE-1875-41C0-A8D9-86DE6F5E23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2A21766C-7C53-4F0B-B28C-F602925BA0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C1EE0FC-CBEA-43CA-A829-C203F14F571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2ED9DDD7-3AEC-45D3-AD04-E1B215571B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693C5931-0E43-48FA-B2E8-911BAED5B21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B79E6651-643D-4764-841D-B20A2E4240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3B59EB6D-AB82-4EDC-B173-E8A90BF99F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7" name="直線コネクタ 436">
          <a:extLst>
            <a:ext uri="{FF2B5EF4-FFF2-40B4-BE49-F238E27FC236}">
              <a16:creationId xmlns:a16="http://schemas.microsoft.com/office/drawing/2014/main" id="{545CEB73-4351-4AF9-B45C-B56C9C9E6CF4}"/>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010DE1FF-DEBC-42BD-B784-B1C79D22A4DA}"/>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39" name="直線コネクタ 438">
          <a:extLst>
            <a:ext uri="{FF2B5EF4-FFF2-40B4-BE49-F238E27FC236}">
              <a16:creationId xmlns:a16="http://schemas.microsoft.com/office/drawing/2014/main" id="{22344092-EB74-4E71-A8A9-F9AE62536113}"/>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B8FB509C-EA30-42ED-8848-CB314C2CAAB4}"/>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1" name="直線コネクタ 440">
          <a:extLst>
            <a:ext uri="{FF2B5EF4-FFF2-40B4-BE49-F238E27FC236}">
              <a16:creationId xmlns:a16="http://schemas.microsoft.com/office/drawing/2014/main" id="{3571B4B1-4E0F-45E7-9949-EC52710118BC}"/>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B88BDC1D-E8F6-433C-89DC-1097FEA7BE84}"/>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3" name="フローチャート: 判断 442">
          <a:extLst>
            <a:ext uri="{FF2B5EF4-FFF2-40B4-BE49-F238E27FC236}">
              <a16:creationId xmlns:a16="http://schemas.microsoft.com/office/drawing/2014/main" id="{455EC416-4880-4DA7-B051-CAA7E32B20D6}"/>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4" name="フローチャート: 判断 443">
          <a:extLst>
            <a:ext uri="{FF2B5EF4-FFF2-40B4-BE49-F238E27FC236}">
              <a16:creationId xmlns:a16="http://schemas.microsoft.com/office/drawing/2014/main" id="{9ECEC0A3-511A-4A12-913F-E0445D13D332}"/>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5" name="フローチャート: 判断 444">
          <a:extLst>
            <a:ext uri="{FF2B5EF4-FFF2-40B4-BE49-F238E27FC236}">
              <a16:creationId xmlns:a16="http://schemas.microsoft.com/office/drawing/2014/main" id="{02236762-DC0E-4556-9838-6A65857C3966}"/>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6" name="フローチャート: 判断 445">
          <a:extLst>
            <a:ext uri="{FF2B5EF4-FFF2-40B4-BE49-F238E27FC236}">
              <a16:creationId xmlns:a16="http://schemas.microsoft.com/office/drawing/2014/main" id="{35657620-7C9F-448E-A816-DBB73D08F4B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7" name="フローチャート: 判断 446">
          <a:extLst>
            <a:ext uri="{FF2B5EF4-FFF2-40B4-BE49-F238E27FC236}">
              <a16:creationId xmlns:a16="http://schemas.microsoft.com/office/drawing/2014/main" id="{02AC207C-C2F2-4D75-B19B-850922C64AAE}"/>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8CD909B-B814-484F-90FD-0FB3C23D21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C8A2BAE-E141-4556-B63A-AC1E7D8504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7366B09D-FA37-4E90-83E8-1EAC42533A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98B7C9B-B2FE-4D80-A7B7-311729D72D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29934CB-F5BA-45D1-9787-1395F4D83D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453" name="楕円 452">
          <a:extLst>
            <a:ext uri="{FF2B5EF4-FFF2-40B4-BE49-F238E27FC236}">
              <a16:creationId xmlns:a16="http://schemas.microsoft.com/office/drawing/2014/main" id="{72938726-39DD-4A73-86F1-1847D09A8BB4}"/>
            </a:ext>
          </a:extLst>
        </xdr:cNvPr>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F1A289EB-E899-4D24-BCBF-DDD5E8D27C13}"/>
            </a:ext>
          </a:extLst>
        </xdr:cNvPr>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455" name="楕円 454">
          <a:extLst>
            <a:ext uri="{FF2B5EF4-FFF2-40B4-BE49-F238E27FC236}">
              <a16:creationId xmlns:a16="http://schemas.microsoft.com/office/drawing/2014/main" id="{6F4C725F-10E0-427E-83A6-496D4E35E12C}"/>
            </a:ext>
          </a:extLst>
        </xdr:cNvPr>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94706</xdr:rowOff>
    </xdr:from>
    <xdr:to>
      <xdr:col>85</xdr:col>
      <xdr:colOff>127000</xdr:colOff>
      <xdr:row>61</xdr:row>
      <xdr:rowOff>111034</xdr:rowOff>
    </xdr:to>
    <xdr:cxnSp macro="">
      <xdr:nvCxnSpPr>
        <xdr:cNvPr id="456" name="直線コネクタ 455">
          <a:extLst>
            <a:ext uri="{FF2B5EF4-FFF2-40B4-BE49-F238E27FC236}">
              <a16:creationId xmlns:a16="http://schemas.microsoft.com/office/drawing/2014/main" id="{41052ECF-7C5C-479A-B382-43DC4F02B83A}"/>
            </a:ext>
          </a:extLst>
        </xdr:cNvPr>
        <xdr:cNvCxnSpPr/>
      </xdr:nvCxnSpPr>
      <xdr:spPr>
        <a:xfrm>
          <a:off x="15481300" y="1055315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457" name="楕円 456">
          <a:extLst>
            <a:ext uri="{FF2B5EF4-FFF2-40B4-BE49-F238E27FC236}">
              <a16:creationId xmlns:a16="http://schemas.microsoft.com/office/drawing/2014/main" id="{9A958720-A05E-4E25-97BA-9E63B37B2A9E}"/>
            </a:ext>
          </a:extLst>
        </xdr:cNvPr>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94706</xdr:rowOff>
    </xdr:to>
    <xdr:cxnSp macro="">
      <xdr:nvCxnSpPr>
        <xdr:cNvPr id="458" name="直線コネクタ 457">
          <a:extLst>
            <a:ext uri="{FF2B5EF4-FFF2-40B4-BE49-F238E27FC236}">
              <a16:creationId xmlns:a16="http://schemas.microsoft.com/office/drawing/2014/main" id="{78F060D8-C872-446C-B8DA-3E323622BB8A}"/>
            </a:ext>
          </a:extLst>
        </xdr:cNvPr>
        <xdr:cNvCxnSpPr/>
      </xdr:nvCxnSpPr>
      <xdr:spPr>
        <a:xfrm>
          <a:off x="14592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148409</xdr:rowOff>
    </xdr:from>
    <xdr:to>
      <xdr:col>72</xdr:col>
      <xdr:colOff>38100</xdr:colOff>
      <xdr:row>61</xdr:row>
      <xdr:rowOff>78559</xdr:rowOff>
    </xdr:to>
    <xdr:sp macro="" textlink="">
      <xdr:nvSpPr>
        <xdr:cNvPr id="459" name="楕円 458">
          <a:extLst>
            <a:ext uri="{FF2B5EF4-FFF2-40B4-BE49-F238E27FC236}">
              <a16:creationId xmlns:a16="http://schemas.microsoft.com/office/drawing/2014/main" id="{19C5205C-B116-4263-9EDB-674112EBF89F}"/>
            </a:ext>
          </a:extLst>
        </xdr:cNvPr>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62049</xdr:rowOff>
    </xdr:to>
    <xdr:cxnSp macro="">
      <xdr:nvCxnSpPr>
        <xdr:cNvPr id="460" name="直線コネクタ 459">
          <a:extLst>
            <a:ext uri="{FF2B5EF4-FFF2-40B4-BE49-F238E27FC236}">
              <a16:creationId xmlns:a16="http://schemas.microsoft.com/office/drawing/2014/main" id="{C3C3A4B1-1E48-49B4-A741-69E940D8C343}"/>
            </a:ext>
          </a:extLst>
        </xdr:cNvPr>
        <xdr:cNvCxnSpPr/>
      </xdr:nvCxnSpPr>
      <xdr:spPr>
        <a:xfrm>
          <a:off x="13703300" y="104862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110853</xdr:rowOff>
    </xdr:from>
    <xdr:to>
      <xdr:col>67</xdr:col>
      <xdr:colOff>101600</xdr:colOff>
      <xdr:row>61</xdr:row>
      <xdr:rowOff>41003</xdr:rowOff>
    </xdr:to>
    <xdr:sp macro="" textlink="">
      <xdr:nvSpPr>
        <xdr:cNvPr id="461" name="楕円 460">
          <a:extLst>
            <a:ext uri="{FF2B5EF4-FFF2-40B4-BE49-F238E27FC236}">
              <a16:creationId xmlns:a16="http://schemas.microsoft.com/office/drawing/2014/main" id="{EA7C49EC-FB28-4AB8-A3CC-B577D6C02531}"/>
            </a:ext>
          </a:extLst>
        </xdr:cNvPr>
        <xdr:cNvSpPr/>
      </xdr:nvSpPr>
      <xdr:spPr>
        <a:xfrm>
          <a:off x="12763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161653</xdr:rowOff>
    </xdr:from>
    <xdr:to>
      <xdr:col>71</xdr:col>
      <xdr:colOff>177800</xdr:colOff>
      <xdr:row>61</xdr:row>
      <xdr:rowOff>27759</xdr:rowOff>
    </xdr:to>
    <xdr:cxnSp macro="">
      <xdr:nvCxnSpPr>
        <xdr:cNvPr id="462" name="直線コネクタ 461">
          <a:extLst>
            <a:ext uri="{FF2B5EF4-FFF2-40B4-BE49-F238E27FC236}">
              <a16:creationId xmlns:a16="http://schemas.microsoft.com/office/drawing/2014/main" id="{63EEEFD4-55C3-419D-99F8-7C71F00708EA}"/>
            </a:ext>
          </a:extLst>
        </xdr:cNvPr>
        <xdr:cNvCxnSpPr/>
      </xdr:nvCxnSpPr>
      <xdr:spPr>
        <a:xfrm>
          <a:off x="12814300" y="104486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63" name="n_1aveValue【学校施設】&#10;有形固定資産減価償却率">
          <a:extLst>
            <a:ext uri="{FF2B5EF4-FFF2-40B4-BE49-F238E27FC236}">
              <a16:creationId xmlns:a16="http://schemas.microsoft.com/office/drawing/2014/main" id="{74656C32-9BD3-4C52-9B03-A9A1B4B02BF3}"/>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64" name="n_2aveValue【学校施設】&#10;有形固定資産減価償却率">
          <a:extLst>
            <a:ext uri="{FF2B5EF4-FFF2-40B4-BE49-F238E27FC236}">
              <a16:creationId xmlns:a16="http://schemas.microsoft.com/office/drawing/2014/main" id="{B2623BF9-45CD-4692-BF65-298BBEFCD8E5}"/>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65" name="n_3aveValue【学校施設】&#10;有形固定資産減価償却率">
          <a:extLst>
            <a:ext uri="{FF2B5EF4-FFF2-40B4-BE49-F238E27FC236}">
              <a16:creationId xmlns:a16="http://schemas.microsoft.com/office/drawing/2014/main" id="{6AD6370C-E7BC-45EF-9D93-6BD3BE267446}"/>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6" name="n_4aveValue【学校施設】&#10;有形固定資産減価償却率">
          <a:extLst>
            <a:ext uri="{FF2B5EF4-FFF2-40B4-BE49-F238E27FC236}">
              <a16:creationId xmlns:a16="http://schemas.microsoft.com/office/drawing/2014/main" id="{F7CBCBF9-4023-4F54-B170-1681C0F9ED49}"/>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467" name="n_1mainValue【学校施設】&#10;有形固定資産減価償却率">
          <a:extLst>
            <a:ext uri="{FF2B5EF4-FFF2-40B4-BE49-F238E27FC236}">
              <a16:creationId xmlns:a16="http://schemas.microsoft.com/office/drawing/2014/main" id="{91AED7AC-966C-4A01-80B9-B18AB8EC30D0}"/>
            </a:ext>
          </a:extLst>
        </xdr:cNvPr>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468" name="n_2mainValue【学校施設】&#10;有形固定資産減価償却率">
          <a:extLst>
            <a:ext uri="{FF2B5EF4-FFF2-40B4-BE49-F238E27FC236}">
              <a16:creationId xmlns:a16="http://schemas.microsoft.com/office/drawing/2014/main" id="{D767EB5D-FF98-4731-9280-5ACD25F06FFE}"/>
            </a:ext>
          </a:extLst>
        </xdr:cNvPr>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469" name="n_3mainValue【学校施設】&#10;有形固定資産減価償却率">
          <a:extLst>
            <a:ext uri="{FF2B5EF4-FFF2-40B4-BE49-F238E27FC236}">
              <a16:creationId xmlns:a16="http://schemas.microsoft.com/office/drawing/2014/main" id="{AD48F488-E4A3-4781-B10E-4D3E564F87F0}"/>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32130</xdr:rowOff>
    </xdr:from>
    <xdr:ext cx="405111" cy="259045"/>
    <xdr:sp macro="" textlink="">
      <xdr:nvSpPr>
        <xdr:cNvPr id="470" name="n_4mainValue【学校施設】&#10;有形固定資産減価償却率">
          <a:extLst>
            <a:ext uri="{FF2B5EF4-FFF2-40B4-BE49-F238E27FC236}">
              <a16:creationId xmlns:a16="http://schemas.microsoft.com/office/drawing/2014/main" id="{B8869CA9-C24A-4D6F-865D-6632B8F61C04}"/>
            </a:ext>
          </a:extLst>
        </xdr:cNvPr>
        <xdr:cNvSpPr txBox="1"/>
      </xdr:nvSpPr>
      <xdr:spPr>
        <a:xfrm>
          <a:off x="12611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328DFF41-D4DC-450D-BB41-72130FB89B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42D7A60-2917-47DD-9104-3BC336EE40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7B13AD43-9953-427F-ABBC-BA09716D90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9480BA65-93BE-4645-9F45-2BFC0394E2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E21B0593-87F8-4FDA-8D96-AEF67F9365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44CF3502-AA6C-4261-A679-C95D6C19C9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829A850A-7B40-449D-969E-CA518E8D27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A6F76513-506A-41ED-9135-C781BAF08B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14694B3E-66D2-4E25-ACBD-497928909E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955FC082-2849-4D34-A17C-7B5ED0E71F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786502F-61DE-484C-9E3E-892DCD18583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5F653DBF-1569-4348-97A8-86B38609607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65FA501B-B071-4654-8DF3-0BCC6ADFFB6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84" name="テキスト ボックス 483">
          <a:extLst>
            <a:ext uri="{FF2B5EF4-FFF2-40B4-BE49-F238E27FC236}">
              <a16:creationId xmlns:a16="http://schemas.microsoft.com/office/drawing/2014/main" id="{79EEC979-8C4C-40A8-BBA0-BF4D10D4CD6F}"/>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3A39B506-E725-4775-B5C3-8BAC7B1421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70DFCE93-0B88-4BF5-91F9-5C47F1C8A9D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3898C2F1-D30E-4239-B09A-D821AD08B0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FEC7D4EE-A8C9-4136-BA9B-42E9D2F477E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370E38B8-70E5-49E9-8E70-5975ACCBA9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21FAF5E4-7B4A-4E41-8592-749B2A87908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8CFFB20-A3E6-4D99-BE57-3BA369184D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BC7F5072-5571-4CA4-81F8-2B02FA74551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E92F6CC-D1C6-4EB9-8247-0754830647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94" name="直線コネクタ 493">
          <a:extLst>
            <a:ext uri="{FF2B5EF4-FFF2-40B4-BE49-F238E27FC236}">
              <a16:creationId xmlns:a16="http://schemas.microsoft.com/office/drawing/2014/main" id="{49CF5240-65EA-4D72-8D6E-C8897DD1D6D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95" name="【学校施設】&#10;一人当たり面積最小値テキスト">
          <a:extLst>
            <a:ext uri="{FF2B5EF4-FFF2-40B4-BE49-F238E27FC236}">
              <a16:creationId xmlns:a16="http://schemas.microsoft.com/office/drawing/2014/main" id="{0DB7A7DA-9500-420A-AD2F-D0315D0BE58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96" name="直線コネクタ 495">
          <a:extLst>
            <a:ext uri="{FF2B5EF4-FFF2-40B4-BE49-F238E27FC236}">
              <a16:creationId xmlns:a16="http://schemas.microsoft.com/office/drawing/2014/main" id="{51C18824-47F0-4C8E-8CE1-F826052FCF4A}"/>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97" name="【学校施設】&#10;一人当たり面積最大値テキスト">
          <a:extLst>
            <a:ext uri="{FF2B5EF4-FFF2-40B4-BE49-F238E27FC236}">
              <a16:creationId xmlns:a16="http://schemas.microsoft.com/office/drawing/2014/main" id="{7CB02F8F-CA1B-49F1-9002-97727002B42F}"/>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98" name="直線コネクタ 497">
          <a:extLst>
            <a:ext uri="{FF2B5EF4-FFF2-40B4-BE49-F238E27FC236}">
              <a16:creationId xmlns:a16="http://schemas.microsoft.com/office/drawing/2014/main" id="{8298D6CD-0674-4249-9DC7-672EA1C3650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99" name="【学校施設】&#10;一人当たり面積平均値テキスト">
          <a:extLst>
            <a:ext uri="{FF2B5EF4-FFF2-40B4-BE49-F238E27FC236}">
              <a16:creationId xmlns:a16="http://schemas.microsoft.com/office/drawing/2014/main" id="{EF2496F1-7554-4F31-9AC9-179F95744FFE}"/>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00" name="フローチャート: 判断 499">
          <a:extLst>
            <a:ext uri="{FF2B5EF4-FFF2-40B4-BE49-F238E27FC236}">
              <a16:creationId xmlns:a16="http://schemas.microsoft.com/office/drawing/2014/main" id="{650959FF-1785-471F-B297-371E096971B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01" name="フローチャート: 判断 500">
          <a:extLst>
            <a:ext uri="{FF2B5EF4-FFF2-40B4-BE49-F238E27FC236}">
              <a16:creationId xmlns:a16="http://schemas.microsoft.com/office/drawing/2014/main" id="{4F8BC951-53A5-45C9-BCA5-DC9BA1A75B2A}"/>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02" name="フローチャート: 判断 501">
          <a:extLst>
            <a:ext uri="{FF2B5EF4-FFF2-40B4-BE49-F238E27FC236}">
              <a16:creationId xmlns:a16="http://schemas.microsoft.com/office/drawing/2014/main" id="{55B95C98-430B-47FB-B4A0-D923B7B2B28D}"/>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03" name="フローチャート: 判断 502">
          <a:extLst>
            <a:ext uri="{FF2B5EF4-FFF2-40B4-BE49-F238E27FC236}">
              <a16:creationId xmlns:a16="http://schemas.microsoft.com/office/drawing/2014/main" id="{B3D0B988-B13A-44D6-804C-3C5620230DE5}"/>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04" name="フローチャート: 判断 503">
          <a:extLst>
            <a:ext uri="{FF2B5EF4-FFF2-40B4-BE49-F238E27FC236}">
              <a16:creationId xmlns:a16="http://schemas.microsoft.com/office/drawing/2014/main" id="{BB6C214A-C071-4145-B93C-78E921F718CA}"/>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F34D81F-A17C-43DD-AE88-212BDCD18F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5A6AE32-3CA3-4FE9-9E81-02942392B2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A3CD4EA-92DF-4D79-8638-6B69D25EE3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F2B3D87-C423-4CBF-89EE-DB53984971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BA337E6-EF5B-4F4B-9D36-FBC4ABD7C1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99390</xdr:rowOff>
    </xdr:from>
    <xdr:to>
      <xdr:col>116</xdr:col>
      <xdr:colOff>114300</xdr:colOff>
      <xdr:row>64</xdr:row>
      <xdr:rowOff>29540</xdr:rowOff>
    </xdr:to>
    <xdr:sp macro="" textlink="">
      <xdr:nvSpPr>
        <xdr:cNvPr id="510" name="楕円 509">
          <a:extLst>
            <a:ext uri="{FF2B5EF4-FFF2-40B4-BE49-F238E27FC236}">
              <a16:creationId xmlns:a16="http://schemas.microsoft.com/office/drawing/2014/main" id="{4D40F297-F913-4CAA-8E7E-F581EF5EFC37}"/>
            </a:ext>
          </a:extLst>
        </xdr:cNvPr>
        <xdr:cNvSpPr/>
      </xdr:nvSpPr>
      <xdr:spPr>
        <a:xfrm>
          <a:off x="22110700" y="109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511" name="【学校施設】&#10;一人当たり面積該当値テキスト">
          <a:extLst>
            <a:ext uri="{FF2B5EF4-FFF2-40B4-BE49-F238E27FC236}">
              <a16:creationId xmlns:a16="http://schemas.microsoft.com/office/drawing/2014/main" id="{D1294CFA-EB50-4A5A-A5CA-A15E97915FE1}"/>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100343</xdr:rowOff>
    </xdr:from>
    <xdr:to>
      <xdr:col>112</xdr:col>
      <xdr:colOff>38100</xdr:colOff>
      <xdr:row>64</xdr:row>
      <xdr:rowOff>30493</xdr:rowOff>
    </xdr:to>
    <xdr:sp macro="" textlink="">
      <xdr:nvSpPr>
        <xdr:cNvPr id="512" name="楕円 511">
          <a:extLst>
            <a:ext uri="{FF2B5EF4-FFF2-40B4-BE49-F238E27FC236}">
              <a16:creationId xmlns:a16="http://schemas.microsoft.com/office/drawing/2014/main" id="{191B2DAC-F381-4069-A45F-3AA8DD6F7E41}"/>
            </a:ext>
          </a:extLst>
        </xdr:cNvPr>
        <xdr:cNvSpPr/>
      </xdr:nvSpPr>
      <xdr:spPr>
        <a:xfrm>
          <a:off x="21272500" y="109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150190</xdr:rowOff>
    </xdr:from>
    <xdr:to>
      <xdr:col>116</xdr:col>
      <xdr:colOff>63500</xdr:colOff>
      <xdr:row>63</xdr:row>
      <xdr:rowOff>151143</xdr:rowOff>
    </xdr:to>
    <xdr:cxnSp macro="">
      <xdr:nvCxnSpPr>
        <xdr:cNvPr id="513" name="直線コネクタ 512">
          <a:extLst>
            <a:ext uri="{FF2B5EF4-FFF2-40B4-BE49-F238E27FC236}">
              <a16:creationId xmlns:a16="http://schemas.microsoft.com/office/drawing/2014/main" id="{A77B583C-3CD8-414D-8014-3931A0FDE419}"/>
            </a:ext>
          </a:extLst>
        </xdr:cNvPr>
        <xdr:cNvCxnSpPr/>
      </xdr:nvCxnSpPr>
      <xdr:spPr>
        <a:xfrm flipV="1">
          <a:off x="21323300" y="1095154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101219</xdr:rowOff>
    </xdr:from>
    <xdr:to>
      <xdr:col>107</xdr:col>
      <xdr:colOff>101600</xdr:colOff>
      <xdr:row>64</xdr:row>
      <xdr:rowOff>31369</xdr:rowOff>
    </xdr:to>
    <xdr:sp macro="" textlink="">
      <xdr:nvSpPr>
        <xdr:cNvPr id="514" name="楕円 513">
          <a:extLst>
            <a:ext uri="{FF2B5EF4-FFF2-40B4-BE49-F238E27FC236}">
              <a16:creationId xmlns:a16="http://schemas.microsoft.com/office/drawing/2014/main" id="{01131B7C-DDF3-4273-B518-3DA8CA041AFE}"/>
            </a:ext>
          </a:extLst>
        </xdr:cNvPr>
        <xdr:cNvSpPr/>
      </xdr:nvSpPr>
      <xdr:spPr>
        <a:xfrm>
          <a:off x="203835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151143</xdr:rowOff>
    </xdr:from>
    <xdr:to>
      <xdr:col>111</xdr:col>
      <xdr:colOff>177800</xdr:colOff>
      <xdr:row>63</xdr:row>
      <xdr:rowOff>152019</xdr:rowOff>
    </xdr:to>
    <xdr:cxnSp macro="">
      <xdr:nvCxnSpPr>
        <xdr:cNvPr id="515" name="直線コネクタ 514">
          <a:extLst>
            <a:ext uri="{FF2B5EF4-FFF2-40B4-BE49-F238E27FC236}">
              <a16:creationId xmlns:a16="http://schemas.microsoft.com/office/drawing/2014/main" id="{0D6D626C-D0BC-484D-B067-3F1098C0485F}"/>
            </a:ext>
          </a:extLst>
        </xdr:cNvPr>
        <xdr:cNvCxnSpPr/>
      </xdr:nvCxnSpPr>
      <xdr:spPr>
        <a:xfrm flipV="1">
          <a:off x="20434300" y="1095249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102286</xdr:rowOff>
    </xdr:from>
    <xdr:to>
      <xdr:col>102</xdr:col>
      <xdr:colOff>165100</xdr:colOff>
      <xdr:row>64</xdr:row>
      <xdr:rowOff>32436</xdr:rowOff>
    </xdr:to>
    <xdr:sp macro="" textlink="">
      <xdr:nvSpPr>
        <xdr:cNvPr id="516" name="楕円 515">
          <a:extLst>
            <a:ext uri="{FF2B5EF4-FFF2-40B4-BE49-F238E27FC236}">
              <a16:creationId xmlns:a16="http://schemas.microsoft.com/office/drawing/2014/main" id="{00CBE21E-65FD-4CBB-8DC0-CDE32757DC45}"/>
            </a:ext>
          </a:extLst>
        </xdr:cNvPr>
        <xdr:cNvSpPr/>
      </xdr:nvSpPr>
      <xdr:spPr>
        <a:xfrm>
          <a:off x="19494500" y="109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152019</xdr:rowOff>
    </xdr:from>
    <xdr:to>
      <xdr:col>107</xdr:col>
      <xdr:colOff>50800</xdr:colOff>
      <xdr:row>63</xdr:row>
      <xdr:rowOff>153086</xdr:rowOff>
    </xdr:to>
    <xdr:cxnSp macro="">
      <xdr:nvCxnSpPr>
        <xdr:cNvPr id="517" name="直線コネクタ 516">
          <a:extLst>
            <a:ext uri="{FF2B5EF4-FFF2-40B4-BE49-F238E27FC236}">
              <a16:creationId xmlns:a16="http://schemas.microsoft.com/office/drawing/2014/main" id="{2DF3F551-80AD-4441-B34B-616E32CABF05}"/>
            </a:ext>
          </a:extLst>
        </xdr:cNvPr>
        <xdr:cNvCxnSpPr/>
      </xdr:nvCxnSpPr>
      <xdr:spPr>
        <a:xfrm flipV="1">
          <a:off x="19545300" y="109533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67119</xdr:rowOff>
    </xdr:from>
    <xdr:to>
      <xdr:col>98</xdr:col>
      <xdr:colOff>38100</xdr:colOff>
      <xdr:row>63</xdr:row>
      <xdr:rowOff>168719</xdr:rowOff>
    </xdr:to>
    <xdr:sp macro="" textlink="">
      <xdr:nvSpPr>
        <xdr:cNvPr id="518" name="楕円 517">
          <a:extLst>
            <a:ext uri="{FF2B5EF4-FFF2-40B4-BE49-F238E27FC236}">
              <a16:creationId xmlns:a16="http://schemas.microsoft.com/office/drawing/2014/main" id="{51D674E6-703C-465B-8875-B2B744D08CE1}"/>
            </a:ext>
          </a:extLst>
        </xdr:cNvPr>
        <xdr:cNvSpPr/>
      </xdr:nvSpPr>
      <xdr:spPr>
        <a:xfrm>
          <a:off x="18605500" y="108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117919</xdr:rowOff>
    </xdr:from>
    <xdr:to>
      <xdr:col>102</xdr:col>
      <xdr:colOff>114300</xdr:colOff>
      <xdr:row>63</xdr:row>
      <xdr:rowOff>153086</xdr:rowOff>
    </xdr:to>
    <xdr:cxnSp macro="">
      <xdr:nvCxnSpPr>
        <xdr:cNvPr id="519" name="直線コネクタ 518">
          <a:extLst>
            <a:ext uri="{FF2B5EF4-FFF2-40B4-BE49-F238E27FC236}">
              <a16:creationId xmlns:a16="http://schemas.microsoft.com/office/drawing/2014/main" id="{19D4F25D-E8C7-4A8B-B067-0B38233D6D66}"/>
            </a:ext>
          </a:extLst>
        </xdr:cNvPr>
        <xdr:cNvCxnSpPr/>
      </xdr:nvCxnSpPr>
      <xdr:spPr>
        <a:xfrm>
          <a:off x="18656300" y="10919269"/>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20" name="n_1aveValue【学校施設】&#10;一人当たり面積">
          <a:extLst>
            <a:ext uri="{FF2B5EF4-FFF2-40B4-BE49-F238E27FC236}">
              <a16:creationId xmlns:a16="http://schemas.microsoft.com/office/drawing/2014/main" id="{729A5333-668F-48ED-B7F6-C5B996DE300B}"/>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21" name="n_2aveValue【学校施設】&#10;一人当たり面積">
          <a:extLst>
            <a:ext uri="{FF2B5EF4-FFF2-40B4-BE49-F238E27FC236}">
              <a16:creationId xmlns:a16="http://schemas.microsoft.com/office/drawing/2014/main" id="{6D08464D-342D-4374-A83C-D239DEC5C3EF}"/>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22" name="n_3aveValue【学校施設】&#10;一人当たり面積">
          <a:extLst>
            <a:ext uri="{FF2B5EF4-FFF2-40B4-BE49-F238E27FC236}">
              <a16:creationId xmlns:a16="http://schemas.microsoft.com/office/drawing/2014/main" id="{596F37E1-78D3-4352-ABE9-2DC9CFBCB43A}"/>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523" name="n_4aveValue【学校施設】&#10;一人当たり面積">
          <a:extLst>
            <a:ext uri="{FF2B5EF4-FFF2-40B4-BE49-F238E27FC236}">
              <a16:creationId xmlns:a16="http://schemas.microsoft.com/office/drawing/2014/main" id="{1A0773C6-17E4-40A2-94A2-A356881A4FBA}"/>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47020</xdr:rowOff>
    </xdr:from>
    <xdr:ext cx="469744" cy="259045"/>
    <xdr:sp macro="" textlink="">
      <xdr:nvSpPr>
        <xdr:cNvPr id="524" name="n_1mainValue【学校施設】&#10;一人当たり面積">
          <a:extLst>
            <a:ext uri="{FF2B5EF4-FFF2-40B4-BE49-F238E27FC236}">
              <a16:creationId xmlns:a16="http://schemas.microsoft.com/office/drawing/2014/main" id="{F6E88502-2EF2-43A9-8843-44D3D07259B9}"/>
            </a:ext>
          </a:extLst>
        </xdr:cNvPr>
        <xdr:cNvSpPr txBox="1"/>
      </xdr:nvSpPr>
      <xdr:spPr>
        <a:xfrm>
          <a:off x="21075727" y="1067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47896</xdr:rowOff>
    </xdr:from>
    <xdr:ext cx="469744" cy="259045"/>
    <xdr:sp macro="" textlink="">
      <xdr:nvSpPr>
        <xdr:cNvPr id="525" name="n_2mainValue【学校施設】&#10;一人当たり面積">
          <a:extLst>
            <a:ext uri="{FF2B5EF4-FFF2-40B4-BE49-F238E27FC236}">
              <a16:creationId xmlns:a16="http://schemas.microsoft.com/office/drawing/2014/main" id="{75341EEE-B77F-4A28-9DB8-5280883DF7C0}"/>
            </a:ext>
          </a:extLst>
        </xdr:cNvPr>
        <xdr:cNvSpPr txBox="1"/>
      </xdr:nvSpPr>
      <xdr:spPr>
        <a:xfrm>
          <a:off x="201994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48963</xdr:rowOff>
    </xdr:from>
    <xdr:ext cx="469744" cy="259045"/>
    <xdr:sp macro="" textlink="">
      <xdr:nvSpPr>
        <xdr:cNvPr id="526" name="n_3mainValue【学校施設】&#10;一人当たり面積">
          <a:extLst>
            <a:ext uri="{FF2B5EF4-FFF2-40B4-BE49-F238E27FC236}">
              <a16:creationId xmlns:a16="http://schemas.microsoft.com/office/drawing/2014/main" id="{5AA1DEBF-23C0-4B27-86FC-25C908D40083}"/>
            </a:ext>
          </a:extLst>
        </xdr:cNvPr>
        <xdr:cNvSpPr txBox="1"/>
      </xdr:nvSpPr>
      <xdr:spPr>
        <a:xfrm>
          <a:off x="19310427" y="106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13796</xdr:rowOff>
    </xdr:from>
    <xdr:ext cx="469744" cy="259045"/>
    <xdr:sp macro="" textlink="">
      <xdr:nvSpPr>
        <xdr:cNvPr id="527" name="n_4mainValue【学校施設】&#10;一人当たり面積">
          <a:extLst>
            <a:ext uri="{FF2B5EF4-FFF2-40B4-BE49-F238E27FC236}">
              <a16:creationId xmlns:a16="http://schemas.microsoft.com/office/drawing/2014/main" id="{6DB82E40-965D-4355-AB23-42999798698E}"/>
            </a:ext>
          </a:extLst>
        </xdr:cNvPr>
        <xdr:cNvSpPr txBox="1"/>
      </xdr:nvSpPr>
      <xdr:spPr>
        <a:xfrm>
          <a:off x="18421427" y="106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E60DA0BD-DF16-4A1F-BAC8-41B2D1B293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83959594-6B95-487E-829E-9C64D5B796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BA2F639-313F-4F23-9E8D-85F79DE465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D9CC97E2-A96E-4221-BAA5-D911537BEE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4D94A2EC-50AD-4EDE-BE7B-E70A5AA762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8E6E885A-B781-4C23-BE9A-139E48AE39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D177A1ED-74DD-4698-85BA-7D571FB752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D050F95E-F8D4-4F7D-866F-1461C47E777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D3BD0C34-1B52-428F-B37A-FE6B5F2052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FE25887B-7E46-4E26-B92E-267CF402EB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439F1237-A838-4753-BD46-6CA9208B2D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E16F3D4E-58D0-4D8C-AECC-1AFBE8965F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FAE36106-21E3-4BA6-BB23-75B430C111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762AF4A7-54C3-4756-9511-1CE7CBBDAF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BCFE0A8D-C025-4711-B4BA-9427FA9D40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BF80FFED-CA78-4552-9346-F6DFC40E92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86E0C751-C9BB-444F-BED3-45CAF4BE41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8096544F-BD56-4A12-A081-9AF3A22AA8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E16E2BDD-AF76-4696-B467-B112D77859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D312AAE2-1AB1-4DC0-9F0E-806B0FCE32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D79EE62-D8EA-48B9-991C-D825E9D0D7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B44F637A-DCA1-41B2-BFAE-48454D1205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9CDB8C68-0715-4948-9F78-435AF4DAD8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36A01289-0774-45B4-B472-49CFE15879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10AECF20-65B5-4ADD-B289-B150941837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E824AB93-00D7-4C1A-A865-9829A16A9D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94BB57C0-C7BD-44F5-99C3-7EFBF55A46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A1F7C04C-4D87-4845-AFCF-1349DD14E0E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496740EE-9939-4758-BB6B-CC7BF117378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1D3957BF-324D-4357-BB7B-78C57B45685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37E91B25-9692-4011-9F76-9249918077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8A81E149-1130-4814-8587-B02FA87A518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2EFA77F9-84A5-4A7C-AB70-866D3F46E7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090C0BF0-5A8C-49F7-BD1A-EDD1942A07D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00051146-3D4F-4127-9BB9-39FBA0F734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7E56F91D-CB8D-4604-8F61-8CB58D1DA6A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a:extLst>
            <a:ext uri="{FF2B5EF4-FFF2-40B4-BE49-F238E27FC236}">
              <a16:creationId xmlns:a16="http://schemas.microsoft.com/office/drawing/2014/main" id="{982CF64B-209E-4D5F-8D31-FB552436F84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4DA26B96-1466-4C7D-AEEA-84A6A71C90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a:extLst>
            <a:ext uri="{FF2B5EF4-FFF2-40B4-BE49-F238E27FC236}">
              <a16:creationId xmlns:a16="http://schemas.microsoft.com/office/drawing/2014/main" id="{10CA3A79-3870-41B9-94EC-E0444786AA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F6D29743-F1A4-48A7-A499-B68FB4FB47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68" name="直線コネクタ 567">
          <a:extLst>
            <a:ext uri="{FF2B5EF4-FFF2-40B4-BE49-F238E27FC236}">
              <a16:creationId xmlns:a16="http://schemas.microsoft.com/office/drawing/2014/main" id="{5ABC27D6-BA80-41B2-97CE-ABF339560F77}"/>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a:extLst>
            <a:ext uri="{FF2B5EF4-FFF2-40B4-BE49-F238E27FC236}">
              <a16:creationId xmlns:a16="http://schemas.microsoft.com/office/drawing/2014/main" id="{252314FC-ABC5-462D-BE1B-BB632FA383D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a:extLst>
            <a:ext uri="{FF2B5EF4-FFF2-40B4-BE49-F238E27FC236}">
              <a16:creationId xmlns:a16="http://schemas.microsoft.com/office/drawing/2014/main" id="{8946EF57-5C0C-4F86-ABD8-ED80F615521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71" name="【公民館】&#10;有形固定資産減価償却率最大値テキスト">
          <a:extLst>
            <a:ext uri="{FF2B5EF4-FFF2-40B4-BE49-F238E27FC236}">
              <a16:creationId xmlns:a16="http://schemas.microsoft.com/office/drawing/2014/main" id="{954F8022-B36B-4EA9-A0C0-E744B9B27457}"/>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72" name="直線コネクタ 571">
          <a:extLst>
            <a:ext uri="{FF2B5EF4-FFF2-40B4-BE49-F238E27FC236}">
              <a16:creationId xmlns:a16="http://schemas.microsoft.com/office/drawing/2014/main" id="{EFF1EA05-403D-464C-9193-9C29EA280319}"/>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573" name="【公民館】&#10;有形固定資産減価償却率平均値テキスト">
          <a:extLst>
            <a:ext uri="{FF2B5EF4-FFF2-40B4-BE49-F238E27FC236}">
              <a16:creationId xmlns:a16="http://schemas.microsoft.com/office/drawing/2014/main" id="{FA8D9864-45EB-4156-802E-B625CE00A496}"/>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74" name="フローチャート: 判断 573">
          <a:extLst>
            <a:ext uri="{FF2B5EF4-FFF2-40B4-BE49-F238E27FC236}">
              <a16:creationId xmlns:a16="http://schemas.microsoft.com/office/drawing/2014/main" id="{06576E35-5EB7-4DEC-8A2C-6B245A8643F9}"/>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75" name="フローチャート: 判断 574">
          <a:extLst>
            <a:ext uri="{FF2B5EF4-FFF2-40B4-BE49-F238E27FC236}">
              <a16:creationId xmlns:a16="http://schemas.microsoft.com/office/drawing/2014/main" id="{09714FEE-E18F-4D9A-9A0E-EE2407EEFEC1}"/>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76" name="フローチャート: 判断 575">
          <a:extLst>
            <a:ext uri="{FF2B5EF4-FFF2-40B4-BE49-F238E27FC236}">
              <a16:creationId xmlns:a16="http://schemas.microsoft.com/office/drawing/2014/main" id="{012A9A28-F09B-428B-9C6B-8D3FC425607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77" name="フローチャート: 判断 576">
          <a:extLst>
            <a:ext uri="{FF2B5EF4-FFF2-40B4-BE49-F238E27FC236}">
              <a16:creationId xmlns:a16="http://schemas.microsoft.com/office/drawing/2014/main" id="{E7B7E8AF-00B2-4DBE-898D-2C30A41A5685}"/>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78" name="フローチャート: 判断 577">
          <a:extLst>
            <a:ext uri="{FF2B5EF4-FFF2-40B4-BE49-F238E27FC236}">
              <a16:creationId xmlns:a16="http://schemas.microsoft.com/office/drawing/2014/main" id="{1FF67FA1-06C9-4296-B71B-8B3EB1A87218}"/>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AE61EC4-BB7A-4E4D-8600-AE34C1DB2B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67610E03-EA93-48E6-BD65-A900CE1E39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9BE4D32-D13C-407B-B575-2063F6A007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7F42ADD-DCFE-42FE-B2AE-BD4D3295BC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A1A0624A-C99F-4ADB-AB70-C1B936B05C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584" name="楕円 583">
          <a:extLst>
            <a:ext uri="{FF2B5EF4-FFF2-40B4-BE49-F238E27FC236}">
              <a16:creationId xmlns:a16="http://schemas.microsoft.com/office/drawing/2014/main" id="{C0CBCBE2-2BD6-4B91-8B8C-BE0D92F66A50}"/>
            </a:ext>
          </a:extLst>
        </xdr:cNvPr>
        <xdr:cNvSpPr/>
      </xdr:nvSpPr>
      <xdr:spPr>
        <a:xfrm>
          <a:off x="16268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585" name="【公民館】&#10;有形固定資産減価償却率該当値テキスト">
          <a:extLst>
            <a:ext uri="{FF2B5EF4-FFF2-40B4-BE49-F238E27FC236}">
              <a16:creationId xmlns:a16="http://schemas.microsoft.com/office/drawing/2014/main" id="{512C1BED-B523-4163-9F11-7BF5E96E83EC}"/>
            </a:ext>
          </a:extLst>
        </xdr:cNvPr>
        <xdr:cNvSpPr txBox="1"/>
      </xdr:nvSpPr>
      <xdr:spPr>
        <a:xfrm>
          <a:off x="16357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73025</xdr:rowOff>
    </xdr:from>
    <xdr:to>
      <xdr:col>81</xdr:col>
      <xdr:colOff>101600</xdr:colOff>
      <xdr:row>108</xdr:row>
      <xdr:rowOff>3175</xdr:rowOff>
    </xdr:to>
    <xdr:sp macro="" textlink="">
      <xdr:nvSpPr>
        <xdr:cNvPr id="586" name="楕円 585">
          <a:extLst>
            <a:ext uri="{FF2B5EF4-FFF2-40B4-BE49-F238E27FC236}">
              <a16:creationId xmlns:a16="http://schemas.microsoft.com/office/drawing/2014/main" id="{B7A3D09E-4D4B-4AE7-B82F-B1C9D60A6382}"/>
            </a:ext>
          </a:extLst>
        </xdr:cNvPr>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123825</xdr:rowOff>
    </xdr:from>
    <xdr:to>
      <xdr:col>85</xdr:col>
      <xdr:colOff>127000</xdr:colOff>
      <xdr:row>108</xdr:row>
      <xdr:rowOff>1905</xdr:rowOff>
    </xdr:to>
    <xdr:cxnSp macro="">
      <xdr:nvCxnSpPr>
        <xdr:cNvPr id="587" name="直線コネクタ 586">
          <a:extLst>
            <a:ext uri="{FF2B5EF4-FFF2-40B4-BE49-F238E27FC236}">
              <a16:creationId xmlns:a16="http://schemas.microsoft.com/office/drawing/2014/main" id="{5F383CE2-4D02-43CC-987C-90DE04314AD3}"/>
            </a:ext>
          </a:extLst>
        </xdr:cNvPr>
        <xdr:cNvCxnSpPr/>
      </xdr:nvCxnSpPr>
      <xdr:spPr>
        <a:xfrm>
          <a:off x="15481300" y="184689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588" name="楕円 587">
          <a:extLst>
            <a:ext uri="{FF2B5EF4-FFF2-40B4-BE49-F238E27FC236}">
              <a16:creationId xmlns:a16="http://schemas.microsoft.com/office/drawing/2014/main" id="{52D1CB32-A8B9-47BC-A34E-84940F018837}"/>
            </a:ext>
          </a:extLst>
        </xdr:cNvPr>
        <xdr:cNvSpPr/>
      </xdr:nvSpPr>
      <xdr:spPr>
        <a:xfrm>
          <a:off x="14541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107</xdr:row>
      <xdr:rowOff>123825</xdr:rowOff>
    </xdr:to>
    <xdr:cxnSp macro="">
      <xdr:nvCxnSpPr>
        <xdr:cNvPr id="589" name="直線コネクタ 588">
          <a:extLst>
            <a:ext uri="{FF2B5EF4-FFF2-40B4-BE49-F238E27FC236}">
              <a16:creationId xmlns:a16="http://schemas.microsoft.com/office/drawing/2014/main" id="{B46F6E28-E547-40EA-A562-53222F410A77}"/>
            </a:ext>
          </a:extLst>
        </xdr:cNvPr>
        <xdr:cNvCxnSpPr/>
      </xdr:nvCxnSpPr>
      <xdr:spPr>
        <a:xfrm>
          <a:off x="14592300" y="184194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143511</xdr:rowOff>
    </xdr:from>
    <xdr:to>
      <xdr:col>72</xdr:col>
      <xdr:colOff>38100</xdr:colOff>
      <xdr:row>107</xdr:row>
      <xdr:rowOff>73661</xdr:rowOff>
    </xdr:to>
    <xdr:sp macro="" textlink="">
      <xdr:nvSpPr>
        <xdr:cNvPr id="590" name="楕円 589">
          <a:extLst>
            <a:ext uri="{FF2B5EF4-FFF2-40B4-BE49-F238E27FC236}">
              <a16:creationId xmlns:a16="http://schemas.microsoft.com/office/drawing/2014/main" id="{38BC988E-B068-435A-8051-C735780BFD3B}"/>
            </a:ext>
          </a:extLst>
        </xdr:cNvPr>
        <xdr:cNvSpPr/>
      </xdr:nvSpPr>
      <xdr:spPr>
        <a:xfrm>
          <a:off x="1365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22861</xdr:rowOff>
    </xdr:from>
    <xdr:to>
      <xdr:col>76</xdr:col>
      <xdr:colOff>114300</xdr:colOff>
      <xdr:row>107</xdr:row>
      <xdr:rowOff>74295</xdr:rowOff>
    </xdr:to>
    <xdr:cxnSp macro="">
      <xdr:nvCxnSpPr>
        <xdr:cNvPr id="591" name="直線コネクタ 590">
          <a:extLst>
            <a:ext uri="{FF2B5EF4-FFF2-40B4-BE49-F238E27FC236}">
              <a16:creationId xmlns:a16="http://schemas.microsoft.com/office/drawing/2014/main" id="{73349FEB-342C-4EFE-ABEA-1AD8E7D7DE91}"/>
            </a:ext>
          </a:extLst>
        </xdr:cNvPr>
        <xdr:cNvCxnSpPr/>
      </xdr:nvCxnSpPr>
      <xdr:spPr>
        <a:xfrm>
          <a:off x="13703300" y="18368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92075</xdr:rowOff>
    </xdr:from>
    <xdr:to>
      <xdr:col>67</xdr:col>
      <xdr:colOff>101600</xdr:colOff>
      <xdr:row>107</xdr:row>
      <xdr:rowOff>22225</xdr:rowOff>
    </xdr:to>
    <xdr:sp macro="" textlink="">
      <xdr:nvSpPr>
        <xdr:cNvPr id="592" name="楕円 591">
          <a:extLst>
            <a:ext uri="{FF2B5EF4-FFF2-40B4-BE49-F238E27FC236}">
              <a16:creationId xmlns:a16="http://schemas.microsoft.com/office/drawing/2014/main" id="{B22CA240-E90A-402D-A7E6-6C6E76BA2B69}"/>
            </a:ext>
          </a:extLst>
        </xdr:cNvPr>
        <xdr:cNvSpPr/>
      </xdr:nvSpPr>
      <xdr:spPr>
        <a:xfrm>
          <a:off x="1276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142875</xdr:rowOff>
    </xdr:from>
    <xdr:to>
      <xdr:col>71</xdr:col>
      <xdr:colOff>177800</xdr:colOff>
      <xdr:row>107</xdr:row>
      <xdr:rowOff>22861</xdr:rowOff>
    </xdr:to>
    <xdr:cxnSp macro="">
      <xdr:nvCxnSpPr>
        <xdr:cNvPr id="593" name="直線コネクタ 592">
          <a:extLst>
            <a:ext uri="{FF2B5EF4-FFF2-40B4-BE49-F238E27FC236}">
              <a16:creationId xmlns:a16="http://schemas.microsoft.com/office/drawing/2014/main" id="{3AA08906-E4A4-4236-8202-148DDF2DBEA6}"/>
            </a:ext>
          </a:extLst>
        </xdr:cNvPr>
        <xdr:cNvCxnSpPr/>
      </xdr:nvCxnSpPr>
      <xdr:spPr>
        <a:xfrm>
          <a:off x="12814300" y="183165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94" name="n_1aveValue【公民館】&#10;有形固定資産減価償却率">
          <a:extLst>
            <a:ext uri="{FF2B5EF4-FFF2-40B4-BE49-F238E27FC236}">
              <a16:creationId xmlns:a16="http://schemas.microsoft.com/office/drawing/2014/main" id="{236BC6A1-644A-472D-90E2-DD850544BE9C}"/>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95" name="n_2aveValue【公民館】&#10;有形固定資産減価償却率">
          <a:extLst>
            <a:ext uri="{FF2B5EF4-FFF2-40B4-BE49-F238E27FC236}">
              <a16:creationId xmlns:a16="http://schemas.microsoft.com/office/drawing/2014/main" id="{F71E3A63-AF29-4291-B215-2B7B19DAFC4D}"/>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96" name="n_3aveValue【公民館】&#10;有形固定資産減価償却率">
          <a:extLst>
            <a:ext uri="{FF2B5EF4-FFF2-40B4-BE49-F238E27FC236}">
              <a16:creationId xmlns:a16="http://schemas.microsoft.com/office/drawing/2014/main" id="{90E8DCA7-E744-4028-A1B0-7AA3108D0F77}"/>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97" name="n_4aveValue【公民館】&#10;有形固定資産減価償却率">
          <a:extLst>
            <a:ext uri="{FF2B5EF4-FFF2-40B4-BE49-F238E27FC236}">
              <a16:creationId xmlns:a16="http://schemas.microsoft.com/office/drawing/2014/main" id="{13D2EC4F-91BE-4972-9151-804D67E9302F}"/>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165752</xdr:rowOff>
    </xdr:from>
    <xdr:ext cx="405111" cy="259045"/>
    <xdr:sp macro="" textlink="">
      <xdr:nvSpPr>
        <xdr:cNvPr id="598" name="n_1mainValue【公民館】&#10;有形固定資産減価償却率">
          <a:extLst>
            <a:ext uri="{FF2B5EF4-FFF2-40B4-BE49-F238E27FC236}">
              <a16:creationId xmlns:a16="http://schemas.microsoft.com/office/drawing/2014/main" id="{CA76873B-55CA-4BB2-A7DC-DA1CD1339326}"/>
            </a:ext>
          </a:extLst>
        </xdr:cNvPr>
        <xdr:cNvSpPr txBox="1"/>
      </xdr:nvSpPr>
      <xdr:spPr>
        <a:xfrm>
          <a:off x="152660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599" name="n_2mainValue【公民館】&#10;有形固定資産減価償却率">
          <a:extLst>
            <a:ext uri="{FF2B5EF4-FFF2-40B4-BE49-F238E27FC236}">
              <a16:creationId xmlns:a16="http://schemas.microsoft.com/office/drawing/2014/main" id="{87B493FA-601F-4E4B-A1FB-2C4FE9D37234}"/>
            </a:ext>
          </a:extLst>
        </xdr:cNvPr>
        <xdr:cNvSpPr txBox="1"/>
      </xdr:nvSpPr>
      <xdr:spPr>
        <a:xfrm>
          <a:off x="14389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64788</xdr:rowOff>
    </xdr:from>
    <xdr:ext cx="405111" cy="259045"/>
    <xdr:sp macro="" textlink="">
      <xdr:nvSpPr>
        <xdr:cNvPr id="600" name="n_3mainValue【公民館】&#10;有形固定資産減価償却率">
          <a:extLst>
            <a:ext uri="{FF2B5EF4-FFF2-40B4-BE49-F238E27FC236}">
              <a16:creationId xmlns:a16="http://schemas.microsoft.com/office/drawing/2014/main" id="{F7822558-466D-4036-B3FE-98EEF7D71668}"/>
            </a:ext>
          </a:extLst>
        </xdr:cNvPr>
        <xdr:cNvSpPr txBox="1"/>
      </xdr:nvSpPr>
      <xdr:spPr>
        <a:xfrm>
          <a:off x="13500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13352</xdr:rowOff>
    </xdr:from>
    <xdr:ext cx="405111" cy="259045"/>
    <xdr:sp macro="" textlink="">
      <xdr:nvSpPr>
        <xdr:cNvPr id="601" name="n_4mainValue【公民館】&#10;有形固定資産減価償却率">
          <a:extLst>
            <a:ext uri="{FF2B5EF4-FFF2-40B4-BE49-F238E27FC236}">
              <a16:creationId xmlns:a16="http://schemas.microsoft.com/office/drawing/2014/main" id="{A48F41A5-C45E-4DDA-852C-0D97FAA5AA63}"/>
            </a:ext>
          </a:extLst>
        </xdr:cNvPr>
        <xdr:cNvSpPr txBox="1"/>
      </xdr:nvSpPr>
      <xdr:spPr>
        <a:xfrm>
          <a:off x="12611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4957096D-F253-4ADA-8252-624118A5CC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085BC58D-32A1-4FDF-901A-BE09218E32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6DC0E2BD-C634-40AF-81F2-A1648EEA73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D0B25787-2C81-4B45-91B3-B8C6E98DE9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B408B129-39C2-48B8-88E3-98268BD096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FD7351ED-7EE8-4510-A558-4538C096D8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22571CD7-1657-4870-9251-13933B2709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EA70A098-76E8-45EC-8E9F-AFF2CBBFD0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4539DF4F-BD35-4028-B684-D8E15D3805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E32952F2-6D45-4276-A24B-D4DF6551A4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a:extLst>
            <a:ext uri="{FF2B5EF4-FFF2-40B4-BE49-F238E27FC236}">
              <a16:creationId xmlns:a16="http://schemas.microsoft.com/office/drawing/2014/main" id="{19CF654D-007E-4EF2-9D1D-D28574965B7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a:extLst>
            <a:ext uri="{FF2B5EF4-FFF2-40B4-BE49-F238E27FC236}">
              <a16:creationId xmlns:a16="http://schemas.microsoft.com/office/drawing/2014/main" id="{D23CEF91-3CFC-48D9-8941-223E52E3042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a:extLst>
            <a:ext uri="{FF2B5EF4-FFF2-40B4-BE49-F238E27FC236}">
              <a16:creationId xmlns:a16="http://schemas.microsoft.com/office/drawing/2014/main" id="{963F537D-EBE5-4588-B312-D92201E5A33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a:extLst>
            <a:ext uri="{FF2B5EF4-FFF2-40B4-BE49-F238E27FC236}">
              <a16:creationId xmlns:a16="http://schemas.microsoft.com/office/drawing/2014/main" id="{64D06A64-917A-488B-839F-049F5366D42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a:extLst>
            <a:ext uri="{FF2B5EF4-FFF2-40B4-BE49-F238E27FC236}">
              <a16:creationId xmlns:a16="http://schemas.microsoft.com/office/drawing/2014/main" id="{249A3BDB-C8BE-438E-AAEF-92A88F39792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a:extLst>
            <a:ext uri="{FF2B5EF4-FFF2-40B4-BE49-F238E27FC236}">
              <a16:creationId xmlns:a16="http://schemas.microsoft.com/office/drawing/2014/main" id="{806B3D4A-A6F4-43D2-8700-53FAE8817D4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a:extLst>
            <a:ext uri="{FF2B5EF4-FFF2-40B4-BE49-F238E27FC236}">
              <a16:creationId xmlns:a16="http://schemas.microsoft.com/office/drawing/2014/main" id="{64F34D13-B0BE-4CB4-B14F-255911A75B8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a:extLst>
            <a:ext uri="{FF2B5EF4-FFF2-40B4-BE49-F238E27FC236}">
              <a16:creationId xmlns:a16="http://schemas.microsoft.com/office/drawing/2014/main" id="{8B4A9154-B478-43EC-8E54-DB5DE1AD3F8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C210E715-DBD1-4128-869C-17E04B35A6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3FBC767E-5230-4E58-B944-002B89B27C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D96D222E-2FC0-4B46-97A4-59E3D077A0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23" name="直線コネクタ 622">
          <a:extLst>
            <a:ext uri="{FF2B5EF4-FFF2-40B4-BE49-F238E27FC236}">
              <a16:creationId xmlns:a16="http://schemas.microsoft.com/office/drawing/2014/main" id="{D0D34919-50EA-4013-BAE7-49CB393CE0EA}"/>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24" name="【公民館】&#10;一人当たり面積最小値テキスト">
          <a:extLst>
            <a:ext uri="{FF2B5EF4-FFF2-40B4-BE49-F238E27FC236}">
              <a16:creationId xmlns:a16="http://schemas.microsoft.com/office/drawing/2014/main" id="{10E7AA24-2FA4-41B3-BDC8-712EABC0019F}"/>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25" name="直線コネクタ 624">
          <a:extLst>
            <a:ext uri="{FF2B5EF4-FFF2-40B4-BE49-F238E27FC236}">
              <a16:creationId xmlns:a16="http://schemas.microsoft.com/office/drawing/2014/main" id="{92730F45-0763-408F-B0EF-7E5670AA94D2}"/>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26" name="【公民館】&#10;一人当たり面積最大値テキスト">
          <a:extLst>
            <a:ext uri="{FF2B5EF4-FFF2-40B4-BE49-F238E27FC236}">
              <a16:creationId xmlns:a16="http://schemas.microsoft.com/office/drawing/2014/main" id="{B9714628-C10D-4C02-A7CE-D617B3FD83F5}"/>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27" name="直線コネクタ 626">
          <a:extLst>
            <a:ext uri="{FF2B5EF4-FFF2-40B4-BE49-F238E27FC236}">
              <a16:creationId xmlns:a16="http://schemas.microsoft.com/office/drawing/2014/main" id="{D1CF3B56-1B3E-4280-A902-0803E73E1E62}"/>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28" name="【公民館】&#10;一人当たり面積平均値テキスト">
          <a:extLst>
            <a:ext uri="{FF2B5EF4-FFF2-40B4-BE49-F238E27FC236}">
              <a16:creationId xmlns:a16="http://schemas.microsoft.com/office/drawing/2014/main" id="{57536213-C981-4E76-AB00-655F380FCCD8}"/>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29" name="フローチャート: 判断 628">
          <a:extLst>
            <a:ext uri="{FF2B5EF4-FFF2-40B4-BE49-F238E27FC236}">
              <a16:creationId xmlns:a16="http://schemas.microsoft.com/office/drawing/2014/main" id="{5B5D1A2B-7AC5-4AEF-9669-5D5419513B98}"/>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30" name="フローチャート: 判断 629">
          <a:extLst>
            <a:ext uri="{FF2B5EF4-FFF2-40B4-BE49-F238E27FC236}">
              <a16:creationId xmlns:a16="http://schemas.microsoft.com/office/drawing/2014/main" id="{B18BCE24-6E63-44D8-B5D6-B194119CB89D}"/>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31" name="フローチャート: 判断 630">
          <a:extLst>
            <a:ext uri="{FF2B5EF4-FFF2-40B4-BE49-F238E27FC236}">
              <a16:creationId xmlns:a16="http://schemas.microsoft.com/office/drawing/2014/main" id="{EFBA3FB1-37BB-4F09-A842-C3CA26902ADF}"/>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32" name="フローチャート: 判断 631">
          <a:extLst>
            <a:ext uri="{FF2B5EF4-FFF2-40B4-BE49-F238E27FC236}">
              <a16:creationId xmlns:a16="http://schemas.microsoft.com/office/drawing/2014/main" id="{2BB85DF3-D749-490B-A50A-82BDCAA8799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33" name="フローチャート: 判断 632">
          <a:extLst>
            <a:ext uri="{FF2B5EF4-FFF2-40B4-BE49-F238E27FC236}">
              <a16:creationId xmlns:a16="http://schemas.microsoft.com/office/drawing/2014/main" id="{BDDB5A0C-7E3D-4CEF-B03D-78F002F7736C}"/>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6C0B33F-9BF5-4432-BBE0-260CE07DDD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DF9C4DF-097B-434C-B135-196A49484A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90F37F1-57FF-444E-B308-19FAEE1996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6DDD2CE-0729-4D6B-9D73-51F6AC0B08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8B75DC8-3F3A-4FA2-9CC6-873B931521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126898</xdr:rowOff>
    </xdr:from>
    <xdr:to>
      <xdr:col>116</xdr:col>
      <xdr:colOff>114300</xdr:colOff>
      <xdr:row>108</xdr:row>
      <xdr:rowOff>57048</xdr:rowOff>
    </xdr:to>
    <xdr:sp macro="" textlink="">
      <xdr:nvSpPr>
        <xdr:cNvPr id="639" name="楕円 638">
          <a:extLst>
            <a:ext uri="{FF2B5EF4-FFF2-40B4-BE49-F238E27FC236}">
              <a16:creationId xmlns:a16="http://schemas.microsoft.com/office/drawing/2014/main" id="{E7093C24-BA14-460D-844D-76790881037C}"/>
            </a:ext>
          </a:extLst>
        </xdr:cNvPr>
        <xdr:cNvSpPr/>
      </xdr:nvSpPr>
      <xdr:spPr>
        <a:xfrm>
          <a:off x="22110700" y="18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41825</xdr:rowOff>
    </xdr:from>
    <xdr:ext cx="469744" cy="259045"/>
    <xdr:sp macro="" textlink="">
      <xdr:nvSpPr>
        <xdr:cNvPr id="640" name="【公民館】&#10;一人当たり面積該当値テキスト">
          <a:extLst>
            <a:ext uri="{FF2B5EF4-FFF2-40B4-BE49-F238E27FC236}">
              <a16:creationId xmlns:a16="http://schemas.microsoft.com/office/drawing/2014/main" id="{F52C65BA-3493-4A28-BAD2-AD3A467D447E}"/>
            </a:ext>
          </a:extLst>
        </xdr:cNvPr>
        <xdr:cNvSpPr txBox="1"/>
      </xdr:nvSpPr>
      <xdr:spPr>
        <a:xfrm>
          <a:off x="22199600" y="183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127812</xdr:rowOff>
    </xdr:from>
    <xdr:to>
      <xdr:col>112</xdr:col>
      <xdr:colOff>38100</xdr:colOff>
      <xdr:row>108</xdr:row>
      <xdr:rowOff>57962</xdr:rowOff>
    </xdr:to>
    <xdr:sp macro="" textlink="">
      <xdr:nvSpPr>
        <xdr:cNvPr id="641" name="楕円 640">
          <a:extLst>
            <a:ext uri="{FF2B5EF4-FFF2-40B4-BE49-F238E27FC236}">
              <a16:creationId xmlns:a16="http://schemas.microsoft.com/office/drawing/2014/main" id="{B099D51D-CF96-4BB7-9676-66BA324E213D}"/>
            </a:ext>
          </a:extLst>
        </xdr:cNvPr>
        <xdr:cNvSpPr/>
      </xdr:nvSpPr>
      <xdr:spPr>
        <a:xfrm>
          <a:off x="212725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6248</xdr:rowOff>
    </xdr:from>
    <xdr:to>
      <xdr:col>116</xdr:col>
      <xdr:colOff>63500</xdr:colOff>
      <xdr:row>108</xdr:row>
      <xdr:rowOff>7162</xdr:rowOff>
    </xdr:to>
    <xdr:cxnSp macro="">
      <xdr:nvCxnSpPr>
        <xdr:cNvPr id="642" name="直線コネクタ 641">
          <a:extLst>
            <a:ext uri="{FF2B5EF4-FFF2-40B4-BE49-F238E27FC236}">
              <a16:creationId xmlns:a16="http://schemas.microsoft.com/office/drawing/2014/main" id="{BF910BE5-30D1-474B-8E7E-6DA0046146B5}"/>
            </a:ext>
          </a:extLst>
        </xdr:cNvPr>
        <xdr:cNvCxnSpPr/>
      </xdr:nvCxnSpPr>
      <xdr:spPr>
        <a:xfrm flipV="1">
          <a:off x="21323300" y="1852284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43" name="楕円 642">
          <a:extLst>
            <a:ext uri="{FF2B5EF4-FFF2-40B4-BE49-F238E27FC236}">
              <a16:creationId xmlns:a16="http://schemas.microsoft.com/office/drawing/2014/main" id="{E4C5AE5B-D1A3-43A1-B6E2-7EC8AC7BD4B1}"/>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7162</xdr:rowOff>
    </xdr:from>
    <xdr:to>
      <xdr:col>111</xdr:col>
      <xdr:colOff>177800</xdr:colOff>
      <xdr:row>108</xdr:row>
      <xdr:rowOff>7620</xdr:rowOff>
    </xdr:to>
    <xdr:cxnSp macro="">
      <xdr:nvCxnSpPr>
        <xdr:cNvPr id="644" name="直線コネクタ 643">
          <a:extLst>
            <a:ext uri="{FF2B5EF4-FFF2-40B4-BE49-F238E27FC236}">
              <a16:creationId xmlns:a16="http://schemas.microsoft.com/office/drawing/2014/main" id="{4C61DACA-C515-4570-ACF0-A6C821A93F61}"/>
            </a:ext>
          </a:extLst>
        </xdr:cNvPr>
        <xdr:cNvCxnSpPr/>
      </xdr:nvCxnSpPr>
      <xdr:spPr>
        <a:xfrm flipV="1">
          <a:off x="20434300" y="1852376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129184</xdr:rowOff>
    </xdr:from>
    <xdr:to>
      <xdr:col>102</xdr:col>
      <xdr:colOff>165100</xdr:colOff>
      <xdr:row>108</xdr:row>
      <xdr:rowOff>59334</xdr:rowOff>
    </xdr:to>
    <xdr:sp macro="" textlink="">
      <xdr:nvSpPr>
        <xdr:cNvPr id="645" name="楕円 644">
          <a:extLst>
            <a:ext uri="{FF2B5EF4-FFF2-40B4-BE49-F238E27FC236}">
              <a16:creationId xmlns:a16="http://schemas.microsoft.com/office/drawing/2014/main" id="{64749471-A078-487C-A75B-1C2658F8EB33}"/>
            </a:ext>
          </a:extLst>
        </xdr:cNvPr>
        <xdr:cNvSpPr/>
      </xdr:nvSpPr>
      <xdr:spPr>
        <a:xfrm>
          <a:off x="19494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8534</xdr:rowOff>
    </xdr:to>
    <xdr:cxnSp macro="">
      <xdr:nvCxnSpPr>
        <xdr:cNvPr id="646" name="直線コネクタ 645">
          <a:extLst>
            <a:ext uri="{FF2B5EF4-FFF2-40B4-BE49-F238E27FC236}">
              <a16:creationId xmlns:a16="http://schemas.microsoft.com/office/drawing/2014/main" id="{ECB3757A-B803-4694-89DF-4F9583A84EDB}"/>
            </a:ext>
          </a:extLst>
        </xdr:cNvPr>
        <xdr:cNvCxnSpPr/>
      </xdr:nvCxnSpPr>
      <xdr:spPr>
        <a:xfrm flipV="1">
          <a:off x="19545300" y="1852422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129642</xdr:rowOff>
    </xdr:from>
    <xdr:to>
      <xdr:col>98</xdr:col>
      <xdr:colOff>38100</xdr:colOff>
      <xdr:row>108</xdr:row>
      <xdr:rowOff>59792</xdr:rowOff>
    </xdr:to>
    <xdr:sp macro="" textlink="">
      <xdr:nvSpPr>
        <xdr:cNvPr id="647" name="楕円 646">
          <a:extLst>
            <a:ext uri="{FF2B5EF4-FFF2-40B4-BE49-F238E27FC236}">
              <a16:creationId xmlns:a16="http://schemas.microsoft.com/office/drawing/2014/main" id="{8CCB45DA-62A7-4E26-8C07-387763BC858A}"/>
            </a:ext>
          </a:extLst>
        </xdr:cNvPr>
        <xdr:cNvSpPr/>
      </xdr:nvSpPr>
      <xdr:spPr>
        <a:xfrm>
          <a:off x="18605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8534</xdr:rowOff>
    </xdr:from>
    <xdr:to>
      <xdr:col>102</xdr:col>
      <xdr:colOff>114300</xdr:colOff>
      <xdr:row>108</xdr:row>
      <xdr:rowOff>8992</xdr:rowOff>
    </xdr:to>
    <xdr:cxnSp macro="">
      <xdr:nvCxnSpPr>
        <xdr:cNvPr id="648" name="直線コネクタ 647">
          <a:extLst>
            <a:ext uri="{FF2B5EF4-FFF2-40B4-BE49-F238E27FC236}">
              <a16:creationId xmlns:a16="http://schemas.microsoft.com/office/drawing/2014/main" id="{F1B6DBF1-A87F-417F-B232-B8C6D7CF3843}"/>
            </a:ext>
          </a:extLst>
        </xdr:cNvPr>
        <xdr:cNvCxnSpPr/>
      </xdr:nvCxnSpPr>
      <xdr:spPr>
        <a:xfrm flipV="1">
          <a:off x="18656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649" name="n_1aveValue【公民館】&#10;一人当たり面積">
          <a:extLst>
            <a:ext uri="{FF2B5EF4-FFF2-40B4-BE49-F238E27FC236}">
              <a16:creationId xmlns:a16="http://schemas.microsoft.com/office/drawing/2014/main" id="{A3B68230-9142-46D1-A0F5-1632847B0486}"/>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650" name="n_2aveValue【公民館】&#10;一人当たり面積">
          <a:extLst>
            <a:ext uri="{FF2B5EF4-FFF2-40B4-BE49-F238E27FC236}">
              <a16:creationId xmlns:a16="http://schemas.microsoft.com/office/drawing/2014/main" id="{E510B2EF-94B9-401B-B367-CF41C9CE49FB}"/>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651" name="n_3aveValue【公民館】&#10;一人当たり面積">
          <a:extLst>
            <a:ext uri="{FF2B5EF4-FFF2-40B4-BE49-F238E27FC236}">
              <a16:creationId xmlns:a16="http://schemas.microsoft.com/office/drawing/2014/main" id="{F2A744BC-B34A-4BA5-885C-3B35F74AF6FC}"/>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52" name="n_4aveValue【公民館】&#10;一人当たり面積">
          <a:extLst>
            <a:ext uri="{FF2B5EF4-FFF2-40B4-BE49-F238E27FC236}">
              <a16:creationId xmlns:a16="http://schemas.microsoft.com/office/drawing/2014/main" id="{DDF896C6-DDBB-4141-B708-273EAF90A381}"/>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49089</xdr:rowOff>
    </xdr:from>
    <xdr:ext cx="469744" cy="259045"/>
    <xdr:sp macro="" textlink="">
      <xdr:nvSpPr>
        <xdr:cNvPr id="653" name="n_1mainValue【公民館】&#10;一人当たり面積">
          <a:extLst>
            <a:ext uri="{FF2B5EF4-FFF2-40B4-BE49-F238E27FC236}">
              <a16:creationId xmlns:a16="http://schemas.microsoft.com/office/drawing/2014/main" id="{4FE3F240-E0D1-4C84-9988-3D59B7FED0B2}"/>
            </a:ext>
          </a:extLst>
        </xdr:cNvPr>
        <xdr:cNvSpPr txBox="1"/>
      </xdr:nvSpPr>
      <xdr:spPr>
        <a:xfrm>
          <a:off x="21075727" y="185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54" name="n_2mainValue【公民館】&#10;一人当たり面積">
          <a:extLst>
            <a:ext uri="{FF2B5EF4-FFF2-40B4-BE49-F238E27FC236}">
              <a16:creationId xmlns:a16="http://schemas.microsoft.com/office/drawing/2014/main" id="{E1C24B78-B277-4DDE-BFA0-D6B9BD49E199}"/>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50461</xdr:rowOff>
    </xdr:from>
    <xdr:ext cx="469744" cy="259045"/>
    <xdr:sp macro="" textlink="">
      <xdr:nvSpPr>
        <xdr:cNvPr id="655" name="n_3mainValue【公民館】&#10;一人当たり面積">
          <a:extLst>
            <a:ext uri="{FF2B5EF4-FFF2-40B4-BE49-F238E27FC236}">
              <a16:creationId xmlns:a16="http://schemas.microsoft.com/office/drawing/2014/main" id="{2847BB19-2DA7-44D7-89C2-7484D9B08242}"/>
            </a:ext>
          </a:extLst>
        </xdr:cNvPr>
        <xdr:cNvSpPr txBox="1"/>
      </xdr:nvSpPr>
      <xdr:spPr>
        <a:xfrm>
          <a:off x="193104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50919</xdr:rowOff>
    </xdr:from>
    <xdr:ext cx="469744" cy="259045"/>
    <xdr:sp macro="" textlink="">
      <xdr:nvSpPr>
        <xdr:cNvPr id="656" name="n_4mainValue【公民館】&#10;一人当たり面積">
          <a:extLst>
            <a:ext uri="{FF2B5EF4-FFF2-40B4-BE49-F238E27FC236}">
              <a16:creationId xmlns:a16="http://schemas.microsoft.com/office/drawing/2014/main" id="{6577D631-66A9-41F4-A2EE-1AC1B696884E}"/>
            </a:ext>
          </a:extLst>
        </xdr:cNvPr>
        <xdr:cNvSpPr txBox="1"/>
      </xdr:nvSpPr>
      <xdr:spPr>
        <a:xfrm>
          <a:off x="18421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6091EE61-4FBD-4F1E-8CBF-80E4884C85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31ABA984-91E0-46E2-BF58-1891F4F2F9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D976FA42-65AF-4EF1-A263-7D43871DF2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類似団体と比較して特に有形固定資産減価償却率が高くなっている施設は保育所、公民館であり、学校施設においてもやや高くなっている。</a:t>
          </a: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年度に中部保育園と南部保育園を統合し、運営の効率を高めるとともに日々の修繕を行うことで維持管理経費の減少及び施設の老朽化対策に取り組んでいる。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年に近づきつつあるが、適切に日々の修繕を行っているため、使用する上での問題は無い。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学校については、小学校において令和２年度に老朽化対策のためトイレの洋式化を実施した。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A5F835-5356-42C4-9AED-BECCDCE1FE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072471-EDD0-48A1-9EC3-13447C191F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56EA16-8FC0-43E2-B32E-37EC031822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118012-A567-4BEF-8D48-054431A5D3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AF0E71-B863-40A5-8321-376932F43A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2B9F92-2A7D-4ECE-A19C-DB5E9950DE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62011C-6AF5-4C42-BC9E-7E81693584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882E38-4B28-4032-A98B-FB44B6E73F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D9CBF1-B393-4729-A95A-0F270DDFF0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7074F6-1380-4E53-8E40-A5D7B60351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287D21-61DB-4BDD-ADEC-D147DF08CB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47733B-9A96-4370-A1B1-6447F845BE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02FE7C-ABD3-49A4-8733-242512AF26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9512D8-86E2-4BAC-8E5B-554E4622BCF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BA41DC-039C-4E9F-BEC1-BE8501321E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4734BA-719C-4C2D-9824-849EAFE33E1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9A5CAB-27DB-4255-B484-2EB9185111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5E7754-32BB-4002-AC36-CAD3743CC7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E3E7EA-7D98-49A1-BDDC-C18268EC4E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27BB63-61A3-4256-994A-23E5B39001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263D5B-C7CF-4B8A-89E6-567FDB5C05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326A03-AEC7-457E-8DBD-1FF1212140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D96DA7-D3E0-46E9-9159-87A487E9D1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622CCA-FF80-47C1-9A66-CA4807734F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72E7D5-FAC8-4A0F-81E1-BE6A23F45E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EE47E4-2654-449B-A108-0566878012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6DB34F-5B0F-437A-B472-0901F90001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B598BA-5ACB-48DB-8C0D-060E240BF5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4AC4B7-0BAD-4B14-97C9-4200EFB8F6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A57611-9737-4CC5-BD96-BDB19A62C1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B38756-B101-47E4-8AFE-E7BFECF027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E759DAA-034A-4BCC-BB5E-CEA6021C3E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5B8A1A-C33A-4F91-BF8D-38268B443A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94C8C2-09AC-4EC2-BD96-5FC6A6E585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E0FD49-3A37-4AD6-AD41-C2BABF0955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0B83AB-1C7C-4573-9662-508F0170F4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352A09-63A8-4263-82C8-076316F199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0F138A-C4D4-45D5-8BD1-C5E35E329F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93410A-6A03-498F-B115-BC948DA6FD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4F430A-6A73-44C5-9B60-34ECEBC03E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4D7C0E-957B-4FFE-8CAA-BCF5FA05EE2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E91FD3-1FFD-4775-BCD8-839F29BEA9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BB9122B-A83F-4B00-9D2D-A5CF9CEA652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04B1C2-31DA-46EC-A74A-D27EDEEB694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3F9BA02-5ED1-4971-BFD8-6785C3C4C0E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A85F1FF-0BC8-42FF-BBC6-6F457167FE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1000A27-9D93-40E3-9AFB-62EB783115B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1D98B2-917E-437C-8DC6-774C2E5104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235318-80E8-41A7-BAD7-2133CD570D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E30C37-A9A9-4171-9CC8-8579236529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BB21E1B-A97F-4687-8FF3-2CE7FE4E8B9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ED0BE3-5D93-4EE6-A3F4-C995DEF8735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DCD63E-75C2-4370-864F-A96CFFAE70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0E2AB14-6DC0-433D-AFE3-87FBD3284E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DFB15F-AC6F-4805-A821-C46E807B7E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23F448E-951A-45E3-BC34-5AEAEEF51D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B466D4DF-B871-4EF9-9C93-896AFEC87901}"/>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FE6E1ED5-5A35-42EC-8791-9031071DD1BF}"/>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5FE0FBAA-0B06-4A8F-A04F-A5AE3F1309E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4D240A1D-605C-41D6-AAB0-5DB0318985D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869117D-AC53-4ED7-A580-9975928C6E4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5151C673-0D36-4199-BCDF-6ECF312115D7}"/>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4B6E08F-BB1A-488E-A70E-6404EEB9127A}"/>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941BAEEF-2429-4BA4-8363-BBEADAC644A2}"/>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B899C13B-F98B-43BC-A3F8-C59AA9770789}"/>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074E47A4-A667-49EF-8893-8A7F10B6A96B}"/>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EF6E16B0-86E1-438E-BA3B-98A365B6FC85}"/>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F923F6-D1AC-427E-A348-BB5486A5D6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243B39-26FA-4287-96D9-D3A01C5325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C1B8C8-AE04-4B23-ACD3-77CB8ACF52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9FD0CC-7BAE-493A-95C1-6C3DB9D5A5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01E45A-40B9-480D-9115-C39D4750F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49893</xdr:rowOff>
    </xdr:from>
    <xdr:to>
      <xdr:col>24</xdr:col>
      <xdr:colOff>114300</xdr:colOff>
      <xdr:row>33</xdr:row>
      <xdr:rowOff>151493</xdr:rowOff>
    </xdr:to>
    <xdr:sp macro="" textlink="">
      <xdr:nvSpPr>
        <xdr:cNvPr id="74" name="楕円 73">
          <a:extLst>
            <a:ext uri="{FF2B5EF4-FFF2-40B4-BE49-F238E27FC236}">
              <a16:creationId xmlns:a16="http://schemas.microsoft.com/office/drawing/2014/main" id="{589107F6-54E0-4BF2-8B83-CA209557C67C}"/>
            </a:ext>
          </a:extLst>
        </xdr:cNvPr>
        <xdr:cNvSpPr/>
      </xdr:nvSpPr>
      <xdr:spPr>
        <a:xfrm>
          <a:off x="4584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136270</xdr:rowOff>
    </xdr:from>
    <xdr:ext cx="340478" cy="259045"/>
    <xdr:sp macro="" textlink="">
      <xdr:nvSpPr>
        <xdr:cNvPr id="75" name="【図書館】&#10;有形固定資産減価償却率該当値テキスト">
          <a:extLst>
            <a:ext uri="{FF2B5EF4-FFF2-40B4-BE49-F238E27FC236}">
              <a16:creationId xmlns:a16="http://schemas.microsoft.com/office/drawing/2014/main" id="{9850ECF7-150E-407B-A84F-70D64F705919}"/>
            </a:ext>
          </a:extLst>
        </xdr:cNvPr>
        <xdr:cNvSpPr txBox="1"/>
      </xdr:nvSpPr>
      <xdr:spPr>
        <a:xfrm>
          <a:off x="4673600" y="56226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6" name="楕円 75">
          <a:extLst>
            <a:ext uri="{FF2B5EF4-FFF2-40B4-BE49-F238E27FC236}">
              <a16:creationId xmlns:a16="http://schemas.microsoft.com/office/drawing/2014/main" id="{17B2CCFD-D9A7-4209-A2E8-4772E5951B1F}"/>
            </a:ext>
          </a:extLst>
        </xdr:cNvPr>
        <xdr:cNvSpPr/>
      </xdr:nvSpPr>
      <xdr:spPr>
        <a:xfrm>
          <a:off x="3746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100693</xdr:rowOff>
    </xdr:to>
    <xdr:cxnSp macro="">
      <xdr:nvCxnSpPr>
        <xdr:cNvPr id="77" name="直線コネクタ 76">
          <a:extLst>
            <a:ext uri="{FF2B5EF4-FFF2-40B4-BE49-F238E27FC236}">
              <a16:creationId xmlns:a16="http://schemas.microsoft.com/office/drawing/2014/main" id="{CC9FBE23-9D83-4250-9111-D1DA3820F566}"/>
            </a:ext>
          </a:extLst>
        </xdr:cNvPr>
        <xdr:cNvCxnSpPr/>
      </xdr:nvCxnSpPr>
      <xdr:spPr>
        <a:xfrm>
          <a:off x="3797300" y="572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156028</xdr:rowOff>
    </xdr:from>
    <xdr:to>
      <xdr:col>15</xdr:col>
      <xdr:colOff>101600</xdr:colOff>
      <xdr:row>33</xdr:row>
      <xdr:rowOff>86178</xdr:rowOff>
    </xdr:to>
    <xdr:sp macro="" textlink="">
      <xdr:nvSpPr>
        <xdr:cNvPr id="78" name="楕円 77">
          <a:extLst>
            <a:ext uri="{FF2B5EF4-FFF2-40B4-BE49-F238E27FC236}">
              <a16:creationId xmlns:a16="http://schemas.microsoft.com/office/drawing/2014/main" id="{EFF4FD83-432C-43B7-B600-89028038B4AD}"/>
            </a:ext>
          </a:extLst>
        </xdr:cNvPr>
        <xdr:cNvSpPr/>
      </xdr:nvSpPr>
      <xdr:spPr>
        <a:xfrm>
          <a:off x="2857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68036</xdr:rowOff>
    </xdr:to>
    <xdr:cxnSp macro="">
      <xdr:nvCxnSpPr>
        <xdr:cNvPr id="79" name="直線コネクタ 78">
          <a:extLst>
            <a:ext uri="{FF2B5EF4-FFF2-40B4-BE49-F238E27FC236}">
              <a16:creationId xmlns:a16="http://schemas.microsoft.com/office/drawing/2014/main" id="{2466BEF1-64EF-4BBC-8123-BC02439F59B0}"/>
            </a:ext>
          </a:extLst>
        </xdr:cNvPr>
        <xdr:cNvCxnSpPr/>
      </xdr:nvCxnSpPr>
      <xdr:spPr>
        <a:xfrm>
          <a:off x="2908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a:extLst>
            <a:ext uri="{FF2B5EF4-FFF2-40B4-BE49-F238E27FC236}">
              <a16:creationId xmlns:a16="http://schemas.microsoft.com/office/drawing/2014/main" id="{465F4322-F12E-4735-A029-1810F784BB66}"/>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35378</xdr:rowOff>
    </xdr:to>
    <xdr:cxnSp macro="">
      <xdr:nvCxnSpPr>
        <xdr:cNvPr id="81" name="直線コネクタ 80">
          <a:extLst>
            <a:ext uri="{FF2B5EF4-FFF2-40B4-BE49-F238E27FC236}">
              <a16:creationId xmlns:a16="http://schemas.microsoft.com/office/drawing/2014/main" id="{495F69DB-6617-44B4-8B8F-0F0ECD18CC0E}"/>
            </a:ext>
          </a:extLst>
        </xdr:cNvPr>
        <xdr:cNvCxnSpPr/>
      </xdr:nvCxnSpPr>
      <xdr:spPr>
        <a:xfrm>
          <a:off x="2019300" y="566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2" name="n_1aveValue【図書館】&#10;有形固定資産減価償却率">
          <a:extLst>
            <a:ext uri="{FF2B5EF4-FFF2-40B4-BE49-F238E27FC236}">
              <a16:creationId xmlns:a16="http://schemas.microsoft.com/office/drawing/2014/main" id="{A0B01D63-3154-4381-8179-87A623B76E13}"/>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3" name="n_2aveValue【図書館】&#10;有形固定資産減価償却率">
          <a:extLst>
            <a:ext uri="{FF2B5EF4-FFF2-40B4-BE49-F238E27FC236}">
              <a16:creationId xmlns:a16="http://schemas.microsoft.com/office/drawing/2014/main" id="{2035C633-3875-4EAB-A4DA-8C9B674E0A43}"/>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4" name="n_3aveValue【図書館】&#10;有形固定資産減価償却率">
          <a:extLst>
            <a:ext uri="{FF2B5EF4-FFF2-40B4-BE49-F238E27FC236}">
              <a16:creationId xmlns:a16="http://schemas.microsoft.com/office/drawing/2014/main" id="{FA1169E1-619A-4C43-883D-E37D34D14D9D}"/>
            </a:ext>
          </a:extLst>
        </xdr:cNvPr>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98281EF7-2C8F-4B20-AD49-33020A529521}"/>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135363</xdr:rowOff>
    </xdr:from>
    <xdr:ext cx="340478" cy="259045"/>
    <xdr:sp macro="" textlink="">
      <xdr:nvSpPr>
        <xdr:cNvPr id="86" name="n_1mainValue【図書館】&#10;有形固定資産減価償却率">
          <a:extLst>
            <a:ext uri="{FF2B5EF4-FFF2-40B4-BE49-F238E27FC236}">
              <a16:creationId xmlns:a16="http://schemas.microsoft.com/office/drawing/2014/main" id="{49525A6F-E548-48DC-A574-CA4249D1B17A}"/>
            </a:ext>
          </a:extLst>
        </xdr:cNvPr>
        <xdr:cNvSpPr txBox="1"/>
      </xdr:nvSpPr>
      <xdr:spPr>
        <a:xfrm>
          <a:off x="36143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102705</xdr:rowOff>
    </xdr:from>
    <xdr:ext cx="340478" cy="259045"/>
    <xdr:sp macro="" textlink="">
      <xdr:nvSpPr>
        <xdr:cNvPr id="87" name="n_2mainValue【図書館】&#10;有形固定資産減価償却率">
          <a:extLst>
            <a:ext uri="{FF2B5EF4-FFF2-40B4-BE49-F238E27FC236}">
              <a16:creationId xmlns:a16="http://schemas.microsoft.com/office/drawing/2014/main" id="{B18405F2-63BF-41AF-80E2-E36AEC6A8150}"/>
            </a:ext>
          </a:extLst>
        </xdr:cNvPr>
        <xdr:cNvSpPr txBox="1"/>
      </xdr:nvSpPr>
      <xdr:spPr>
        <a:xfrm>
          <a:off x="2738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図書館】&#10;有形固定資産減価償却率">
          <a:extLst>
            <a:ext uri="{FF2B5EF4-FFF2-40B4-BE49-F238E27FC236}">
              <a16:creationId xmlns:a16="http://schemas.microsoft.com/office/drawing/2014/main" id="{4DB1A72D-051E-4EE9-8CBD-01D672124CDC}"/>
            </a:ext>
          </a:extLst>
        </xdr:cNvPr>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ABA7DCC-5285-4D3F-B647-9B46E84A92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1CCD145-6268-4DEC-A181-772EACA7B5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213B197-8D6C-4721-A43C-7F1578906B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5DCDA14-C06F-4830-8847-DA4350B53D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F61A23B-6BA3-4DDB-87C3-AAB07F980C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4D4A9FE-C77F-4DC3-BAE7-6F484E0215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D30E5B1-4B3E-4905-ABC2-5F1470CD8F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CEAD5F0-6057-4AF4-BD56-00C310003D2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62899D1-B466-47E2-973E-B818AB8BFF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6C1A26F-8F91-4954-B53D-37183AEE2F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3AE92856-B2ED-4C96-B474-155B310C1F9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544AE8E7-2DA6-43E1-9CAD-76EFDBC033B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9728FD5-A91F-4E9F-AFCE-4D231E49D7F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9939EC55-C4F8-4B0C-AF84-1F04C0814BEF}"/>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6C37E9C-E5A5-49F5-92F5-8F191DC7353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7D22E082-22D4-425B-AD1B-AD6D2A6A808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C7A8089-E01F-470F-9C67-D61F6F630FA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B616B07D-DE7B-465B-BF64-7CA6C3B8EEB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DD5F72BF-C914-4084-BAE6-016263A99E3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B7B67884-18CC-4502-A80B-9CD8143D040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DAE324D-94D0-43AC-A573-D45AAC42EA1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A660D9B8-944A-49E0-9EB9-3D3EFFE87D8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7D324D4-DA5F-4534-A4CE-75D4AA5896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1415D14-1949-45FB-8E8E-2E90D81EAD6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6953D8C-BC32-4457-B9A8-9D13CE890A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FBBD37AB-AAEF-44DC-990C-F04B4016B8D6}"/>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a:extLst>
            <a:ext uri="{FF2B5EF4-FFF2-40B4-BE49-F238E27FC236}">
              <a16:creationId xmlns:a16="http://schemas.microsoft.com/office/drawing/2014/main" id="{EC8F6ED4-3A50-4F82-94A2-F05C29835D6A}"/>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0FF45876-7FAD-44ED-821D-B32CFFA33C97}"/>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a:extLst>
            <a:ext uri="{FF2B5EF4-FFF2-40B4-BE49-F238E27FC236}">
              <a16:creationId xmlns:a16="http://schemas.microsoft.com/office/drawing/2014/main" id="{E4E6F2A3-658B-475E-AB22-93137FD79285}"/>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a:extLst>
            <a:ext uri="{FF2B5EF4-FFF2-40B4-BE49-F238E27FC236}">
              <a16:creationId xmlns:a16="http://schemas.microsoft.com/office/drawing/2014/main" id="{1FFCE596-D03A-4CC0-91EB-3C3A837C8BC8}"/>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9" name="【図書館】&#10;一人当たり面積平均値テキスト">
          <a:extLst>
            <a:ext uri="{FF2B5EF4-FFF2-40B4-BE49-F238E27FC236}">
              <a16:creationId xmlns:a16="http://schemas.microsoft.com/office/drawing/2014/main" id="{EDC9096C-FF68-4AF8-BD5E-243016A235A1}"/>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a:extLst>
            <a:ext uri="{FF2B5EF4-FFF2-40B4-BE49-F238E27FC236}">
              <a16:creationId xmlns:a16="http://schemas.microsoft.com/office/drawing/2014/main" id="{35B9A9F5-66E9-42C9-8035-4466DBF3816F}"/>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a:extLst>
            <a:ext uri="{FF2B5EF4-FFF2-40B4-BE49-F238E27FC236}">
              <a16:creationId xmlns:a16="http://schemas.microsoft.com/office/drawing/2014/main" id="{CA416F7C-36EC-4770-B6C3-1C811E7C9797}"/>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2" name="フローチャート: 判断 121">
          <a:extLst>
            <a:ext uri="{FF2B5EF4-FFF2-40B4-BE49-F238E27FC236}">
              <a16:creationId xmlns:a16="http://schemas.microsoft.com/office/drawing/2014/main" id="{3D570E07-B31F-46BF-ABA2-0BCFDC4C9468}"/>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3" name="フローチャート: 判断 122">
          <a:extLst>
            <a:ext uri="{FF2B5EF4-FFF2-40B4-BE49-F238E27FC236}">
              <a16:creationId xmlns:a16="http://schemas.microsoft.com/office/drawing/2014/main" id="{7800B3EC-6448-4CC0-A2EE-20A556617021}"/>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4" name="フローチャート: 判断 123">
          <a:extLst>
            <a:ext uri="{FF2B5EF4-FFF2-40B4-BE49-F238E27FC236}">
              <a16:creationId xmlns:a16="http://schemas.microsoft.com/office/drawing/2014/main" id="{755C2AA3-35AC-41A9-929C-B44DF8A4D63C}"/>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90D0C8-18D6-4DD3-813F-9CF2155B23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F38ECC-E644-4EFF-B0CF-0320E49F6C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1A7E4D-A0CF-4472-A773-39E556675B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15725A-B754-42E4-A4B8-3C9FB1F74A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EC42BBA-D38D-4EDF-8840-872F22A40B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167459</xdr:rowOff>
    </xdr:from>
    <xdr:to>
      <xdr:col>55</xdr:col>
      <xdr:colOff>50800</xdr:colOff>
      <xdr:row>40</xdr:row>
      <xdr:rowOff>97609</xdr:rowOff>
    </xdr:to>
    <xdr:sp macro="" textlink="">
      <xdr:nvSpPr>
        <xdr:cNvPr id="130" name="楕円 129">
          <a:extLst>
            <a:ext uri="{FF2B5EF4-FFF2-40B4-BE49-F238E27FC236}">
              <a16:creationId xmlns:a16="http://schemas.microsoft.com/office/drawing/2014/main" id="{12F25787-1FE6-45DE-A4B2-91B5BE9F1D45}"/>
            </a:ext>
          </a:extLst>
        </xdr:cNvPr>
        <xdr:cNvSpPr/>
      </xdr:nvSpPr>
      <xdr:spPr>
        <a:xfrm>
          <a:off x="10426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145886</xdr:rowOff>
    </xdr:from>
    <xdr:ext cx="469744" cy="259045"/>
    <xdr:sp macro="" textlink="">
      <xdr:nvSpPr>
        <xdr:cNvPr id="131" name="【図書館】&#10;一人当たり面積該当値テキスト">
          <a:extLst>
            <a:ext uri="{FF2B5EF4-FFF2-40B4-BE49-F238E27FC236}">
              <a16:creationId xmlns:a16="http://schemas.microsoft.com/office/drawing/2014/main" id="{A8E0FCC4-B794-40FE-9921-83473276FAF3}"/>
            </a:ext>
          </a:extLst>
        </xdr:cNvPr>
        <xdr:cNvSpPr txBox="1"/>
      </xdr:nvSpPr>
      <xdr:spPr>
        <a:xfrm>
          <a:off x="10515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2" name="楕円 131">
          <a:extLst>
            <a:ext uri="{FF2B5EF4-FFF2-40B4-BE49-F238E27FC236}">
              <a16:creationId xmlns:a16="http://schemas.microsoft.com/office/drawing/2014/main" id="{6E7FC4E3-770D-43B9-8C4D-97057BF8F335}"/>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46809</xdr:rowOff>
    </xdr:from>
    <xdr:to>
      <xdr:col>55</xdr:col>
      <xdr:colOff>0</xdr:colOff>
      <xdr:row>40</xdr:row>
      <xdr:rowOff>53340</xdr:rowOff>
    </xdr:to>
    <xdr:cxnSp macro="">
      <xdr:nvCxnSpPr>
        <xdr:cNvPr id="133" name="直線コネクタ 132">
          <a:extLst>
            <a:ext uri="{FF2B5EF4-FFF2-40B4-BE49-F238E27FC236}">
              <a16:creationId xmlns:a16="http://schemas.microsoft.com/office/drawing/2014/main" id="{0BC9C2DF-B433-41A0-81B7-8E610343059C}"/>
            </a:ext>
          </a:extLst>
        </xdr:cNvPr>
        <xdr:cNvCxnSpPr/>
      </xdr:nvCxnSpPr>
      <xdr:spPr>
        <a:xfrm flipV="1">
          <a:off x="9639300" y="69048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5806</xdr:rowOff>
    </xdr:from>
    <xdr:to>
      <xdr:col>46</xdr:col>
      <xdr:colOff>38100</xdr:colOff>
      <xdr:row>40</xdr:row>
      <xdr:rowOff>107406</xdr:rowOff>
    </xdr:to>
    <xdr:sp macro="" textlink="">
      <xdr:nvSpPr>
        <xdr:cNvPr id="134" name="楕円 133">
          <a:extLst>
            <a:ext uri="{FF2B5EF4-FFF2-40B4-BE49-F238E27FC236}">
              <a16:creationId xmlns:a16="http://schemas.microsoft.com/office/drawing/2014/main" id="{D2B0D1F4-B60B-4788-A009-69A3D3FCDEB1}"/>
            </a:ext>
          </a:extLst>
        </xdr:cNvPr>
        <xdr:cNvSpPr/>
      </xdr:nvSpPr>
      <xdr:spPr>
        <a:xfrm>
          <a:off x="8699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56606</xdr:rowOff>
    </xdr:to>
    <xdr:cxnSp macro="">
      <xdr:nvCxnSpPr>
        <xdr:cNvPr id="135" name="直線コネクタ 134">
          <a:extLst>
            <a:ext uri="{FF2B5EF4-FFF2-40B4-BE49-F238E27FC236}">
              <a16:creationId xmlns:a16="http://schemas.microsoft.com/office/drawing/2014/main" id="{E0102606-4A38-4A26-81C5-AC1FADB4C0AE}"/>
            </a:ext>
          </a:extLst>
        </xdr:cNvPr>
        <xdr:cNvCxnSpPr/>
      </xdr:nvCxnSpPr>
      <xdr:spPr>
        <a:xfrm flipV="1">
          <a:off x="8750300" y="69113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9072</xdr:rowOff>
    </xdr:from>
    <xdr:to>
      <xdr:col>41</xdr:col>
      <xdr:colOff>101600</xdr:colOff>
      <xdr:row>40</xdr:row>
      <xdr:rowOff>110672</xdr:rowOff>
    </xdr:to>
    <xdr:sp macro="" textlink="">
      <xdr:nvSpPr>
        <xdr:cNvPr id="136" name="楕円 135">
          <a:extLst>
            <a:ext uri="{FF2B5EF4-FFF2-40B4-BE49-F238E27FC236}">
              <a16:creationId xmlns:a16="http://schemas.microsoft.com/office/drawing/2014/main" id="{A1345AB6-6FD2-476A-B031-9BCBBC87037C}"/>
            </a:ext>
          </a:extLst>
        </xdr:cNvPr>
        <xdr:cNvSpPr/>
      </xdr:nvSpPr>
      <xdr:spPr>
        <a:xfrm>
          <a:off x="781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56606</xdr:rowOff>
    </xdr:from>
    <xdr:to>
      <xdr:col>45</xdr:col>
      <xdr:colOff>177800</xdr:colOff>
      <xdr:row>40</xdr:row>
      <xdr:rowOff>59872</xdr:rowOff>
    </xdr:to>
    <xdr:cxnSp macro="">
      <xdr:nvCxnSpPr>
        <xdr:cNvPr id="137" name="直線コネクタ 136">
          <a:extLst>
            <a:ext uri="{FF2B5EF4-FFF2-40B4-BE49-F238E27FC236}">
              <a16:creationId xmlns:a16="http://schemas.microsoft.com/office/drawing/2014/main" id="{F8551AEC-6A9F-49C4-AC69-8BBAA62BDB83}"/>
            </a:ext>
          </a:extLst>
        </xdr:cNvPr>
        <xdr:cNvCxnSpPr/>
      </xdr:nvCxnSpPr>
      <xdr:spPr>
        <a:xfrm flipV="1">
          <a:off x="7861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38" name="n_1aveValue【図書館】&#10;一人当たり面積">
          <a:extLst>
            <a:ext uri="{FF2B5EF4-FFF2-40B4-BE49-F238E27FC236}">
              <a16:creationId xmlns:a16="http://schemas.microsoft.com/office/drawing/2014/main" id="{7A0032BD-0252-4C52-968E-63BD9A219CD7}"/>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9" name="n_2aveValue【図書館】&#10;一人当たり面積">
          <a:extLst>
            <a:ext uri="{FF2B5EF4-FFF2-40B4-BE49-F238E27FC236}">
              <a16:creationId xmlns:a16="http://schemas.microsoft.com/office/drawing/2014/main" id="{2460045E-40D2-4D5F-B3F6-727D6EA4A336}"/>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0" name="n_3aveValue【図書館】&#10;一人当たり面積">
          <a:extLst>
            <a:ext uri="{FF2B5EF4-FFF2-40B4-BE49-F238E27FC236}">
              <a16:creationId xmlns:a16="http://schemas.microsoft.com/office/drawing/2014/main" id="{9FDFC103-09F7-4920-8903-7CBF5E64BE61}"/>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1" name="n_4aveValue【図書館】&#10;一人当たり面積">
          <a:extLst>
            <a:ext uri="{FF2B5EF4-FFF2-40B4-BE49-F238E27FC236}">
              <a16:creationId xmlns:a16="http://schemas.microsoft.com/office/drawing/2014/main" id="{A30D1036-269D-4740-A7EF-77CDBDBE2D04}"/>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2" name="n_1mainValue【図書館】&#10;一人当たり面積">
          <a:extLst>
            <a:ext uri="{FF2B5EF4-FFF2-40B4-BE49-F238E27FC236}">
              <a16:creationId xmlns:a16="http://schemas.microsoft.com/office/drawing/2014/main" id="{7A4166F0-8BE7-4612-B1A5-F41E3ADFC8B1}"/>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98533</xdr:rowOff>
    </xdr:from>
    <xdr:ext cx="469744" cy="259045"/>
    <xdr:sp macro="" textlink="">
      <xdr:nvSpPr>
        <xdr:cNvPr id="143" name="n_2mainValue【図書館】&#10;一人当たり面積">
          <a:extLst>
            <a:ext uri="{FF2B5EF4-FFF2-40B4-BE49-F238E27FC236}">
              <a16:creationId xmlns:a16="http://schemas.microsoft.com/office/drawing/2014/main" id="{5996BE07-8526-406D-AF7F-D2DE15142963}"/>
            </a:ext>
          </a:extLst>
        </xdr:cNvPr>
        <xdr:cNvSpPr txBox="1"/>
      </xdr:nvSpPr>
      <xdr:spPr>
        <a:xfrm>
          <a:off x="8515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4" name="n_3mainValue【図書館】&#10;一人当たり面積">
          <a:extLst>
            <a:ext uri="{FF2B5EF4-FFF2-40B4-BE49-F238E27FC236}">
              <a16:creationId xmlns:a16="http://schemas.microsoft.com/office/drawing/2014/main" id="{F037C82D-1F49-4B52-B2DB-4BACD79B8C0B}"/>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CA66D2F-3E7C-43FA-BC1A-B0B54B7ECE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307441C9-205D-4B5D-BDF0-02B14F62C7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40F9320-F032-4CB5-B301-CF8B9E6666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839FB92-D400-448A-A5BB-42F3FFB67D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674151D-D9D6-4C89-AED3-8FC83B7E38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A9BBF3E-7CF6-438B-B525-A042B84E30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78833DF3-2551-4A4C-B60B-971EBB9764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FE0A460-82DB-4397-B303-7DB7B58C37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2C20E27A-A9C8-4ABD-9D34-E4A5167EA5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306D90EA-693B-4DDA-9260-F5E25E47F6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62385651-3DA1-4217-AF78-5CCF027972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83E4DC1A-A006-4963-A2B1-9253C2ECEF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474689BC-5087-4766-8598-FBD014075A7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EBF3E70E-1A4F-4D7B-87BE-C65A4FC3DF1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6B340B8A-4FA5-4B6C-9800-C377C1F7C75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5A9A8F0-B8DE-421B-963A-A3E465DAFB4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9257CCB-D463-44B9-9115-33F51080D0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DFD36A7D-155C-40B0-8803-8C00DD28BE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68E70258-9068-489D-B0AE-6F4696811F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5F4095CE-246C-4749-9FD1-D59AA09E56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E7ED87A1-7A71-49D9-A87B-416D4885793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A5C8B97-760A-44A4-A427-1EF9A2A5528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CE55823C-366F-4769-8664-8D141146A3D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C2CFC9E7-483D-489F-930E-EB4A72D0D9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C2C806F0-EF80-4F99-834C-3703D5B2CFAE}"/>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6EE4D2B7-0138-4478-A82A-458E64E2B21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FC63F400-A2A2-413F-93CB-B7114FC5E30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BF1D9665-2664-4044-B6BD-393C905B21C6}"/>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a:extLst>
            <a:ext uri="{FF2B5EF4-FFF2-40B4-BE49-F238E27FC236}">
              <a16:creationId xmlns:a16="http://schemas.microsoft.com/office/drawing/2014/main" id="{15FC7A7E-FEE4-41A1-A016-AF3B7752113A}"/>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A9298BD9-0B07-44EA-9A79-4CA1BFCB0681}"/>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a:extLst>
            <a:ext uri="{FF2B5EF4-FFF2-40B4-BE49-F238E27FC236}">
              <a16:creationId xmlns:a16="http://schemas.microsoft.com/office/drawing/2014/main" id="{A6F94A78-096C-4375-996D-F2E280BA3FAD}"/>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a:extLst>
            <a:ext uri="{FF2B5EF4-FFF2-40B4-BE49-F238E27FC236}">
              <a16:creationId xmlns:a16="http://schemas.microsoft.com/office/drawing/2014/main" id="{BEAB1667-3732-4CC1-8546-29483D7C9603}"/>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77" name="フローチャート: 判断 176">
          <a:extLst>
            <a:ext uri="{FF2B5EF4-FFF2-40B4-BE49-F238E27FC236}">
              <a16:creationId xmlns:a16="http://schemas.microsoft.com/office/drawing/2014/main" id="{A565F609-D262-4DE4-8FE3-26F761D6FAB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8" name="フローチャート: 判断 177">
          <a:extLst>
            <a:ext uri="{FF2B5EF4-FFF2-40B4-BE49-F238E27FC236}">
              <a16:creationId xmlns:a16="http://schemas.microsoft.com/office/drawing/2014/main" id="{8E9DE30E-BF3C-4710-8E15-3545BF7612EC}"/>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79" name="フローチャート: 判断 178">
          <a:extLst>
            <a:ext uri="{FF2B5EF4-FFF2-40B4-BE49-F238E27FC236}">
              <a16:creationId xmlns:a16="http://schemas.microsoft.com/office/drawing/2014/main" id="{82C29F0F-F1B3-4DD0-954A-EA3454D26A79}"/>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4C8184D-E1E6-4010-96CF-E24E1AEAB9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446CA8C-A777-45C7-B99B-EF65065982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95713D5-B989-4A41-A257-A82E418AB7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D8E27F-38F0-4AF6-8AFD-D69CB8AE6F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1799CB6-ACB4-4EFB-9C1D-871216F2CB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154940</xdr:rowOff>
    </xdr:from>
    <xdr:to>
      <xdr:col>24</xdr:col>
      <xdr:colOff>114300</xdr:colOff>
      <xdr:row>64</xdr:row>
      <xdr:rowOff>85090</xdr:rowOff>
    </xdr:to>
    <xdr:sp macro="" textlink="">
      <xdr:nvSpPr>
        <xdr:cNvPr id="185" name="楕円 184">
          <a:extLst>
            <a:ext uri="{FF2B5EF4-FFF2-40B4-BE49-F238E27FC236}">
              <a16:creationId xmlns:a16="http://schemas.microsoft.com/office/drawing/2014/main" id="{D27B7393-F0D7-4B20-8CD2-AED2926A90B3}"/>
            </a:ext>
          </a:extLst>
        </xdr:cNvPr>
        <xdr:cNvSpPr/>
      </xdr:nvSpPr>
      <xdr:spPr>
        <a:xfrm>
          <a:off x="4584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69867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63DD285-5F7E-42F4-AD67-DC39B78CAB3A}"/>
            </a:ext>
          </a:extLst>
        </xdr:cNvPr>
        <xdr:cNvSpPr txBox="1"/>
      </xdr:nvSpPr>
      <xdr:spPr>
        <a:xfrm>
          <a:off x="4673600" y="1087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168275</xdr:rowOff>
    </xdr:from>
    <xdr:to>
      <xdr:col>20</xdr:col>
      <xdr:colOff>38100</xdr:colOff>
      <xdr:row>64</xdr:row>
      <xdr:rowOff>98425</xdr:rowOff>
    </xdr:to>
    <xdr:sp macro="" textlink="">
      <xdr:nvSpPr>
        <xdr:cNvPr id="187" name="楕円 186">
          <a:extLst>
            <a:ext uri="{FF2B5EF4-FFF2-40B4-BE49-F238E27FC236}">
              <a16:creationId xmlns:a16="http://schemas.microsoft.com/office/drawing/2014/main" id="{3FEB2CE4-C0DB-4751-BDA3-9CAA16EBA264}"/>
            </a:ext>
          </a:extLst>
        </xdr:cNvPr>
        <xdr:cNvSpPr/>
      </xdr:nvSpPr>
      <xdr:spPr>
        <a:xfrm>
          <a:off x="3746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47625</xdr:rowOff>
    </xdr:to>
    <xdr:cxnSp macro="">
      <xdr:nvCxnSpPr>
        <xdr:cNvPr id="188" name="直線コネクタ 187">
          <a:extLst>
            <a:ext uri="{FF2B5EF4-FFF2-40B4-BE49-F238E27FC236}">
              <a16:creationId xmlns:a16="http://schemas.microsoft.com/office/drawing/2014/main" id="{6E3C27CD-CBEA-460C-A9FE-340D5478DD74}"/>
            </a:ext>
          </a:extLst>
        </xdr:cNvPr>
        <xdr:cNvCxnSpPr/>
      </xdr:nvCxnSpPr>
      <xdr:spPr>
        <a:xfrm flipV="1">
          <a:off x="3797300" y="110070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89" name="楕円 188">
          <a:extLst>
            <a:ext uri="{FF2B5EF4-FFF2-40B4-BE49-F238E27FC236}">
              <a16:creationId xmlns:a16="http://schemas.microsoft.com/office/drawing/2014/main" id="{A9AD5E2F-2F8F-4C8F-A5B2-3A341A87A6A7}"/>
            </a:ext>
          </a:extLst>
        </xdr:cNvPr>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47625</xdr:rowOff>
    </xdr:to>
    <xdr:cxnSp macro="">
      <xdr:nvCxnSpPr>
        <xdr:cNvPr id="190" name="直線コネクタ 189">
          <a:extLst>
            <a:ext uri="{FF2B5EF4-FFF2-40B4-BE49-F238E27FC236}">
              <a16:creationId xmlns:a16="http://schemas.microsoft.com/office/drawing/2014/main" id="{F2D7A9FB-0C4C-4732-A65C-99C8796A29EA}"/>
            </a:ext>
          </a:extLst>
        </xdr:cNvPr>
        <xdr:cNvCxnSpPr/>
      </xdr:nvCxnSpPr>
      <xdr:spPr>
        <a:xfrm>
          <a:off x="2908300" y="11018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164465</xdr:rowOff>
    </xdr:from>
    <xdr:to>
      <xdr:col>10</xdr:col>
      <xdr:colOff>165100</xdr:colOff>
      <xdr:row>64</xdr:row>
      <xdr:rowOff>94615</xdr:rowOff>
    </xdr:to>
    <xdr:sp macro="" textlink="">
      <xdr:nvSpPr>
        <xdr:cNvPr id="191" name="楕円 190">
          <a:extLst>
            <a:ext uri="{FF2B5EF4-FFF2-40B4-BE49-F238E27FC236}">
              <a16:creationId xmlns:a16="http://schemas.microsoft.com/office/drawing/2014/main" id="{0F91424F-7481-4B25-A8AE-794B8D337E60}"/>
            </a:ext>
          </a:extLst>
        </xdr:cNvPr>
        <xdr:cNvSpPr/>
      </xdr:nvSpPr>
      <xdr:spPr>
        <a:xfrm>
          <a:off x="1968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43815</xdr:rowOff>
    </xdr:from>
    <xdr:to>
      <xdr:col>15</xdr:col>
      <xdr:colOff>50800</xdr:colOff>
      <xdr:row>64</xdr:row>
      <xdr:rowOff>45720</xdr:rowOff>
    </xdr:to>
    <xdr:cxnSp macro="">
      <xdr:nvCxnSpPr>
        <xdr:cNvPr id="192" name="直線コネクタ 191">
          <a:extLst>
            <a:ext uri="{FF2B5EF4-FFF2-40B4-BE49-F238E27FC236}">
              <a16:creationId xmlns:a16="http://schemas.microsoft.com/office/drawing/2014/main" id="{12862FC3-5218-4282-9565-09AC0ECA4F32}"/>
            </a:ext>
          </a:extLst>
        </xdr:cNvPr>
        <xdr:cNvCxnSpPr/>
      </xdr:nvCxnSpPr>
      <xdr:spPr>
        <a:xfrm>
          <a:off x="2019300" y="11016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164465</xdr:rowOff>
    </xdr:from>
    <xdr:to>
      <xdr:col>6</xdr:col>
      <xdr:colOff>38100</xdr:colOff>
      <xdr:row>64</xdr:row>
      <xdr:rowOff>94615</xdr:rowOff>
    </xdr:to>
    <xdr:sp macro="" textlink="">
      <xdr:nvSpPr>
        <xdr:cNvPr id="193" name="楕円 192">
          <a:extLst>
            <a:ext uri="{FF2B5EF4-FFF2-40B4-BE49-F238E27FC236}">
              <a16:creationId xmlns:a16="http://schemas.microsoft.com/office/drawing/2014/main" id="{DE20A05F-3929-45DA-94F3-E590D9EDDD1E}"/>
            </a:ext>
          </a:extLst>
        </xdr:cNvPr>
        <xdr:cNvSpPr/>
      </xdr:nvSpPr>
      <xdr:spPr>
        <a:xfrm>
          <a:off x="1079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43815</xdr:rowOff>
    </xdr:from>
    <xdr:to>
      <xdr:col>10</xdr:col>
      <xdr:colOff>114300</xdr:colOff>
      <xdr:row>64</xdr:row>
      <xdr:rowOff>43815</xdr:rowOff>
    </xdr:to>
    <xdr:cxnSp macro="">
      <xdr:nvCxnSpPr>
        <xdr:cNvPr id="194" name="直線コネクタ 193">
          <a:extLst>
            <a:ext uri="{FF2B5EF4-FFF2-40B4-BE49-F238E27FC236}">
              <a16:creationId xmlns:a16="http://schemas.microsoft.com/office/drawing/2014/main" id="{81158929-8E7F-4EB9-ACB1-E75F2239C311}"/>
            </a:ext>
          </a:extLst>
        </xdr:cNvPr>
        <xdr:cNvCxnSpPr/>
      </xdr:nvCxnSpPr>
      <xdr:spPr>
        <a:xfrm>
          <a:off x="1130300" y="1101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195" name="n_1aveValue【体育館・プール】&#10;有形固定資産減価償却率">
          <a:extLst>
            <a:ext uri="{FF2B5EF4-FFF2-40B4-BE49-F238E27FC236}">
              <a16:creationId xmlns:a16="http://schemas.microsoft.com/office/drawing/2014/main" id="{90CF2D7D-92FF-4C44-B84F-4C70E6DEA34C}"/>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96" name="n_2aveValue【体育館・プール】&#10;有形固定資産減価償却率">
          <a:extLst>
            <a:ext uri="{FF2B5EF4-FFF2-40B4-BE49-F238E27FC236}">
              <a16:creationId xmlns:a16="http://schemas.microsoft.com/office/drawing/2014/main" id="{B5FAFE50-4B3A-4199-90C6-F08463103DFF}"/>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97" name="n_3aveValue【体育館・プール】&#10;有形固定資産減価償却率">
          <a:extLst>
            <a:ext uri="{FF2B5EF4-FFF2-40B4-BE49-F238E27FC236}">
              <a16:creationId xmlns:a16="http://schemas.microsoft.com/office/drawing/2014/main" id="{FDBA1FA4-5A93-4F4B-9A52-A263C36063CD}"/>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98" name="n_4aveValue【体育館・プール】&#10;有形固定資産減価償却率">
          <a:extLst>
            <a:ext uri="{FF2B5EF4-FFF2-40B4-BE49-F238E27FC236}">
              <a16:creationId xmlns:a16="http://schemas.microsoft.com/office/drawing/2014/main" id="{1357794E-74BF-4E96-9527-C0CAB8A76962}"/>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89552</xdr:rowOff>
    </xdr:from>
    <xdr:ext cx="405111" cy="259045"/>
    <xdr:sp macro="" textlink="">
      <xdr:nvSpPr>
        <xdr:cNvPr id="199" name="n_1mainValue【体育館・プール】&#10;有形固定資産減価償却率">
          <a:extLst>
            <a:ext uri="{FF2B5EF4-FFF2-40B4-BE49-F238E27FC236}">
              <a16:creationId xmlns:a16="http://schemas.microsoft.com/office/drawing/2014/main" id="{7B939CBB-79B9-42FD-BB88-5881C05BC16D}"/>
            </a:ext>
          </a:extLst>
        </xdr:cNvPr>
        <xdr:cNvSpPr txBox="1"/>
      </xdr:nvSpPr>
      <xdr:spPr>
        <a:xfrm>
          <a:off x="35820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200" name="n_2mainValue【体育館・プール】&#10;有形固定資産減価償却率">
          <a:extLst>
            <a:ext uri="{FF2B5EF4-FFF2-40B4-BE49-F238E27FC236}">
              <a16:creationId xmlns:a16="http://schemas.microsoft.com/office/drawing/2014/main" id="{B28D81D2-B075-435E-B021-8CF566AF9CEB}"/>
            </a:ext>
          </a:extLst>
        </xdr:cNvPr>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85742</xdr:rowOff>
    </xdr:from>
    <xdr:ext cx="405111" cy="259045"/>
    <xdr:sp macro="" textlink="">
      <xdr:nvSpPr>
        <xdr:cNvPr id="201" name="n_3mainValue【体育館・プール】&#10;有形固定資産減価償却率">
          <a:extLst>
            <a:ext uri="{FF2B5EF4-FFF2-40B4-BE49-F238E27FC236}">
              <a16:creationId xmlns:a16="http://schemas.microsoft.com/office/drawing/2014/main" id="{91F607D2-A97D-4CA5-9F1B-C65715D0F88B}"/>
            </a:ext>
          </a:extLst>
        </xdr:cNvPr>
        <xdr:cNvSpPr txBox="1"/>
      </xdr:nvSpPr>
      <xdr:spPr>
        <a:xfrm>
          <a:off x="1816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85742</xdr:rowOff>
    </xdr:from>
    <xdr:ext cx="405111" cy="259045"/>
    <xdr:sp macro="" textlink="">
      <xdr:nvSpPr>
        <xdr:cNvPr id="202" name="n_4mainValue【体育館・プール】&#10;有形固定資産減価償却率">
          <a:extLst>
            <a:ext uri="{FF2B5EF4-FFF2-40B4-BE49-F238E27FC236}">
              <a16:creationId xmlns:a16="http://schemas.microsoft.com/office/drawing/2014/main" id="{FBA42D3A-79ED-4E97-9AC5-65BDFED05468}"/>
            </a:ext>
          </a:extLst>
        </xdr:cNvPr>
        <xdr:cNvSpPr txBox="1"/>
      </xdr:nvSpPr>
      <xdr:spPr>
        <a:xfrm>
          <a:off x="927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857DBE3C-7EC6-4AF7-A60E-D464BD4683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F7CD186F-EA66-4614-A499-2A6D91F6C2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70B5B4A4-90E9-4C84-B1B2-16ACBA63D2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0E53734-C0FC-4B68-8EC7-23BE01A5D0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781F589-C39D-4DAC-AA61-437A483446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2469A68-92A0-4F44-9BA6-32B33D107B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B6F7C66-2E4B-4A92-AD50-14289C15F8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C0E76DE-125A-41CF-AA77-DC2C526CF0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67CC61B-3A54-4C9F-B3A9-89CBEB973C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5BFC32BA-0BE4-4495-AC09-5B76EB980B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324AD8F1-1480-4865-AF78-144437EA2F4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a:extLst>
            <a:ext uri="{FF2B5EF4-FFF2-40B4-BE49-F238E27FC236}">
              <a16:creationId xmlns:a16="http://schemas.microsoft.com/office/drawing/2014/main" id="{9895E0C1-72A6-49A4-94DA-F44465EBA26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25978CBB-46D6-4063-877B-E2B7AD9FE96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a:extLst>
            <a:ext uri="{FF2B5EF4-FFF2-40B4-BE49-F238E27FC236}">
              <a16:creationId xmlns:a16="http://schemas.microsoft.com/office/drawing/2014/main" id="{18BC7AC1-A0C5-4CD4-87F2-F6E5021A8AD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142F9E15-EF65-4282-A425-9B692C54A87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a:extLst>
            <a:ext uri="{FF2B5EF4-FFF2-40B4-BE49-F238E27FC236}">
              <a16:creationId xmlns:a16="http://schemas.microsoft.com/office/drawing/2014/main" id="{6F85E046-D3C9-44A6-8B3A-DD1D900C3F2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891E73CE-DB21-496C-857C-755ECA3F844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a:extLst>
            <a:ext uri="{FF2B5EF4-FFF2-40B4-BE49-F238E27FC236}">
              <a16:creationId xmlns:a16="http://schemas.microsoft.com/office/drawing/2014/main" id="{1C23ACDE-DCEC-47AD-9236-B29EFBEB993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5024B790-429B-430D-9247-9B1A856083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AACFE6A2-9EA2-442C-93F2-7E353FBF7E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E34D0D9D-E639-4B5A-AADF-85A0103EDD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4" name="直線コネクタ 223">
          <a:extLst>
            <a:ext uri="{FF2B5EF4-FFF2-40B4-BE49-F238E27FC236}">
              <a16:creationId xmlns:a16="http://schemas.microsoft.com/office/drawing/2014/main" id="{4D1ACC43-A5D5-4689-ABB7-E2687E8F21FA}"/>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5" name="【体育館・プール】&#10;一人当たり面積最小値テキスト">
          <a:extLst>
            <a:ext uri="{FF2B5EF4-FFF2-40B4-BE49-F238E27FC236}">
              <a16:creationId xmlns:a16="http://schemas.microsoft.com/office/drawing/2014/main" id="{5731A60D-9D80-4E60-A7F7-2B29E556BC4C}"/>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6" name="直線コネクタ 225">
          <a:extLst>
            <a:ext uri="{FF2B5EF4-FFF2-40B4-BE49-F238E27FC236}">
              <a16:creationId xmlns:a16="http://schemas.microsoft.com/office/drawing/2014/main" id="{D88C8B0E-6975-4851-9BCB-BA430F97DCD1}"/>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7" name="【体育館・プール】&#10;一人当たり面積最大値テキスト">
          <a:extLst>
            <a:ext uri="{FF2B5EF4-FFF2-40B4-BE49-F238E27FC236}">
              <a16:creationId xmlns:a16="http://schemas.microsoft.com/office/drawing/2014/main" id="{B2C382C3-16CF-421E-860A-B9D56CAFF42D}"/>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8" name="直線コネクタ 227">
          <a:extLst>
            <a:ext uri="{FF2B5EF4-FFF2-40B4-BE49-F238E27FC236}">
              <a16:creationId xmlns:a16="http://schemas.microsoft.com/office/drawing/2014/main" id="{41E19C19-D2EA-491C-973A-8265A05BB335}"/>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29" name="【体育館・プール】&#10;一人当たり面積平均値テキスト">
          <a:extLst>
            <a:ext uri="{FF2B5EF4-FFF2-40B4-BE49-F238E27FC236}">
              <a16:creationId xmlns:a16="http://schemas.microsoft.com/office/drawing/2014/main" id="{EEEA2EAD-1F11-4063-8ABB-E670D9406451}"/>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0" name="フローチャート: 判断 229">
          <a:extLst>
            <a:ext uri="{FF2B5EF4-FFF2-40B4-BE49-F238E27FC236}">
              <a16:creationId xmlns:a16="http://schemas.microsoft.com/office/drawing/2014/main" id="{7E1E86DC-51DC-44DD-9260-11271E8346DD}"/>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1" name="フローチャート: 判断 230">
          <a:extLst>
            <a:ext uri="{FF2B5EF4-FFF2-40B4-BE49-F238E27FC236}">
              <a16:creationId xmlns:a16="http://schemas.microsoft.com/office/drawing/2014/main" id="{0D1C3F47-4F2B-439A-ACF6-C7B3CA2FBFD2}"/>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2" name="フローチャート: 判断 231">
          <a:extLst>
            <a:ext uri="{FF2B5EF4-FFF2-40B4-BE49-F238E27FC236}">
              <a16:creationId xmlns:a16="http://schemas.microsoft.com/office/drawing/2014/main" id="{D1876CAD-64DB-419D-B320-0925A8AA62E1}"/>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3" name="フローチャート: 判断 232">
          <a:extLst>
            <a:ext uri="{FF2B5EF4-FFF2-40B4-BE49-F238E27FC236}">
              <a16:creationId xmlns:a16="http://schemas.microsoft.com/office/drawing/2014/main" id="{D6CE6D9A-B308-4743-9583-B320054C8CB5}"/>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34" name="フローチャート: 判断 233">
          <a:extLst>
            <a:ext uri="{FF2B5EF4-FFF2-40B4-BE49-F238E27FC236}">
              <a16:creationId xmlns:a16="http://schemas.microsoft.com/office/drawing/2014/main" id="{0B596BB7-C795-48FA-9EBE-312BE2589E4E}"/>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7B77E8B-5C2D-49DF-A4D1-3BBE390A8C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3FEC305-774F-4996-9E81-E76C16DCB7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6679242-9F2E-41C1-9F77-2A9655E62D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0B7736D-4212-4BDA-B256-7A8E271BDD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1B4500E-1E0F-4B68-978E-1EED29836E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153568</xdr:rowOff>
    </xdr:from>
    <xdr:to>
      <xdr:col>55</xdr:col>
      <xdr:colOff>50800</xdr:colOff>
      <xdr:row>63</xdr:row>
      <xdr:rowOff>83718</xdr:rowOff>
    </xdr:to>
    <xdr:sp macro="" textlink="">
      <xdr:nvSpPr>
        <xdr:cNvPr id="240" name="楕円 239">
          <a:extLst>
            <a:ext uri="{FF2B5EF4-FFF2-40B4-BE49-F238E27FC236}">
              <a16:creationId xmlns:a16="http://schemas.microsoft.com/office/drawing/2014/main" id="{84C4A6D9-05CB-42F2-98F9-EAE751D1308E}"/>
            </a:ext>
          </a:extLst>
        </xdr:cNvPr>
        <xdr:cNvSpPr/>
      </xdr:nvSpPr>
      <xdr:spPr>
        <a:xfrm>
          <a:off x="104267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68495</xdr:rowOff>
    </xdr:from>
    <xdr:ext cx="469744" cy="259045"/>
    <xdr:sp macro="" textlink="">
      <xdr:nvSpPr>
        <xdr:cNvPr id="241" name="【体育館・プール】&#10;一人当たり面積該当値テキスト">
          <a:extLst>
            <a:ext uri="{FF2B5EF4-FFF2-40B4-BE49-F238E27FC236}">
              <a16:creationId xmlns:a16="http://schemas.microsoft.com/office/drawing/2014/main" id="{3D192568-4801-4927-AAC6-25757F2D0987}"/>
            </a:ext>
          </a:extLst>
        </xdr:cNvPr>
        <xdr:cNvSpPr txBox="1"/>
      </xdr:nvSpPr>
      <xdr:spPr>
        <a:xfrm>
          <a:off x="10515600" y="106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42" name="楕円 241">
          <a:extLst>
            <a:ext uri="{FF2B5EF4-FFF2-40B4-BE49-F238E27FC236}">
              <a16:creationId xmlns:a16="http://schemas.microsoft.com/office/drawing/2014/main" id="{1799AEEF-B9A0-4069-A4D9-06C7BDC6173D}"/>
            </a:ext>
          </a:extLst>
        </xdr:cNvPr>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32918</xdr:rowOff>
    </xdr:from>
    <xdr:to>
      <xdr:col>55</xdr:col>
      <xdr:colOff>0</xdr:colOff>
      <xdr:row>63</xdr:row>
      <xdr:rowOff>34290</xdr:rowOff>
    </xdr:to>
    <xdr:cxnSp macro="">
      <xdr:nvCxnSpPr>
        <xdr:cNvPr id="243" name="直線コネクタ 242">
          <a:extLst>
            <a:ext uri="{FF2B5EF4-FFF2-40B4-BE49-F238E27FC236}">
              <a16:creationId xmlns:a16="http://schemas.microsoft.com/office/drawing/2014/main" id="{3C9DEC12-93FF-44D1-8FA8-34AC6E9F1370}"/>
            </a:ext>
          </a:extLst>
        </xdr:cNvPr>
        <xdr:cNvCxnSpPr/>
      </xdr:nvCxnSpPr>
      <xdr:spPr>
        <a:xfrm flipV="1">
          <a:off x="9639300" y="1083426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156311</xdr:rowOff>
    </xdr:from>
    <xdr:to>
      <xdr:col>46</xdr:col>
      <xdr:colOff>38100</xdr:colOff>
      <xdr:row>63</xdr:row>
      <xdr:rowOff>86461</xdr:rowOff>
    </xdr:to>
    <xdr:sp macro="" textlink="">
      <xdr:nvSpPr>
        <xdr:cNvPr id="244" name="楕円 243">
          <a:extLst>
            <a:ext uri="{FF2B5EF4-FFF2-40B4-BE49-F238E27FC236}">
              <a16:creationId xmlns:a16="http://schemas.microsoft.com/office/drawing/2014/main" id="{36A112A2-F87A-496B-8CC7-6F779B0AB5C2}"/>
            </a:ext>
          </a:extLst>
        </xdr:cNvPr>
        <xdr:cNvSpPr/>
      </xdr:nvSpPr>
      <xdr:spPr>
        <a:xfrm>
          <a:off x="8699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35661</xdr:rowOff>
    </xdr:to>
    <xdr:cxnSp macro="">
      <xdr:nvCxnSpPr>
        <xdr:cNvPr id="245" name="直線コネクタ 244">
          <a:extLst>
            <a:ext uri="{FF2B5EF4-FFF2-40B4-BE49-F238E27FC236}">
              <a16:creationId xmlns:a16="http://schemas.microsoft.com/office/drawing/2014/main" id="{28B871A9-9A76-44A7-9F95-EDE133C04A52}"/>
            </a:ext>
          </a:extLst>
        </xdr:cNvPr>
        <xdr:cNvCxnSpPr/>
      </xdr:nvCxnSpPr>
      <xdr:spPr>
        <a:xfrm flipV="1">
          <a:off x="8750300" y="1083564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158141</xdr:rowOff>
    </xdr:from>
    <xdr:to>
      <xdr:col>41</xdr:col>
      <xdr:colOff>101600</xdr:colOff>
      <xdr:row>63</xdr:row>
      <xdr:rowOff>88291</xdr:rowOff>
    </xdr:to>
    <xdr:sp macro="" textlink="">
      <xdr:nvSpPr>
        <xdr:cNvPr id="246" name="楕円 245">
          <a:extLst>
            <a:ext uri="{FF2B5EF4-FFF2-40B4-BE49-F238E27FC236}">
              <a16:creationId xmlns:a16="http://schemas.microsoft.com/office/drawing/2014/main" id="{D6EB6EC9-710C-4622-861A-DD00B2AB1E10}"/>
            </a:ext>
          </a:extLst>
        </xdr:cNvPr>
        <xdr:cNvSpPr/>
      </xdr:nvSpPr>
      <xdr:spPr>
        <a:xfrm>
          <a:off x="7810500" y="10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35661</xdr:rowOff>
    </xdr:from>
    <xdr:to>
      <xdr:col>45</xdr:col>
      <xdr:colOff>177800</xdr:colOff>
      <xdr:row>63</xdr:row>
      <xdr:rowOff>37491</xdr:rowOff>
    </xdr:to>
    <xdr:cxnSp macro="">
      <xdr:nvCxnSpPr>
        <xdr:cNvPr id="247" name="直線コネクタ 246">
          <a:extLst>
            <a:ext uri="{FF2B5EF4-FFF2-40B4-BE49-F238E27FC236}">
              <a16:creationId xmlns:a16="http://schemas.microsoft.com/office/drawing/2014/main" id="{A880F5B3-EBA5-4E1C-802C-C535B37D14B1}"/>
            </a:ext>
          </a:extLst>
        </xdr:cNvPr>
        <xdr:cNvCxnSpPr/>
      </xdr:nvCxnSpPr>
      <xdr:spPr>
        <a:xfrm flipV="1">
          <a:off x="7861300" y="1083701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159055</xdr:rowOff>
    </xdr:from>
    <xdr:to>
      <xdr:col>36</xdr:col>
      <xdr:colOff>165100</xdr:colOff>
      <xdr:row>63</xdr:row>
      <xdr:rowOff>89205</xdr:rowOff>
    </xdr:to>
    <xdr:sp macro="" textlink="">
      <xdr:nvSpPr>
        <xdr:cNvPr id="248" name="楕円 247">
          <a:extLst>
            <a:ext uri="{FF2B5EF4-FFF2-40B4-BE49-F238E27FC236}">
              <a16:creationId xmlns:a16="http://schemas.microsoft.com/office/drawing/2014/main" id="{22823A46-2821-4682-879C-6CC21AD6E256}"/>
            </a:ext>
          </a:extLst>
        </xdr:cNvPr>
        <xdr:cNvSpPr/>
      </xdr:nvSpPr>
      <xdr:spPr>
        <a:xfrm>
          <a:off x="6921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37491</xdr:rowOff>
    </xdr:from>
    <xdr:to>
      <xdr:col>41</xdr:col>
      <xdr:colOff>50800</xdr:colOff>
      <xdr:row>63</xdr:row>
      <xdr:rowOff>38405</xdr:rowOff>
    </xdr:to>
    <xdr:cxnSp macro="">
      <xdr:nvCxnSpPr>
        <xdr:cNvPr id="249" name="直線コネクタ 248">
          <a:extLst>
            <a:ext uri="{FF2B5EF4-FFF2-40B4-BE49-F238E27FC236}">
              <a16:creationId xmlns:a16="http://schemas.microsoft.com/office/drawing/2014/main" id="{C3A7EFBF-51D1-4749-B0B4-5E826F099AB5}"/>
            </a:ext>
          </a:extLst>
        </xdr:cNvPr>
        <xdr:cNvCxnSpPr/>
      </xdr:nvCxnSpPr>
      <xdr:spPr>
        <a:xfrm flipV="1">
          <a:off x="6972300" y="108388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0" name="n_1aveValue【体育館・プール】&#10;一人当たり面積">
          <a:extLst>
            <a:ext uri="{FF2B5EF4-FFF2-40B4-BE49-F238E27FC236}">
              <a16:creationId xmlns:a16="http://schemas.microsoft.com/office/drawing/2014/main" id="{BED52E34-5451-4B2B-B43A-A7EAB9C8CEA8}"/>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1" name="n_2aveValue【体育館・プール】&#10;一人当たり面積">
          <a:extLst>
            <a:ext uri="{FF2B5EF4-FFF2-40B4-BE49-F238E27FC236}">
              <a16:creationId xmlns:a16="http://schemas.microsoft.com/office/drawing/2014/main" id="{813F691E-7DA3-4619-B1E6-9DBF5C9996D2}"/>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2" name="n_3aveValue【体育館・プール】&#10;一人当たり面積">
          <a:extLst>
            <a:ext uri="{FF2B5EF4-FFF2-40B4-BE49-F238E27FC236}">
              <a16:creationId xmlns:a16="http://schemas.microsoft.com/office/drawing/2014/main" id="{13C531C8-5709-44F1-81F4-373605E6021D}"/>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3" name="n_4aveValue【体育館・プール】&#10;一人当たり面積">
          <a:extLst>
            <a:ext uri="{FF2B5EF4-FFF2-40B4-BE49-F238E27FC236}">
              <a16:creationId xmlns:a16="http://schemas.microsoft.com/office/drawing/2014/main" id="{3C4CD590-CA07-4B5A-B31C-8B0B112FEE6B}"/>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54" name="n_1mainValue【体育館・プール】&#10;一人当たり面積">
          <a:extLst>
            <a:ext uri="{FF2B5EF4-FFF2-40B4-BE49-F238E27FC236}">
              <a16:creationId xmlns:a16="http://schemas.microsoft.com/office/drawing/2014/main" id="{84BEE95F-5357-48DD-8A05-67C058B64F51}"/>
            </a:ext>
          </a:extLst>
        </xdr:cNvPr>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77588</xdr:rowOff>
    </xdr:from>
    <xdr:ext cx="469744" cy="259045"/>
    <xdr:sp macro="" textlink="">
      <xdr:nvSpPr>
        <xdr:cNvPr id="255" name="n_2mainValue【体育館・プール】&#10;一人当たり面積">
          <a:extLst>
            <a:ext uri="{FF2B5EF4-FFF2-40B4-BE49-F238E27FC236}">
              <a16:creationId xmlns:a16="http://schemas.microsoft.com/office/drawing/2014/main" id="{8075244D-8837-4E30-9CFC-D0545012035C}"/>
            </a:ext>
          </a:extLst>
        </xdr:cNvPr>
        <xdr:cNvSpPr txBox="1"/>
      </xdr:nvSpPr>
      <xdr:spPr>
        <a:xfrm>
          <a:off x="8515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79418</xdr:rowOff>
    </xdr:from>
    <xdr:ext cx="469744" cy="259045"/>
    <xdr:sp macro="" textlink="">
      <xdr:nvSpPr>
        <xdr:cNvPr id="256" name="n_3mainValue【体育館・プール】&#10;一人当たり面積">
          <a:extLst>
            <a:ext uri="{FF2B5EF4-FFF2-40B4-BE49-F238E27FC236}">
              <a16:creationId xmlns:a16="http://schemas.microsoft.com/office/drawing/2014/main" id="{C6D0AD5B-E028-43E2-83AD-11C68712387D}"/>
            </a:ext>
          </a:extLst>
        </xdr:cNvPr>
        <xdr:cNvSpPr txBox="1"/>
      </xdr:nvSpPr>
      <xdr:spPr>
        <a:xfrm>
          <a:off x="7626427" y="108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80332</xdr:rowOff>
    </xdr:from>
    <xdr:ext cx="469744" cy="259045"/>
    <xdr:sp macro="" textlink="">
      <xdr:nvSpPr>
        <xdr:cNvPr id="257" name="n_4mainValue【体育館・プール】&#10;一人当たり面積">
          <a:extLst>
            <a:ext uri="{FF2B5EF4-FFF2-40B4-BE49-F238E27FC236}">
              <a16:creationId xmlns:a16="http://schemas.microsoft.com/office/drawing/2014/main" id="{4B894228-1F51-48B8-B2E1-D8E6E74217C3}"/>
            </a:ext>
          </a:extLst>
        </xdr:cNvPr>
        <xdr:cNvSpPr txBox="1"/>
      </xdr:nvSpPr>
      <xdr:spPr>
        <a:xfrm>
          <a:off x="67374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B8A1F11E-367C-44B9-B33F-2C250910A9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DD2F5883-D5E4-4349-9274-F30E27580F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D1FDD180-6795-4C53-B2ED-0651B41887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CF3A7DED-FED4-4562-B209-E44A604959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67DA9E28-BBA5-470E-8D50-886967AB8E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F2347F0A-1A16-41E0-8100-639A35D147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AE94560C-A005-491A-BC06-2164C0D589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175E0E57-484A-4FC3-B0F2-DE85DF5E626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1A96EB8E-BC30-4869-9846-7A3A707F1F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E0B2193B-BB72-4B81-B2FB-A595168311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881B6401-DC1F-4938-8368-BE782C1983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a:extLst>
            <a:ext uri="{FF2B5EF4-FFF2-40B4-BE49-F238E27FC236}">
              <a16:creationId xmlns:a16="http://schemas.microsoft.com/office/drawing/2014/main" id="{13C06718-3100-42A3-B8F7-4E5CB3258C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a:extLst>
            <a:ext uri="{FF2B5EF4-FFF2-40B4-BE49-F238E27FC236}">
              <a16:creationId xmlns:a16="http://schemas.microsoft.com/office/drawing/2014/main" id="{E99A9FFA-4011-4539-92C4-4E0840733F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a:extLst>
            <a:ext uri="{FF2B5EF4-FFF2-40B4-BE49-F238E27FC236}">
              <a16:creationId xmlns:a16="http://schemas.microsoft.com/office/drawing/2014/main" id="{D1B781D4-0F21-4CD4-9729-185E0C3DF6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a:extLst>
            <a:ext uri="{FF2B5EF4-FFF2-40B4-BE49-F238E27FC236}">
              <a16:creationId xmlns:a16="http://schemas.microsoft.com/office/drawing/2014/main" id="{A23670DD-889E-433A-AB7A-938647C5007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a:extLst>
            <a:ext uri="{FF2B5EF4-FFF2-40B4-BE49-F238E27FC236}">
              <a16:creationId xmlns:a16="http://schemas.microsoft.com/office/drawing/2014/main" id="{61FBC81A-CB00-46B6-A624-CFCAC8A5D82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a:extLst>
            <a:ext uri="{FF2B5EF4-FFF2-40B4-BE49-F238E27FC236}">
              <a16:creationId xmlns:a16="http://schemas.microsoft.com/office/drawing/2014/main" id="{8562219B-31C3-45D6-9400-3B9031AA0C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a:extLst>
            <a:ext uri="{FF2B5EF4-FFF2-40B4-BE49-F238E27FC236}">
              <a16:creationId xmlns:a16="http://schemas.microsoft.com/office/drawing/2014/main" id="{21DCE78C-4DB2-4545-8743-ECE7E82A33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a:extLst>
            <a:ext uri="{FF2B5EF4-FFF2-40B4-BE49-F238E27FC236}">
              <a16:creationId xmlns:a16="http://schemas.microsoft.com/office/drawing/2014/main" id="{D28C3687-87C9-4347-BE60-7769DF8B30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a:extLst>
            <a:ext uri="{FF2B5EF4-FFF2-40B4-BE49-F238E27FC236}">
              <a16:creationId xmlns:a16="http://schemas.microsoft.com/office/drawing/2014/main" id="{F3B0566E-1C9C-45AE-95A5-FA6F94E224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a:extLst>
            <a:ext uri="{FF2B5EF4-FFF2-40B4-BE49-F238E27FC236}">
              <a16:creationId xmlns:a16="http://schemas.microsoft.com/office/drawing/2014/main" id="{788E912B-510F-4E4D-B411-0A955766E6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538E0074-9CCD-443C-99F0-4A60E22AE7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a:extLst>
            <a:ext uri="{FF2B5EF4-FFF2-40B4-BE49-F238E27FC236}">
              <a16:creationId xmlns:a16="http://schemas.microsoft.com/office/drawing/2014/main" id="{23888DD0-CD77-4EFC-B4DF-03564554423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46796CF3-DA7B-401F-8C40-DB2955BF50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2" name="直線コネクタ 281">
          <a:extLst>
            <a:ext uri="{FF2B5EF4-FFF2-40B4-BE49-F238E27FC236}">
              <a16:creationId xmlns:a16="http://schemas.microsoft.com/office/drawing/2014/main" id="{2AB6FE6C-20EE-4FD3-B331-5D98688BC89E}"/>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福祉施設】&#10;有形固定資産減価償却率最小値テキスト">
          <a:extLst>
            <a:ext uri="{FF2B5EF4-FFF2-40B4-BE49-F238E27FC236}">
              <a16:creationId xmlns:a16="http://schemas.microsoft.com/office/drawing/2014/main" id="{374B4D4E-630A-4E08-8B8F-54A473EEA4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a:extLst>
            <a:ext uri="{FF2B5EF4-FFF2-40B4-BE49-F238E27FC236}">
              <a16:creationId xmlns:a16="http://schemas.microsoft.com/office/drawing/2014/main" id="{7C03F129-E890-4F1B-8C27-0401D3BF207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8D05AF14-A148-4591-960B-D2A908D60648}"/>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6" name="直線コネクタ 285">
          <a:extLst>
            <a:ext uri="{FF2B5EF4-FFF2-40B4-BE49-F238E27FC236}">
              <a16:creationId xmlns:a16="http://schemas.microsoft.com/office/drawing/2014/main" id="{79CB00DD-D95D-4B39-9FBD-68804383788C}"/>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4987D6E-F48B-42C0-B1FD-91E01701B6C9}"/>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8" name="フローチャート: 判断 287">
          <a:extLst>
            <a:ext uri="{FF2B5EF4-FFF2-40B4-BE49-F238E27FC236}">
              <a16:creationId xmlns:a16="http://schemas.microsoft.com/office/drawing/2014/main" id="{D771C90E-0C15-4605-A2CD-B19A115FD3A1}"/>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9" name="フローチャート: 判断 288">
          <a:extLst>
            <a:ext uri="{FF2B5EF4-FFF2-40B4-BE49-F238E27FC236}">
              <a16:creationId xmlns:a16="http://schemas.microsoft.com/office/drawing/2014/main" id="{1A589556-A01C-4E59-9AF6-EC52E60B4B4A}"/>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0" name="フローチャート: 判断 289">
          <a:extLst>
            <a:ext uri="{FF2B5EF4-FFF2-40B4-BE49-F238E27FC236}">
              <a16:creationId xmlns:a16="http://schemas.microsoft.com/office/drawing/2014/main" id="{D97322CC-B963-4ECF-B8A8-83387C2B2A75}"/>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1" name="フローチャート: 判断 290">
          <a:extLst>
            <a:ext uri="{FF2B5EF4-FFF2-40B4-BE49-F238E27FC236}">
              <a16:creationId xmlns:a16="http://schemas.microsoft.com/office/drawing/2014/main" id="{B2529723-E8C0-4DA6-90A6-5346DA0C9612}"/>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2" name="フローチャート: 判断 291">
          <a:extLst>
            <a:ext uri="{FF2B5EF4-FFF2-40B4-BE49-F238E27FC236}">
              <a16:creationId xmlns:a16="http://schemas.microsoft.com/office/drawing/2014/main" id="{2A497CDE-EC4F-4124-81F6-9C977C2ABE0C}"/>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AA3FE4D-E0AD-4765-89C7-D7D6BDBB19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F87C303-3EBF-4734-9642-9113827996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82C50FE-AC95-45C8-9116-A53136812B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66C020C-5066-49BD-AB18-2572BF511A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5A6498C-381C-4E70-92CF-28FC18C320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2539</xdr:rowOff>
    </xdr:from>
    <xdr:to>
      <xdr:col>24</xdr:col>
      <xdr:colOff>114300</xdr:colOff>
      <xdr:row>86</xdr:row>
      <xdr:rowOff>104139</xdr:rowOff>
    </xdr:to>
    <xdr:sp macro="" textlink="">
      <xdr:nvSpPr>
        <xdr:cNvPr id="298" name="楕円 297">
          <a:extLst>
            <a:ext uri="{FF2B5EF4-FFF2-40B4-BE49-F238E27FC236}">
              <a16:creationId xmlns:a16="http://schemas.microsoft.com/office/drawing/2014/main" id="{C73CE040-239D-465A-B14E-84B88A77B831}"/>
            </a:ext>
          </a:extLst>
        </xdr:cNvPr>
        <xdr:cNvSpPr/>
      </xdr:nvSpPr>
      <xdr:spPr>
        <a:xfrm>
          <a:off x="4584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88916</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1B90ED19-2492-44F9-AB1F-24C25E70539D}"/>
            </a:ext>
          </a:extLst>
        </xdr:cNvPr>
        <xdr:cNvSpPr txBox="1"/>
      </xdr:nvSpPr>
      <xdr:spPr>
        <a:xfrm>
          <a:off x="4673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154939</xdr:rowOff>
    </xdr:from>
    <xdr:to>
      <xdr:col>20</xdr:col>
      <xdr:colOff>38100</xdr:colOff>
      <xdr:row>86</xdr:row>
      <xdr:rowOff>85089</xdr:rowOff>
    </xdr:to>
    <xdr:sp macro="" textlink="">
      <xdr:nvSpPr>
        <xdr:cNvPr id="300" name="楕円 299">
          <a:extLst>
            <a:ext uri="{FF2B5EF4-FFF2-40B4-BE49-F238E27FC236}">
              <a16:creationId xmlns:a16="http://schemas.microsoft.com/office/drawing/2014/main" id="{8CEC006A-992F-4978-B31A-C7627E110591}"/>
            </a:ext>
          </a:extLst>
        </xdr:cNvPr>
        <xdr:cNvSpPr/>
      </xdr:nvSpPr>
      <xdr:spPr>
        <a:xfrm>
          <a:off x="3746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34289</xdr:rowOff>
    </xdr:from>
    <xdr:to>
      <xdr:col>24</xdr:col>
      <xdr:colOff>63500</xdr:colOff>
      <xdr:row>86</xdr:row>
      <xdr:rowOff>53339</xdr:rowOff>
    </xdr:to>
    <xdr:cxnSp macro="">
      <xdr:nvCxnSpPr>
        <xdr:cNvPr id="301" name="直線コネクタ 300">
          <a:extLst>
            <a:ext uri="{FF2B5EF4-FFF2-40B4-BE49-F238E27FC236}">
              <a16:creationId xmlns:a16="http://schemas.microsoft.com/office/drawing/2014/main" id="{01E66192-96C3-4080-A822-1DBFD9AB5259}"/>
            </a:ext>
          </a:extLst>
        </xdr:cNvPr>
        <xdr:cNvCxnSpPr/>
      </xdr:nvCxnSpPr>
      <xdr:spPr>
        <a:xfrm>
          <a:off x="3797300" y="147789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114936</xdr:rowOff>
    </xdr:from>
    <xdr:to>
      <xdr:col>15</xdr:col>
      <xdr:colOff>101600</xdr:colOff>
      <xdr:row>86</xdr:row>
      <xdr:rowOff>45086</xdr:rowOff>
    </xdr:to>
    <xdr:sp macro="" textlink="">
      <xdr:nvSpPr>
        <xdr:cNvPr id="302" name="楕円 301">
          <a:extLst>
            <a:ext uri="{FF2B5EF4-FFF2-40B4-BE49-F238E27FC236}">
              <a16:creationId xmlns:a16="http://schemas.microsoft.com/office/drawing/2014/main" id="{EAF6FCEC-2B36-4706-B31F-297F16232A09}"/>
            </a:ext>
          </a:extLst>
        </xdr:cNvPr>
        <xdr:cNvSpPr/>
      </xdr:nvSpPr>
      <xdr:spPr>
        <a:xfrm>
          <a:off x="2857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165736</xdr:rowOff>
    </xdr:from>
    <xdr:to>
      <xdr:col>19</xdr:col>
      <xdr:colOff>177800</xdr:colOff>
      <xdr:row>86</xdr:row>
      <xdr:rowOff>34289</xdr:rowOff>
    </xdr:to>
    <xdr:cxnSp macro="">
      <xdr:nvCxnSpPr>
        <xdr:cNvPr id="303" name="直線コネクタ 302">
          <a:extLst>
            <a:ext uri="{FF2B5EF4-FFF2-40B4-BE49-F238E27FC236}">
              <a16:creationId xmlns:a16="http://schemas.microsoft.com/office/drawing/2014/main" id="{B2E50F34-7664-475D-92C2-D82B4C54E45D}"/>
            </a:ext>
          </a:extLst>
        </xdr:cNvPr>
        <xdr:cNvCxnSpPr/>
      </xdr:nvCxnSpPr>
      <xdr:spPr>
        <a:xfrm>
          <a:off x="2908300" y="14738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69214</xdr:rowOff>
    </xdr:from>
    <xdr:to>
      <xdr:col>10</xdr:col>
      <xdr:colOff>165100</xdr:colOff>
      <xdr:row>85</xdr:row>
      <xdr:rowOff>170814</xdr:rowOff>
    </xdr:to>
    <xdr:sp macro="" textlink="">
      <xdr:nvSpPr>
        <xdr:cNvPr id="304" name="楕円 303">
          <a:extLst>
            <a:ext uri="{FF2B5EF4-FFF2-40B4-BE49-F238E27FC236}">
              <a16:creationId xmlns:a16="http://schemas.microsoft.com/office/drawing/2014/main" id="{24B9D8C1-ED92-416C-9504-FF6EFD10CEEE}"/>
            </a:ext>
          </a:extLst>
        </xdr:cNvPr>
        <xdr:cNvSpPr/>
      </xdr:nvSpPr>
      <xdr:spPr>
        <a:xfrm>
          <a:off x="196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120014</xdr:rowOff>
    </xdr:from>
    <xdr:to>
      <xdr:col>15</xdr:col>
      <xdr:colOff>50800</xdr:colOff>
      <xdr:row>85</xdr:row>
      <xdr:rowOff>165736</xdr:rowOff>
    </xdr:to>
    <xdr:cxnSp macro="">
      <xdr:nvCxnSpPr>
        <xdr:cNvPr id="305" name="直線コネクタ 304">
          <a:extLst>
            <a:ext uri="{FF2B5EF4-FFF2-40B4-BE49-F238E27FC236}">
              <a16:creationId xmlns:a16="http://schemas.microsoft.com/office/drawing/2014/main" id="{F6A9A93D-0581-4FCF-8590-4A000370992F}"/>
            </a:ext>
          </a:extLst>
        </xdr:cNvPr>
        <xdr:cNvCxnSpPr/>
      </xdr:nvCxnSpPr>
      <xdr:spPr>
        <a:xfrm>
          <a:off x="2019300" y="14693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25400</xdr:rowOff>
    </xdr:from>
    <xdr:to>
      <xdr:col>6</xdr:col>
      <xdr:colOff>38100</xdr:colOff>
      <xdr:row>85</xdr:row>
      <xdr:rowOff>127000</xdr:rowOff>
    </xdr:to>
    <xdr:sp macro="" textlink="">
      <xdr:nvSpPr>
        <xdr:cNvPr id="306" name="楕円 305">
          <a:extLst>
            <a:ext uri="{FF2B5EF4-FFF2-40B4-BE49-F238E27FC236}">
              <a16:creationId xmlns:a16="http://schemas.microsoft.com/office/drawing/2014/main" id="{27C30DC0-CD34-4510-9D02-5A4446303EA5}"/>
            </a:ext>
          </a:extLst>
        </xdr:cNvPr>
        <xdr:cNvSpPr/>
      </xdr:nvSpPr>
      <xdr:spPr>
        <a:xfrm>
          <a:off x="107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76200</xdr:rowOff>
    </xdr:from>
    <xdr:to>
      <xdr:col>10</xdr:col>
      <xdr:colOff>114300</xdr:colOff>
      <xdr:row>85</xdr:row>
      <xdr:rowOff>120014</xdr:rowOff>
    </xdr:to>
    <xdr:cxnSp macro="">
      <xdr:nvCxnSpPr>
        <xdr:cNvPr id="307" name="直線コネクタ 306">
          <a:extLst>
            <a:ext uri="{FF2B5EF4-FFF2-40B4-BE49-F238E27FC236}">
              <a16:creationId xmlns:a16="http://schemas.microsoft.com/office/drawing/2014/main" id="{9AFF5280-5C91-4490-91BE-E09A0A631E1C}"/>
            </a:ext>
          </a:extLst>
        </xdr:cNvPr>
        <xdr:cNvCxnSpPr/>
      </xdr:nvCxnSpPr>
      <xdr:spPr>
        <a:xfrm>
          <a:off x="1130300" y="14649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08" name="n_1aveValue【福祉施設】&#10;有形固定資産減価償却率">
          <a:extLst>
            <a:ext uri="{FF2B5EF4-FFF2-40B4-BE49-F238E27FC236}">
              <a16:creationId xmlns:a16="http://schemas.microsoft.com/office/drawing/2014/main" id="{2FD77A2C-4433-4371-A66F-AB7D9C98F031}"/>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09" name="n_2aveValue【福祉施設】&#10;有形固定資産減価償却率">
          <a:extLst>
            <a:ext uri="{FF2B5EF4-FFF2-40B4-BE49-F238E27FC236}">
              <a16:creationId xmlns:a16="http://schemas.microsoft.com/office/drawing/2014/main" id="{736D1EF5-4A1E-44D8-87ED-A4100B7C46DB}"/>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0" name="n_3aveValue【福祉施設】&#10;有形固定資産減価償却率">
          <a:extLst>
            <a:ext uri="{FF2B5EF4-FFF2-40B4-BE49-F238E27FC236}">
              <a16:creationId xmlns:a16="http://schemas.microsoft.com/office/drawing/2014/main" id="{0D9925C9-CDC4-4425-80F9-84EB5C52BC47}"/>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1" name="n_4aveValue【福祉施設】&#10;有形固定資産減価償却率">
          <a:extLst>
            <a:ext uri="{FF2B5EF4-FFF2-40B4-BE49-F238E27FC236}">
              <a16:creationId xmlns:a16="http://schemas.microsoft.com/office/drawing/2014/main" id="{F47E7CCA-C652-47D2-A7B9-85345F2DBC32}"/>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76216</xdr:rowOff>
    </xdr:from>
    <xdr:ext cx="405111" cy="259045"/>
    <xdr:sp macro="" textlink="">
      <xdr:nvSpPr>
        <xdr:cNvPr id="312" name="n_1mainValue【福祉施設】&#10;有形固定資産減価償却率">
          <a:extLst>
            <a:ext uri="{FF2B5EF4-FFF2-40B4-BE49-F238E27FC236}">
              <a16:creationId xmlns:a16="http://schemas.microsoft.com/office/drawing/2014/main" id="{4D86AA63-6B7F-4ECB-BB32-234A5BC08538}"/>
            </a:ext>
          </a:extLst>
        </xdr:cNvPr>
        <xdr:cNvSpPr txBox="1"/>
      </xdr:nvSpPr>
      <xdr:spPr>
        <a:xfrm>
          <a:off x="3582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36213</xdr:rowOff>
    </xdr:from>
    <xdr:ext cx="405111" cy="259045"/>
    <xdr:sp macro="" textlink="">
      <xdr:nvSpPr>
        <xdr:cNvPr id="313" name="n_2mainValue【福祉施設】&#10;有形固定資産減価償却率">
          <a:extLst>
            <a:ext uri="{FF2B5EF4-FFF2-40B4-BE49-F238E27FC236}">
              <a16:creationId xmlns:a16="http://schemas.microsoft.com/office/drawing/2014/main" id="{FA8CABCB-3F5A-4128-BA64-FE7E5C3078E2}"/>
            </a:ext>
          </a:extLst>
        </xdr:cNvPr>
        <xdr:cNvSpPr txBox="1"/>
      </xdr:nvSpPr>
      <xdr:spPr>
        <a:xfrm>
          <a:off x="2705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161941</xdr:rowOff>
    </xdr:from>
    <xdr:ext cx="405111" cy="259045"/>
    <xdr:sp macro="" textlink="">
      <xdr:nvSpPr>
        <xdr:cNvPr id="314" name="n_3mainValue【福祉施設】&#10;有形固定資産減価償却率">
          <a:extLst>
            <a:ext uri="{FF2B5EF4-FFF2-40B4-BE49-F238E27FC236}">
              <a16:creationId xmlns:a16="http://schemas.microsoft.com/office/drawing/2014/main" id="{27150124-1417-4A15-B0DF-CEB7622726DB}"/>
            </a:ext>
          </a:extLst>
        </xdr:cNvPr>
        <xdr:cNvSpPr txBox="1"/>
      </xdr:nvSpPr>
      <xdr:spPr>
        <a:xfrm>
          <a:off x="1816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118127</xdr:rowOff>
    </xdr:from>
    <xdr:ext cx="405111" cy="259045"/>
    <xdr:sp macro="" textlink="">
      <xdr:nvSpPr>
        <xdr:cNvPr id="315" name="n_4mainValue【福祉施設】&#10;有形固定資産減価償却率">
          <a:extLst>
            <a:ext uri="{FF2B5EF4-FFF2-40B4-BE49-F238E27FC236}">
              <a16:creationId xmlns:a16="http://schemas.microsoft.com/office/drawing/2014/main" id="{1BEB7074-DC24-4610-A3B7-2E3422A5AD7B}"/>
            </a:ext>
          </a:extLst>
        </xdr:cNvPr>
        <xdr:cNvSpPr txBox="1"/>
      </xdr:nvSpPr>
      <xdr:spPr>
        <a:xfrm>
          <a:off x="927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E7765A58-638E-49E7-AFFA-0E47820027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D41522E8-FFE6-4B8F-8A8F-D65D60A6BD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A4D63C7F-9D02-40B6-A44D-8AEA85BB5F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961466BF-FB65-492D-9594-9A79DE1E60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6BC4428-B171-452B-B26E-9882C9ACA1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CA08EC91-D83E-48BB-836F-02EF29B3A3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5EFFB8DF-7CA1-4B7C-9105-F0F307112A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6E497EA-1EB6-481F-96C4-BD2EBCC13C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8FAA3A29-FBFD-437E-818D-6FAD86A8C6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5F0E2A5-C291-4BB9-B903-D1CB4EC51F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6" name="直線コネクタ 325">
          <a:extLst>
            <a:ext uri="{FF2B5EF4-FFF2-40B4-BE49-F238E27FC236}">
              <a16:creationId xmlns:a16="http://schemas.microsoft.com/office/drawing/2014/main" id="{C3A4AA65-E0C7-4357-9783-8B2D4FDDBC6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7" name="テキスト ボックス 326">
          <a:extLst>
            <a:ext uri="{FF2B5EF4-FFF2-40B4-BE49-F238E27FC236}">
              <a16:creationId xmlns:a16="http://schemas.microsoft.com/office/drawing/2014/main" id="{11818FAE-8662-4E97-B3A2-8233ACEA554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EAED595E-7472-4849-BDF5-CAB259A807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919CAB5C-1E16-46E9-B086-700D76FB672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0" name="直線コネクタ 329">
          <a:extLst>
            <a:ext uri="{FF2B5EF4-FFF2-40B4-BE49-F238E27FC236}">
              <a16:creationId xmlns:a16="http://schemas.microsoft.com/office/drawing/2014/main" id="{9B88C71E-5A7E-4A33-8993-45B4C0C64F5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1" name="テキスト ボックス 330">
          <a:extLst>
            <a:ext uri="{FF2B5EF4-FFF2-40B4-BE49-F238E27FC236}">
              <a16:creationId xmlns:a16="http://schemas.microsoft.com/office/drawing/2014/main" id="{EF2C8FD3-CCA5-4977-A440-033AF4C90E7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44FEE916-4640-47F4-9F1C-1CFE16A214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18039A5C-8E89-4FF9-B77D-F7520CEDF73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F40B831D-7D15-4D79-91FC-2546662DE3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35" name="直線コネクタ 334">
          <a:extLst>
            <a:ext uri="{FF2B5EF4-FFF2-40B4-BE49-F238E27FC236}">
              <a16:creationId xmlns:a16="http://schemas.microsoft.com/office/drawing/2014/main" id="{E8E8BD40-02C0-4D71-B179-DCBF75EA7B1C}"/>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36" name="【福祉施設】&#10;一人当たり面積最小値テキスト">
          <a:extLst>
            <a:ext uri="{FF2B5EF4-FFF2-40B4-BE49-F238E27FC236}">
              <a16:creationId xmlns:a16="http://schemas.microsoft.com/office/drawing/2014/main" id="{C342078E-F7B3-4289-B860-0D78607F4911}"/>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37" name="直線コネクタ 336">
          <a:extLst>
            <a:ext uri="{FF2B5EF4-FFF2-40B4-BE49-F238E27FC236}">
              <a16:creationId xmlns:a16="http://schemas.microsoft.com/office/drawing/2014/main" id="{59C25531-F443-4113-A6C4-B49E3DCC09BB}"/>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38" name="【福祉施設】&#10;一人当たり面積最大値テキスト">
          <a:extLst>
            <a:ext uri="{FF2B5EF4-FFF2-40B4-BE49-F238E27FC236}">
              <a16:creationId xmlns:a16="http://schemas.microsoft.com/office/drawing/2014/main" id="{0997AB66-3A6A-480E-BBEC-1E3059631C6F}"/>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9" name="直線コネクタ 338">
          <a:extLst>
            <a:ext uri="{FF2B5EF4-FFF2-40B4-BE49-F238E27FC236}">
              <a16:creationId xmlns:a16="http://schemas.microsoft.com/office/drawing/2014/main" id="{3EB25B35-A8A7-4111-AC1D-3C75ED62AE76}"/>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0" name="【福祉施設】&#10;一人当たり面積平均値テキスト">
          <a:extLst>
            <a:ext uri="{FF2B5EF4-FFF2-40B4-BE49-F238E27FC236}">
              <a16:creationId xmlns:a16="http://schemas.microsoft.com/office/drawing/2014/main" id="{E63C7ABF-A8B4-4F71-BB85-9D554BA62B92}"/>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1" name="フローチャート: 判断 340">
          <a:extLst>
            <a:ext uri="{FF2B5EF4-FFF2-40B4-BE49-F238E27FC236}">
              <a16:creationId xmlns:a16="http://schemas.microsoft.com/office/drawing/2014/main" id="{7C1CC6DE-E4F2-41A1-8D55-C07E6184EB39}"/>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2" name="フローチャート: 判断 341">
          <a:extLst>
            <a:ext uri="{FF2B5EF4-FFF2-40B4-BE49-F238E27FC236}">
              <a16:creationId xmlns:a16="http://schemas.microsoft.com/office/drawing/2014/main" id="{B74294FC-A59F-4B47-97F3-2627055CBC4A}"/>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3" name="フローチャート: 判断 342">
          <a:extLst>
            <a:ext uri="{FF2B5EF4-FFF2-40B4-BE49-F238E27FC236}">
              <a16:creationId xmlns:a16="http://schemas.microsoft.com/office/drawing/2014/main" id="{6EF395C0-F011-4302-9D44-3BDC8D7E0A5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44" name="フローチャート: 判断 343">
          <a:extLst>
            <a:ext uri="{FF2B5EF4-FFF2-40B4-BE49-F238E27FC236}">
              <a16:creationId xmlns:a16="http://schemas.microsoft.com/office/drawing/2014/main" id="{2A39BC42-B789-4AE9-80E2-EEF5D4DD595B}"/>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45" name="フローチャート: 判断 344">
          <a:extLst>
            <a:ext uri="{FF2B5EF4-FFF2-40B4-BE49-F238E27FC236}">
              <a16:creationId xmlns:a16="http://schemas.microsoft.com/office/drawing/2014/main" id="{0CC6BE0A-4EAD-4946-8BC4-CF64A23612BE}"/>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E7D3DA4-2112-407D-A0E1-3C6A98F6784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360706FF-D522-4F86-9251-88108F2E45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DFA12CB-BBE0-436E-A867-4892B7AAA4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4A58100-8970-4211-A43F-7987E38134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A1D4321-E7FB-4092-8FB3-2FD291FB45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23876</xdr:rowOff>
    </xdr:from>
    <xdr:to>
      <xdr:col>55</xdr:col>
      <xdr:colOff>50800</xdr:colOff>
      <xdr:row>83</xdr:row>
      <xdr:rowOff>125476</xdr:rowOff>
    </xdr:to>
    <xdr:sp macro="" textlink="">
      <xdr:nvSpPr>
        <xdr:cNvPr id="351" name="楕円 350">
          <a:extLst>
            <a:ext uri="{FF2B5EF4-FFF2-40B4-BE49-F238E27FC236}">
              <a16:creationId xmlns:a16="http://schemas.microsoft.com/office/drawing/2014/main" id="{70227C55-9D70-48E5-901A-3D1369B7A0A2}"/>
            </a:ext>
          </a:extLst>
        </xdr:cNvPr>
        <xdr:cNvSpPr/>
      </xdr:nvSpPr>
      <xdr:spPr>
        <a:xfrm>
          <a:off x="10426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46753</xdr:rowOff>
    </xdr:from>
    <xdr:ext cx="469744" cy="259045"/>
    <xdr:sp macro="" textlink="">
      <xdr:nvSpPr>
        <xdr:cNvPr id="352" name="【福祉施設】&#10;一人当たり面積該当値テキスト">
          <a:extLst>
            <a:ext uri="{FF2B5EF4-FFF2-40B4-BE49-F238E27FC236}">
              <a16:creationId xmlns:a16="http://schemas.microsoft.com/office/drawing/2014/main" id="{9E679F1B-D4F2-4634-85B4-6874A3857E48}"/>
            </a:ext>
          </a:extLst>
        </xdr:cNvPr>
        <xdr:cNvSpPr txBox="1"/>
      </xdr:nvSpPr>
      <xdr:spPr>
        <a:xfrm>
          <a:off x="10515600" y="141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27305</xdr:rowOff>
    </xdr:from>
    <xdr:to>
      <xdr:col>50</xdr:col>
      <xdr:colOff>165100</xdr:colOff>
      <xdr:row>83</xdr:row>
      <xdr:rowOff>128905</xdr:rowOff>
    </xdr:to>
    <xdr:sp macro="" textlink="">
      <xdr:nvSpPr>
        <xdr:cNvPr id="353" name="楕円 352">
          <a:extLst>
            <a:ext uri="{FF2B5EF4-FFF2-40B4-BE49-F238E27FC236}">
              <a16:creationId xmlns:a16="http://schemas.microsoft.com/office/drawing/2014/main" id="{54BAB64F-7AE9-48D7-B097-EE6B5153621F}"/>
            </a:ext>
          </a:extLst>
        </xdr:cNvPr>
        <xdr:cNvSpPr/>
      </xdr:nvSpPr>
      <xdr:spPr>
        <a:xfrm>
          <a:off x="958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74676</xdr:rowOff>
    </xdr:from>
    <xdr:to>
      <xdr:col>55</xdr:col>
      <xdr:colOff>0</xdr:colOff>
      <xdr:row>83</xdr:row>
      <xdr:rowOff>78105</xdr:rowOff>
    </xdr:to>
    <xdr:cxnSp macro="">
      <xdr:nvCxnSpPr>
        <xdr:cNvPr id="354" name="直線コネクタ 353">
          <a:extLst>
            <a:ext uri="{FF2B5EF4-FFF2-40B4-BE49-F238E27FC236}">
              <a16:creationId xmlns:a16="http://schemas.microsoft.com/office/drawing/2014/main" id="{22D9B319-52B6-486A-9610-3FF5326D7E03}"/>
            </a:ext>
          </a:extLst>
        </xdr:cNvPr>
        <xdr:cNvCxnSpPr/>
      </xdr:nvCxnSpPr>
      <xdr:spPr>
        <a:xfrm flipV="1">
          <a:off x="9639300" y="1430502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55" name="楕円 354">
          <a:extLst>
            <a:ext uri="{FF2B5EF4-FFF2-40B4-BE49-F238E27FC236}">
              <a16:creationId xmlns:a16="http://schemas.microsoft.com/office/drawing/2014/main" id="{EFF2AFE9-518E-46D9-A3FF-AD027C716647}"/>
            </a:ext>
          </a:extLst>
        </xdr:cNvPr>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78105</xdr:rowOff>
    </xdr:from>
    <xdr:to>
      <xdr:col>50</xdr:col>
      <xdr:colOff>114300</xdr:colOff>
      <xdr:row>83</xdr:row>
      <xdr:rowOff>81535</xdr:rowOff>
    </xdr:to>
    <xdr:cxnSp macro="">
      <xdr:nvCxnSpPr>
        <xdr:cNvPr id="356" name="直線コネクタ 355">
          <a:extLst>
            <a:ext uri="{FF2B5EF4-FFF2-40B4-BE49-F238E27FC236}">
              <a16:creationId xmlns:a16="http://schemas.microsoft.com/office/drawing/2014/main" id="{5CBC5209-5E84-4EA7-B8B1-12BD7ECA5E94}"/>
            </a:ext>
          </a:extLst>
        </xdr:cNvPr>
        <xdr:cNvCxnSpPr/>
      </xdr:nvCxnSpPr>
      <xdr:spPr>
        <a:xfrm flipV="1">
          <a:off x="8750300" y="1430845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35306</xdr:rowOff>
    </xdr:from>
    <xdr:to>
      <xdr:col>41</xdr:col>
      <xdr:colOff>101600</xdr:colOff>
      <xdr:row>83</xdr:row>
      <xdr:rowOff>136906</xdr:rowOff>
    </xdr:to>
    <xdr:sp macro="" textlink="">
      <xdr:nvSpPr>
        <xdr:cNvPr id="357" name="楕円 356">
          <a:extLst>
            <a:ext uri="{FF2B5EF4-FFF2-40B4-BE49-F238E27FC236}">
              <a16:creationId xmlns:a16="http://schemas.microsoft.com/office/drawing/2014/main" id="{86EFC7B2-949B-4356-8D66-EF81E5E85B94}"/>
            </a:ext>
          </a:extLst>
        </xdr:cNvPr>
        <xdr:cNvSpPr/>
      </xdr:nvSpPr>
      <xdr:spPr>
        <a:xfrm>
          <a:off x="781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83</xdr:row>
      <xdr:rowOff>86106</xdr:rowOff>
    </xdr:to>
    <xdr:cxnSp macro="">
      <xdr:nvCxnSpPr>
        <xdr:cNvPr id="358" name="直線コネクタ 357">
          <a:extLst>
            <a:ext uri="{FF2B5EF4-FFF2-40B4-BE49-F238E27FC236}">
              <a16:creationId xmlns:a16="http://schemas.microsoft.com/office/drawing/2014/main" id="{45BEDF84-3BA7-43D6-9988-962C2A0044B3}"/>
            </a:ext>
          </a:extLst>
        </xdr:cNvPr>
        <xdr:cNvCxnSpPr/>
      </xdr:nvCxnSpPr>
      <xdr:spPr>
        <a:xfrm flipV="1">
          <a:off x="7861300" y="143118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38164</xdr:rowOff>
    </xdr:from>
    <xdr:to>
      <xdr:col>36</xdr:col>
      <xdr:colOff>165100</xdr:colOff>
      <xdr:row>83</xdr:row>
      <xdr:rowOff>139764</xdr:rowOff>
    </xdr:to>
    <xdr:sp macro="" textlink="">
      <xdr:nvSpPr>
        <xdr:cNvPr id="359" name="楕円 358">
          <a:extLst>
            <a:ext uri="{FF2B5EF4-FFF2-40B4-BE49-F238E27FC236}">
              <a16:creationId xmlns:a16="http://schemas.microsoft.com/office/drawing/2014/main" id="{35911058-2AC9-4069-998E-6A5AA22B65E5}"/>
            </a:ext>
          </a:extLst>
        </xdr:cNvPr>
        <xdr:cNvSpPr/>
      </xdr:nvSpPr>
      <xdr:spPr>
        <a:xfrm>
          <a:off x="6921500" y="14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86106</xdr:rowOff>
    </xdr:from>
    <xdr:to>
      <xdr:col>41</xdr:col>
      <xdr:colOff>50800</xdr:colOff>
      <xdr:row>83</xdr:row>
      <xdr:rowOff>88964</xdr:rowOff>
    </xdr:to>
    <xdr:cxnSp macro="">
      <xdr:nvCxnSpPr>
        <xdr:cNvPr id="360" name="直線コネクタ 359">
          <a:extLst>
            <a:ext uri="{FF2B5EF4-FFF2-40B4-BE49-F238E27FC236}">
              <a16:creationId xmlns:a16="http://schemas.microsoft.com/office/drawing/2014/main" id="{E1C3A882-2517-4880-B3AC-50401214E70A}"/>
            </a:ext>
          </a:extLst>
        </xdr:cNvPr>
        <xdr:cNvCxnSpPr/>
      </xdr:nvCxnSpPr>
      <xdr:spPr>
        <a:xfrm flipV="1">
          <a:off x="6972300" y="1431645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61" name="n_1aveValue【福祉施設】&#10;一人当たり面積">
          <a:extLst>
            <a:ext uri="{FF2B5EF4-FFF2-40B4-BE49-F238E27FC236}">
              <a16:creationId xmlns:a16="http://schemas.microsoft.com/office/drawing/2014/main" id="{70FDF2E6-68C2-441B-82F7-22B8567A2DBE}"/>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62" name="n_2aveValue【福祉施設】&#10;一人当たり面積">
          <a:extLst>
            <a:ext uri="{FF2B5EF4-FFF2-40B4-BE49-F238E27FC236}">
              <a16:creationId xmlns:a16="http://schemas.microsoft.com/office/drawing/2014/main" id="{7DB5F8F9-87EE-481B-951E-68D69785707D}"/>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63" name="n_3aveValue【福祉施設】&#10;一人当たり面積">
          <a:extLst>
            <a:ext uri="{FF2B5EF4-FFF2-40B4-BE49-F238E27FC236}">
              <a16:creationId xmlns:a16="http://schemas.microsoft.com/office/drawing/2014/main" id="{A98202F2-E33F-4253-94A5-1E2F8CF9FF76}"/>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364" name="n_4aveValue【福祉施設】&#10;一人当たり面積">
          <a:extLst>
            <a:ext uri="{FF2B5EF4-FFF2-40B4-BE49-F238E27FC236}">
              <a16:creationId xmlns:a16="http://schemas.microsoft.com/office/drawing/2014/main" id="{3676A6E2-0DC0-4519-A0C6-B3F30FB8792F}"/>
            </a:ext>
          </a:extLst>
        </xdr:cNvPr>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145432</xdr:rowOff>
    </xdr:from>
    <xdr:ext cx="469744" cy="259045"/>
    <xdr:sp macro="" textlink="">
      <xdr:nvSpPr>
        <xdr:cNvPr id="365" name="n_1mainValue【福祉施設】&#10;一人当たり面積">
          <a:extLst>
            <a:ext uri="{FF2B5EF4-FFF2-40B4-BE49-F238E27FC236}">
              <a16:creationId xmlns:a16="http://schemas.microsoft.com/office/drawing/2014/main" id="{FD7BB7CA-0688-48D7-8360-0C163DEF3DDD}"/>
            </a:ext>
          </a:extLst>
        </xdr:cNvPr>
        <xdr:cNvSpPr txBox="1"/>
      </xdr:nvSpPr>
      <xdr:spPr>
        <a:xfrm>
          <a:off x="93917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66" name="n_2mainValue【福祉施設】&#10;一人当たり面積">
          <a:extLst>
            <a:ext uri="{FF2B5EF4-FFF2-40B4-BE49-F238E27FC236}">
              <a16:creationId xmlns:a16="http://schemas.microsoft.com/office/drawing/2014/main" id="{3C9F3BA4-0238-499F-9218-0EE76C2B56C8}"/>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153433</xdr:rowOff>
    </xdr:from>
    <xdr:ext cx="469744" cy="259045"/>
    <xdr:sp macro="" textlink="">
      <xdr:nvSpPr>
        <xdr:cNvPr id="367" name="n_3mainValue【福祉施設】&#10;一人当たり面積">
          <a:extLst>
            <a:ext uri="{FF2B5EF4-FFF2-40B4-BE49-F238E27FC236}">
              <a16:creationId xmlns:a16="http://schemas.microsoft.com/office/drawing/2014/main" id="{DE7DC9F9-D946-49DA-B173-83CFFE3960AB}"/>
            </a:ext>
          </a:extLst>
        </xdr:cNvPr>
        <xdr:cNvSpPr txBox="1"/>
      </xdr:nvSpPr>
      <xdr:spPr>
        <a:xfrm>
          <a:off x="7626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156291</xdr:rowOff>
    </xdr:from>
    <xdr:ext cx="469744" cy="259045"/>
    <xdr:sp macro="" textlink="">
      <xdr:nvSpPr>
        <xdr:cNvPr id="368" name="n_4mainValue【福祉施設】&#10;一人当たり面積">
          <a:extLst>
            <a:ext uri="{FF2B5EF4-FFF2-40B4-BE49-F238E27FC236}">
              <a16:creationId xmlns:a16="http://schemas.microsoft.com/office/drawing/2014/main" id="{A819DAD3-BBC1-406C-B99B-BC41EE175500}"/>
            </a:ext>
          </a:extLst>
        </xdr:cNvPr>
        <xdr:cNvSpPr txBox="1"/>
      </xdr:nvSpPr>
      <xdr:spPr>
        <a:xfrm>
          <a:off x="6737427" y="140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8C8881A2-5B5D-4C4C-8C49-FB35B6E0D8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95538484-F4D1-4538-AF7B-F8E01F5535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1749439-C7AC-4FD7-AF7C-03460A8648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3BBC07E0-6832-4977-8335-4E8983EA75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6166A3D6-5470-4AA0-9DD2-B77EDA4345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50E42793-B9F5-43FE-8DF6-65417A7651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34A217C-73C2-4FDC-B72C-1473BD91EB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C6F6384C-C909-4952-A9FC-B36BFA96D2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6EEAF480-8761-43BE-935A-2FF36E573E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4AA74981-F1B2-47CE-B158-5602DB1BFB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37CD14D7-481A-4041-B751-5D0EA97138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5F366949-4AE6-4761-B57F-F69018F459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D0D88627-ED15-4E07-9FCE-D5B1E4CBDE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D50B70A-3102-4D4A-ACA9-2F20B2698B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9A8CA430-3294-4544-AF77-B53CC160D37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AEAA2D26-70DA-42CC-9D21-F11F2D2A6B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B50E3E9E-8B33-4B12-A2E5-B332C309F9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73FE48E4-128B-4225-B02B-7966608255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6FCE7E9B-DA89-4CA4-AD6D-CE72AD970E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601CEBF0-6E39-4EF9-8ADE-F3D144B51B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A9A2292A-6344-4768-82AD-01FF440458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1F71D31D-9370-4A36-9017-0CC2403E11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B2AC51AB-9095-4772-B794-BC895EA774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468182B8-60F3-4590-9855-EF4D62167EE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D29E6EC7-D6BA-4DF0-BADA-F78F9242E9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AE8A8D18-424A-42CF-95D1-A1D1773189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2C361C79-9FE2-49A0-93DC-7FD36BD642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931D7BD9-EA77-4767-85CB-1749CD2566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4B84E3F0-6B9C-4E0E-BA23-D9885CF134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43E686FA-A5FB-4AE5-9F1F-924318E131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8009B0EA-DC65-4062-B95D-DEE95A4C1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B468FD1E-84A5-46AF-B1DF-F85F4FF4829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D8E34FEB-F1EE-4E4E-9E51-6EE313D303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3C95C92B-131E-4EFA-BA77-2AF2CE8CBC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E5C81D11-F574-49D4-B967-2B29A36150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1448A5EB-35F6-4823-AF1D-64D7B8854B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C87FCE7B-2FE8-4819-947E-23C08A4D65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7CA68B97-0B14-4EDA-BA9F-F6DE49A454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6FF1B5C2-FA2A-4D14-8220-C4EF4B77C6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BE116A43-EC1F-476F-8E22-635FE009EF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F17A0B3C-2FC9-4668-8AF3-F889569888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6F06C960-EA23-4759-A56D-A1D4F47C1D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AFE61A28-008B-4A9B-ABA1-C2E99704EE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A5C25405-D70F-4A75-B3D3-9537E014B96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8AD0AB69-AD02-4F83-B26F-BBA3E00B18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A405C8F2-1880-4D74-A5F7-4A632AAEF5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E630FB6A-C12E-48C0-8C87-BA36F2366C6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B786A0B2-A0CB-4270-9CBC-F65D9F75F3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5541D5DA-2644-4401-9698-8378718DC0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0BC1D77F-EC05-45CC-A88B-D54AD11D56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24B61B17-40B7-4B69-91ED-3A972294963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1668B8B3-B321-4239-A6CF-230335BB6C3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10ED57A1-56E5-4AD4-B50D-0B5AC21C187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FB662657-EE76-46D7-8F87-3F698DB84F0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3" name="テキスト ボックス 422">
          <a:extLst>
            <a:ext uri="{FF2B5EF4-FFF2-40B4-BE49-F238E27FC236}">
              <a16:creationId xmlns:a16="http://schemas.microsoft.com/office/drawing/2014/main" id="{7DD118D6-02B7-4F65-8872-81A541D81C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67B8C207-44B7-4C89-A9E6-12B1F7CFF9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a:extLst>
            <a:ext uri="{FF2B5EF4-FFF2-40B4-BE49-F238E27FC236}">
              <a16:creationId xmlns:a16="http://schemas.microsoft.com/office/drawing/2014/main" id="{325F3A4F-34A6-473B-96D2-9A0A3BCBE8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6" name="直線コネクタ 425">
          <a:extLst>
            <a:ext uri="{FF2B5EF4-FFF2-40B4-BE49-F238E27FC236}">
              <a16:creationId xmlns:a16="http://schemas.microsoft.com/office/drawing/2014/main" id="{990D2BA1-A0AA-4552-8511-A773556AB3DE}"/>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27" name="【保健センター・保健所】&#10;有形固定資産減価償却率最小値テキスト">
          <a:extLst>
            <a:ext uri="{FF2B5EF4-FFF2-40B4-BE49-F238E27FC236}">
              <a16:creationId xmlns:a16="http://schemas.microsoft.com/office/drawing/2014/main" id="{92AA5274-5D23-40A8-8DC4-4B89BBE6B1CC}"/>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28" name="直線コネクタ 427">
          <a:extLst>
            <a:ext uri="{FF2B5EF4-FFF2-40B4-BE49-F238E27FC236}">
              <a16:creationId xmlns:a16="http://schemas.microsoft.com/office/drawing/2014/main" id="{1E197EF3-E5E4-4D8B-8075-15B1FF8796EE}"/>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29" name="【保健センター・保健所】&#10;有形固定資産減価償却率最大値テキスト">
          <a:extLst>
            <a:ext uri="{FF2B5EF4-FFF2-40B4-BE49-F238E27FC236}">
              <a16:creationId xmlns:a16="http://schemas.microsoft.com/office/drawing/2014/main" id="{2E72985B-44D1-4C65-B67C-6BBDF3E875A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0" name="直線コネクタ 429">
          <a:extLst>
            <a:ext uri="{FF2B5EF4-FFF2-40B4-BE49-F238E27FC236}">
              <a16:creationId xmlns:a16="http://schemas.microsoft.com/office/drawing/2014/main" id="{C6068026-08CE-4A13-86FE-A49C31FFF4A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1" name="【保健センター・保健所】&#10;有形固定資産減価償却率平均値テキスト">
          <a:extLst>
            <a:ext uri="{FF2B5EF4-FFF2-40B4-BE49-F238E27FC236}">
              <a16:creationId xmlns:a16="http://schemas.microsoft.com/office/drawing/2014/main" id="{B7FC1B50-756C-415A-B589-668B7E5D5A58}"/>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2" name="フローチャート: 判断 431">
          <a:extLst>
            <a:ext uri="{FF2B5EF4-FFF2-40B4-BE49-F238E27FC236}">
              <a16:creationId xmlns:a16="http://schemas.microsoft.com/office/drawing/2014/main" id="{F1A63A7E-ECBA-42AA-B0CE-889A2C255432}"/>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3" name="フローチャート: 判断 432">
          <a:extLst>
            <a:ext uri="{FF2B5EF4-FFF2-40B4-BE49-F238E27FC236}">
              <a16:creationId xmlns:a16="http://schemas.microsoft.com/office/drawing/2014/main" id="{AFF9C9A5-6C26-4527-BD52-4EA0F547DDF6}"/>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4" name="フローチャート: 判断 433">
          <a:extLst>
            <a:ext uri="{FF2B5EF4-FFF2-40B4-BE49-F238E27FC236}">
              <a16:creationId xmlns:a16="http://schemas.microsoft.com/office/drawing/2014/main" id="{4D72713A-5487-4484-AEB8-0AC722D03682}"/>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5" name="フローチャート: 判断 434">
          <a:extLst>
            <a:ext uri="{FF2B5EF4-FFF2-40B4-BE49-F238E27FC236}">
              <a16:creationId xmlns:a16="http://schemas.microsoft.com/office/drawing/2014/main" id="{E0C2E956-6E3D-4C61-AF4C-A78D5F5A6E16}"/>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6" name="フローチャート: 判断 435">
          <a:extLst>
            <a:ext uri="{FF2B5EF4-FFF2-40B4-BE49-F238E27FC236}">
              <a16:creationId xmlns:a16="http://schemas.microsoft.com/office/drawing/2014/main" id="{D00CEE6D-AD74-4194-8C68-FF9A155C1A63}"/>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354B697D-44EC-4E48-88C2-18D3A8B71C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851C6AC0-D7F8-4914-94A3-9CA8C2E97C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128D4204-4644-4E79-9BF2-ABA0DA0250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2C751C20-1659-47CB-87EE-0A40BE12C1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35AB62E-D67F-4F01-99BF-EC48312C71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442" name="楕円 441">
          <a:extLst>
            <a:ext uri="{FF2B5EF4-FFF2-40B4-BE49-F238E27FC236}">
              <a16:creationId xmlns:a16="http://schemas.microsoft.com/office/drawing/2014/main" id="{D24BC0A7-74C4-4A1C-B44B-662140862035}"/>
            </a:ext>
          </a:extLst>
        </xdr:cNvPr>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28864</xdr:rowOff>
    </xdr:from>
    <xdr:ext cx="405111" cy="259045"/>
    <xdr:sp macro="" textlink="">
      <xdr:nvSpPr>
        <xdr:cNvPr id="443" name="【保健センター・保健所】&#10;有形固定資産減価償却率該当値テキスト">
          <a:extLst>
            <a:ext uri="{FF2B5EF4-FFF2-40B4-BE49-F238E27FC236}">
              <a16:creationId xmlns:a16="http://schemas.microsoft.com/office/drawing/2014/main" id="{5603C18E-8E0F-401D-9345-8E2FE39B465F}"/>
            </a:ext>
          </a:extLst>
        </xdr:cNvPr>
        <xdr:cNvSpPr txBox="1"/>
      </xdr:nvSpPr>
      <xdr:spPr>
        <a:xfrm>
          <a:off x="16357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444" name="楕円 443">
          <a:extLst>
            <a:ext uri="{FF2B5EF4-FFF2-40B4-BE49-F238E27FC236}">
              <a16:creationId xmlns:a16="http://schemas.microsoft.com/office/drawing/2014/main" id="{7B118B34-95F9-49F2-BF1B-AD6E705A117B}"/>
            </a:ext>
          </a:extLst>
        </xdr:cNvPr>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101237</xdr:rowOff>
    </xdr:to>
    <xdr:cxnSp macro="">
      <xdr:nvCxnSpPr>
        <xdr:cNvPr id="445" name="直線コネクタ 444">
          <a:extLst>
            <a:ext uri="{FF2B5EF4-FFF2-40B4-BE49-F238E27FC236}">
              <a16:creationId xmlns:a16="http://schemas.microsoft.com/office/drawing/2014/main" id="{66559822-4D69-4DF5-9C37-4BDF40783367}"/>
            </a:ext>
          </a:extLst>
        </xdr:cNvPr>
        <xdr:cNvCxnSpPr/>
      </xdr:nvCxnSpPr>
      <xdr:spPr>
        <a:xfrm>
          <a:off x="15481300" y="106854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130447</xdr:rowOff>
    </xdr:from>
    <xdr:to>
      <xdr:col>76</xdr:col>
      <xdr:colOff>165100</xdr:colOff>
      <xdr:row>62</xdr:row>
      <xdr:rowOff>60597</xdr:rowOff>
    </xdr:to>
    <xdr:sp macro="" textlink="">
      <xdr:nvSpPr>
        <xdr:cNvPr id="446" name="楕円 445">
          <a:extLst>
            <a:ext uri="{FF2B5EF4-FFF2-40B4-BE49-F238E27FC236}">
              <a16:creationId xmlns:a16="http://schemas.microsoft.com/office/drawing/2014/main" id="{9B7D3FCF-734E-4ABD-8C50-D5BA80515B5D}"/>
            </a:ext>
          </a:extLst>
        </xdr:cNvPr>
        <xdr:cNvSpPr/>
      </xdr:nvSpPr>
      <xdr:spPr>
        <a:xfrm>
          <a:off x="14541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9797</xdr:rowOff>
    </xdr:from>
    <xdr:to>
      <xdr:col>81</xdr:col>
      <xdr:colOff>50800</xdr:colOff>
      <xdr:row>62</xdr:row>
      <xdr:rowOff>55517</xdr:rowOff>
    </xdr:to>
    <xdr:cxnSp macro="">
      <xdr:nvCxnSpPr>
        <xdr:cNvPr id="447" name="直線コネクタ 446">
          <a:extLst>
            <a:ext uri="{FF2B5EF4-FFF2-40B4-BE49-F238E27FC236}">
              <a16:creationId xmlns:a16="http://schemas.microsoft.com/office/drawing/2014/main" id="{F3FD8BFD-53C6-4D77-BB89-01AA10D42C00}"/>
            </a:ext>
          </a:extLst>
        </xdr:cNvPr>
        <xdr:cNvCxnSpPr/>
      </xdr:nvCxnSpPr>
      <xdr:spPr>
        <a:xfrm>
          <a:off x="14592300" y="106396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448" name="楕円 447">
          <a:extLst>
            <a:ext uri="{FF2B5EF4-FFF2-40B4-BE49-F238E27FC236}">
              <a16:creationId xmlns:a16="http://schemas.microsoft.com/office/drawing/2014/main" id="{51AF8B46-73BF-40DD-86D9-0EE2DE47FE66}"/>
            </a:ext>
          </a:extLst>
        </xdr:cNvPr>
        <xdr:cNvSpPr/>
      </xdr:nvSpPr>
      <xdr:spPr>
        <a:xfrm>
          <a:off x="1365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9797</xdr:rowOff>
    </xdr:to>
    <xdr:cxnSp macro="">
      <xdr:nvCxnSpPr>
        <xdr:cNvPr id="449" name="直線コネクタ 448">
          <a:extLst>
            <a:ext uri="{FF2B5EF4-FFF2-40B4-BE49-F238E27FC236}">
              <a16:creationId xmlns:a16="http://schemas.microsoft.com/office/drawing/2014/main" id="{2B93311A-1377-4F33-8C35-A2360397704C}"/>
            </a:ext>
          </a:extLst>
        </xdr:cNvPr>
        <xdr:cNvCxnSpPr/>
      </xdr:nvCxnSpPr>
      <xdr:spPr>
        <a:xfrm>
          <a:off x="13703300" y="10593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450" name="楕円 449">
          <a:extLst>
            <a:ext uri="{FF2B5EF4-FFF2-40B4-BE49-F238E27FC236}">
              <a16:creationId xmlns:a16="http://schemas.microsoft.com/office/drawing/2014/main" id="{019BCB9A-8375-44D1-83EB-3999DC2B5637}"/>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135527</xdr:rowOff>
    </xdr:to>
    <xdr:cxnSp macro="">
      <xdr:nvCxnSpPr>
        <xdr:cNvPr id="451" name="直線コネクタ 450">
          <a:extLst>
            <a:ext uri="{FF2B5EF4-FFF2-40B4-BE49-F238E27FC236}">
              <a16:creationId xmlns:a16="http://schemas.microsoft.com/office/drawing/2014/main" id="{6576D617-DC60-40D5-9A9C-D0D2A907F6A0}"/>
            </a:ext>
          </a:extLst>
        </xdr:cNvPr>
        <xdr:cNvCxnSpPr/>
      </xdr:nvCxnSpPr>
      <xdr:spPr>
        <a:xfrm>
          <a:off x="12814300" y="105498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2" name="n_1aveValue【保健センター・保健所】&#10;有形固定資産減価償却率">
          <a:extLst>
            <a:ext uri="{FF2B5EF4-FFF2-40B4-BE49-F238E27FC236}">
              <a16:creationId xmlns:a16="http://schemas.microsoft.com/office/drawing/2014/main" id="{5A89EF03-4211-4784-9DD5-1AD5E42E9D2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7E120F8F-007D-4B83-9496-CEED0EEC0FC8}"/>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4" name="n_3aveValue【保健センター・保健所】&#10;有形固定資産減価償却率">
          <a:extLst>
            <a:ext uri="{FF2B5EF4-FFF2-40B4-BE49-F238E27FC236}">
              <a16:creationId xmlns:a16="http://schemas.microsoft.com/office/drawing/2014/main" id="{7A7F927B-CCB3-4467-B284-D6D7405A0288}"/>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5" name="n_4aveValue【保健センター・保健所】&#10;有形固定資産減価償却率">
          <a:extLst>
            <a:ext uri="{FF2B5EF4-FFF2-40B4-BE49-F238E27FC236}">
              <a16:creationId xmlns:a16="http://schemas.microsoft.com/office/drawing/2014/main" id="{FF8AFE28-90FE-41D2-B4F9-7694A642C7E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456" name="n_1mainValue【保健センター・保健所】&#10;有形固定資産減価償却率">
          <a:extLst>
            <a:ext uri="{FF2B5EF4-FFF2-40B4-BE49-F238E27FC236}">
              <a16:creationId xmlns:a16="http://schemas.microsoft.com/office/drawing/2014/main" id="{8AF77091-A4A6-4810-978A-EC798A23A0F7}"/>
            </a:ext>
          </a:extLst>
        </xdr:cNvPr>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51724</xdr:rowOff>
    </xdr:from>
    <xdr:ext cx="405111" cy="259045"/>
    <xdr:sp macro="" textlink="">
      <xdr:nvSpPr>
        <xdr:cNvPr id="457" name="n_2mainValue【保健センター・保健所】&#10;有形固定資産減価償却率">
          <a:extLst>
            <a:ext uri="{FF2B5EF4-FFF2-40B4-BE49-F238E27FC236}">
              <a16:creationId xmlns:a16="http://schemas.microsoft.com/office/drawing/2014/main" id="{ADD0AE01-E900-4556-8299-4A889A52E6C3}"/>
            </a:ext>
          </a:extLst>
        </xdr:cNvPr>
        <xdr:cNvSpPr txBox="1"/>
      </xdr:nvSpPr>
      <xdr:spPr>
        <a:xfrm>
          <a:off x="14389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458" name="n_3mainValue【保健センター・保健所】&#10;有形固定資産減価償却率">
          <a:extLst>
            <a:ext uri="{FF2B5EF4-FFF2-40B4-BE49-F238E27FC236}">
              <a16:creationId xmlns:a16="http://schemas.microsoft.com/office/drawing/2014/main" id="{53D44B5A-B44E-4467-89CC-8E8A5CD7AAD2}"/>
            </a:ext>
          </a:extLst>
        </xdr:cNvPr>
        <xdr:cNvSpPr txBox="1"/>
      </xdr:nvSpPr>
      <xdr:spPr>
        <a:xfrm>
          <a:off x="13500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459" name="n_4mainValue【保健センター・保健所】&#10;有形固定資産減価償却率">
          <a:extLst>
            <a:ext uri="{FF2B5EF4-FFF2-40B4-BE49-F238E27FC236}">
              <a16:creationId xmlns:a16="http://schemas.microsoft.com/office/drawing/2014/main" id="{CAD3914D-4584-468F-9E91-FCB54FCDFE2F}"/>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CB1EB464-C780-4027-AB8E-4272FB769D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61DCE016-140E-46F1-87BC-33B9B7BCEF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C75864C8-E00A-42C7-8C76-E34D727084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263AC3E4-9D3E-4DB4-896D-CD8C537B95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979E5A1F-E7FC-4D2C-AD5D-A2CC019143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19674DEC-1F13-4C47-B15D-A0FBDB7917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EBD1E691-EDB1-4212-AF62-5D31B7A864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D4E93EDA-F079-45A9-9F02-60C39DD47E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462E9495-1CCC-4C81-84E4-2262EBC1DE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53278A0C-8454-4CA1-9660-0D44E1738F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a:extLst>
            <a:ext uri="{FF2B5EF4-FFF2-40B4-BE49-F238E27FC236}">
              <a16:creationId xmlns:a16="http://schemas.microsoft.com/office/drawing/2014/main" id="{B40B72C0-3819-4DB6-B4BA-ABD42E2ECA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BD42B895-71CE-4F5E-8570-2AFF4C91260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a:extLst>
            <a:ext uri="{FF2B5EF4-FFF2-40B4-BE49-F238E27FC236}">
              <a16:creationId xmlns:a16="http://schemas.microsoft.com/office/drawing/2014/main" id="{4B8E0068-3E30-406A-B1D8-8744773B57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a:extLst>
            <a:ext uri="{FF2B5EF4-FFF2-40B4-BE49-F238E27FC236}">
              <a16:creationId xmlns:a16="http://schemas.microsoft.com/office/drawing/2014/main" id="{32AA10FF-B9D8-4DA5-A0BC-3252E1950E4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a:extLst>
            <a:ext uri="{FF2B5EF4-FFF2-40B4-BE49-F238E27FC236}">
              <a16:creationId xmlns:a16="http://schemas.microsoft.com/office/drawing/2014/main" id="{FCDEC6DB-4AE9-4983-82CA-5558AE0B991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a:extLst>
            <a:ext uri="{FF2B5EF4-FFF2-40B4-BE49-F238E27FC236}">
              <a16:creationId xmlns:a16="http://schemas.microsoft.com/office/drawing/2014/main" id="{34A05ACF-9091-4941-83EA-CFF5D7DC102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a:extLst>
            <a:ext uri="{FF2B5EF4-FFF2-40B4-BE49-F238E27FC236}">
              <a16:creationId xmlns:a16="http://schemas.microsoft.com/office/drawing/2014/main" id="{1AAE7D94-9B74-4157-83CC-ED6DAA2B48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a:extLst>
            <a:ext uri="{FF2B5EF4-FFF2-40B4-BE49-F238E27FC236}">
              <a16:creationId xmlns:a16="http://schemas.microsoft.com/office/drawing/2014/main" id="{8D05855C-5B6B-4A18-AC9F-23A344F234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a:extLst>
            <a:ext uri="{FF2B5EF4-FFF2-40B4-BE49-F238E27FC236}">
              <a16:creationId xmlns:a16="http://schemas.microsoft.com/office/drawing/2014/main" id="{C1D42606-AB57-4573-B7E7-81F56DB00F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a:extLst>
            <a:ext uri="{FF2B5EF4-FFF2-40B4-BE49-F238E27FC236}">
              <a16:creationId xmlns:a16="http://schemas.microsoft.com/office/drawing/2014/main" id="{501EFB7B-24D5-477C-B314-4E63F391596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7F5C28F7-3F44-453E-B608-377A50476F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D4B6C694-0384-4577-9796-1FC90FD54A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EF9178D1-2642-45A8-B342-E3DAFC96ED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3" name="直線コネクタ 482">
          <a:extLst>
            <a:ext uri="{FF2B5EF4-FFF2-40B4-BE49-F238E27FC236}">
              <a16:creationId xmlns:a16="http://schemas.microsoft.com/office/drawing/2014/main" id="{525A7723-C457-425C-827D-AAB84DBA5C34}"/>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F72654F6-913B-4AA7-8924-3FF601CE1D9F}"/>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5" name="直線コネクタ 484">
          <a:extLst>
            <a:ext uri="{FF2B5EF4-FFF2-40B4-BE49-F238E27FC236}">
              <a16:creationId xmlns:a16="http://schemas.microsoft.com/office/drawing/2014/main" id="{100AAAEF-E1AC-40C4-A218-1B0856091564}"/>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BC004927-76DE-4BC9-8355-332C02031825}"/>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87" name="直線コネクタ 486">
          <a:extLst>
            <a:ext uri="{FF2B5EF4-FFF2-40B4-BE49-F238E27FC236}">
              <a16:creationId xmlns:a16="http://schemas.microsoft.com/office/drawing/2014/main" id="{ACB059E4-E040-421F-9E16-B5C87FBDA799}"/>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CC80D221-48E2-44D2-BA0A-668B4C5909E5}"/>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89" name="フローチャート: 判断 488">
          <a:extLst>
            <a:ext uri="{FF2B5EF4-FFF2-40B4-BE49-F238E27FC236}">
              <a16:creationId xmlns:a16="http://schemas.microsoft.com/office/drawing/2014/main" id="{94676A94-5B00-40A2-9207-DD9C1FB33CDC}"/>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0" name="フローチャート: 判断 489">
          <a:extLst>
            <a:ext uri="{FF2B5EF4-FFF2-40B4-BE49-F238E27FC236}">
              <a16:creationId xmlns:a16="http://schemas.microsoft.com/office/drawing/2014/main" id="{48427A0C-4A69-4DCD-940E-DE75561E9506}"/>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1" name="フローチャート: 判断 490">
          <a:extLst>
            <a:ext uri="{FF2B5EF4-FFF2-40B4-BE49-F238E27FC236}">
              <a16:creationId xmlns:a16="http://schemas.microsoft.com/office/drawing/2014/main" id="{05A8ED38-5479-4504-A454-113C1EB83A4B}"/>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2" name="フローチャート: 判断 491">
          <a:extLst>
            <a:ext uri="{FF2B5EF4-FFF2-40B4-BE49-F238E27FC236}">
              <a16:creationId xmlns:a16="http://schemas.microsoft.com/office/drawing/2014/main" id="{8A5CC777-5108-433D-924B-7E7BAAF4DC8D}"/>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3" name="フローチャート: 判断 492">
          <a:extLst>
            <a:ext uri="{FF2B5EF4-FFF2-40B4-BE49-F238E27FC236}">
              <a16:creationId xmlns:a16="http://schemas.microsoft.com/office/drawing/2014/main" id="{EE323DEB-78A0-44DE-9285-41EB2CC9D972}"/>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C724318D-563A-4F6E-B093-3D85C89EC0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BC19BBCA-B2B1-4C09-BE91-80F377203F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8904FA5-398A-46D3-BE2F-87C919E9AD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DED52799-9A6E-422B-A646-4D90272210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196E7DA-3427-44B3-B915-C839D4B0F5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499" name="楕円 498">
          <a:extLst>
            <a:ext uri="{FF2B5EF4-FFF2-40B4-BE49-F238E27FC236}">
              <a16:creationId xmlns:a16="http://schemas.microsoft.com/office/drawing/2014/main" id="{3ED3E916-EDB6-40A1-B324-BE1993C78C36}"/>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D5F683E5-92AE-4078-9B00-EDDF5619BD03}"/>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76200</xdr:rowOff>
    </xdr:from>
    <xdr:to>
      <xdr:col>112</xdr:col>
      <xdr:colOff>38100</xdr:colOff>
      <xdr:row>64</xdr:row>
      <xdr:rowOff>6350</xdr:rowOff>
    </xdr:to>
    <xdr:sp macro="" textlink="">
      <xdr:nvSpPr>
        <xdr:cNvPr id="501" name="楕円 500">
          <a:extLst>
            <a:ext uri="{FF2B5EF4-FFF2-40B4-BE49-F238E27FC236}">
              <a16:creationId xmlns:a16="http://schemas.microsoft.com/office/drawing/2014/main" id="{17B359E6-BBC3-40F8-9E58-B87022F3FB8D}"/>
            </a:ext>
          </a:extLst>
        </xdr:cNvPr>
        <xdr:cNvSpPr/>
      </xdr:nvSpPr>
      <xdr:spPr>
        <a:xfrm>
          <a:off x="21272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127000</xdr:rowOff>
    </xdr:to>
    <xdr:cxnSp macro="">
      <xdr:nvCxnSpPr>
        <xdr:cNvPr id="502" name="直線コネクタ 501">
          <a:extLst>
            <a:ext uri="{FF2B5EF4-FFF2-40B4-BE49-F238E27FC236}">
              <a16:creationId xmlns:a16="http://schemas.microsoft.com/office/drawing/2014/main" id="{589E27B8-DA73-466A-A5C6-3C6AD23768AF}"/>
            </a:ext>
          </a:extLst>
        </xdr:cNvPr>
        <xdr:cNvCxnSpPr/>
      </xdr:nvCxnSpPr>
      <xdr:spPr>
        <a:xfrm flipV="1">
          <a:off x="21323300" y="109270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77470</xdr:rowOff>
    </xdr:from>
    <xdr:to>
      <xdr:col>107</xdr:col>
      <xdr:colOff>101600</xdr:colOff>
      <xdr:row>64</xdr:row>
      <xdr:rowOff>7620</xdr:rowOff>
    </xdr:to>
    <xdr:sp macro="" textlink="">
      <xdr:nvSpPr>
        <xdr:cNvPr id="503" name="楕円 502">
          <a:extLst>
            <a:ext uri="{FF2B5EF4-FFF2-40B4-BE49-F238E27FC236}">
              <a16:creationId xmlns:a16="http://schemas.microsoft.com/office/drawing/2014/main" id="{7E197315-D434-4508-89C4-A424AE4731B0}"/>
            </a:ext>
          </a:extLst>
        </xdr:cNvPr>
        <xdr:cNvSpPr/>
      </xdr:nvSpPr>
      <xdr:spPr>
        <a:xfrm>
          <a:off x="203835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127000</xdr:rowOff>
    </xdr:from>
    <xdr:to>
      <xdr:col>111</xdr:col>
      <xdr:colOff>177800</xdr:colOff>
      <xdr:row>63</xdr:row>
      <xdr:rowOff>128270</xdr:rowOff>
    </xdr:to>
    <xdr:cxnSp macro="">
      <xdr:nvCxnSpPr>
        <xdr:cNvPr id="504" name="直線コネクタ 503">
          <a:extLst>
            <a:ext uri="{FF2B5EF4-FFF2-40B4-BE49-F238E27FC236}">
              <a16:creationId xmlns:a16="http://schemas.microsoft.com/office/drawing/2014/main" id="{8E1910E1-C4F7-46B4-AF31-A6A9AA0898E4}"/>
            </a:ext>
          </a:extLst>
        </xdr:cNvPr>
        <xdr:cNvCxnSpPr/>
      </xdr:nvCxnSpPr>
      <xdr:spPr>
        <a:xfrm flipV="1">
          <a:off x="20434300" y="109283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05" name="楕円 504">
          <a:extLst>
            <a:ext uri="{FF2B5EF4-FFF2-40B4-BE49-F238E27FC236}">
              <a16:creationId xmlns:a16="http://schemas.microsoft.com/office/drawing/2014/main" id="{C424EA21-5455-4221-87EC-5790CDF1044C}"/>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128270</xdr:rowOff>
    </xdr:from>
    <xdr:to>
      <xdr:col>107</xdr:col>
      <xdr:colOff>50800</xdr:colOff>
      <xdr:row>63</xdr:row>
      <xdr:rowOff>129540</xdr:rowOff>
    </xdr:to>
    <xdr:cxnSp macro="">
      <xdr:nvCxnSpPr>
        <xdr:cNvPr id="506" name="直線コネクタ 505">
          <a:extLst>
            <a:ext uri="{FF2B5EF4-FFF2-40B4-BE49-F238E27FC236}">
              <a16:creationId xmlns:a16="http://schemas.microsoft.com/office/drawing/2014/main" id="{743B5378-2DD4-4554-B912-B0730DC310AD}"/>
            </a:ext>
          </a:extLst>
        </xdr:cNvPr>
        <xdr:cNvCxnSpPr/>
      </xdr:nvCxnSpPr>
      <xdr:spPr>
        <a:xfrm flipV="1">
          <a:off x="19545300" y="10929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80010</xdr:rowOff>
    </xdr:from>
    <xdr:to>
      <xdr:col>98</xdr:col>
      <xdr:colOff>38100</xdr:colOff>
      <xdr:row>64</xdr:row>
      <xdr:rowOff>10160</xdr:rowOff>
    </xdr:to>
    <xdr:sp macro="" textlink="">
      <xdr:nvSpPr>
        <xdr:cNvPr id="507" name="楕円 506">
          <a:extLst>
            <a:ext uri="{FF2B5EF4-FFF2-40B4-BE49-F238E27FC236}">
              <a16:creationId xmlns:a16="http://schemas.microsoft.com/office/drawing/2014/main" id="{390216E7-98DF-493E-9403-7AC22A4B10E0}"/>
            </a:ext>
          </a:extLst>
        </xdr:cNvPr>
        <xdr:cNvSpPr/>
      </xdr:nvSpPr>
      <xdr:spPr>
        <a:xfrm>
          <a:off x="18605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130810</xdr:rowOff>
    </xdr:to>
    <xdr:cxnSp macro="">
      <xdr:nvCxnSpPr>
        <xdr:cNvPr id="508" name="直線コネクタ 507">
          <a:extLst>
            <a:ext uri="{FF2B5EF4-FFF2-40B4-BE49-F238E27FC236}">
              <a16:creationId xmlns:a16="http://schemas.microsoft.com/office/drawing/2014/main" id="{10B58AE0-F430-4A56-AF92-DDFB8B712FD7}"/>
            </a:ext>
          </a:extLst>
        </xdr:cNvPr>
        <xdr:cNvCxnSpPr/>
      </xdr:nvCxnSpPr>
      <xdr:spPr>
        <a:xfrm flipV="1">
          <a:off x="18656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09" name="n_1aveValue【保健センター・保健所】&#10;一人当たり面積">
          <a:extLst>
            <a:ext uri="{FF2B5EF4-FFF2-40B4-BE49-F238E27FC236}">
              <a16:creationId xmlns:a16="http://schemas.microsoft.com/office/drawing/2014/main" id="{7672E085-D3C1-45AA-9B18-24FE6DB8D6DF}"/>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0" name="n_2aveValue【保健センター・保健所】&#10;一人当たり面積">
          <a:extLst>
            <a:ext uri="{FF2B5EF4-FFF2-40B4-BE49-F238E27FC236}">
              <a16:creationId xmlns:a16="http://schemas.microsoft.com/office/drawing/2014/main" id="{725837FD-70F7-42ED-9866-7C64C36ECED9}"/>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1" name="n_3aveValue【保健センター・保健所】&#10;一人当たり面積">
          <a:extLst>
            <a:ext uri="{FF2B5EF4-FFF2-40B4-BE49-F238E27FC236}">
              <a16:creationId xmlns:a16="http://schemas.microsoft.com/office/drawing/2014/main" id="{283DF0DB-7A06-4362-9AC0-719B12B9D5BF}"/>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2" name="n_4aveValue【保健センター・保健所】&#10;一人当たり面積">
          <a:extLst>
            <a:ext uri="{FF2B5EF4-FFF2-40B4-BE49-F238E27FC236}">
              <a16:creationId xmlns:a16="http://schemas.microsoft.com/office/drawing/2014/main" id="{C3EF4F55-DFC1-4F0C-88E6-F5588E338E94}"/>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168927</xdr:rowOff>
    </xdr:from>
    <xdr:ext cx="469744" cy="259045"/>
    <xdr:sp macro="" textlink="">
      <xdr:nvSpPr>
        <xdr:cNvPr id="513" name="n_1mainValue【保健センター・保健所】&#10;一人当たり面積">
          <a:extLst>
            <a:ext uri="{FF2B5EF4-FFF2-40B4-BE49-F238E27FC236}">
              <a16:creationId xmlns:a16="http://schemas.microsoft.com/office/drawing/2014/main" id="{C1B5F2C7-3786-4621-8C9D-9AB7B3B2279C}"/>
            </a:ext>
          </a:extLst>
        </xdr:cNvPr>
        <xdr:cNvSpPr txBox="1"/>
      </xdr:nvSpPr>
      <xdr:spPr>
        <a:xfrm>
          <a:off x="21075727" y="1097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170197</xdr:rowOff>
    </xdr:from>
    <xdr:ext cx="469744" cy="259045"/>
    <xdr:sp macro="" textlink="">
      <xdr:nvSpPr>
        <xdr:cNvPr id="514" name="n_2mainValue【保健センター・保健所】&#10;一人当たり面積">
          <a:extLst>
            <a:ext uri="{FF2B5EF4-FFF2-40B4-BE49-F238E27FC236}">
              <a16:creationId xmlns:a16="http://schemas.microsoft.com/office/drawing/2014/main" id="{94A91F75-E1DD-4323-8F6E-500AAA1A7E9D}"/>
            </a:ext>
          </a:extLst>
        </xdr:cNvPr>
        <xdr:cNvSpPr txBox="1"/>
      </xdr:nvSpPr>
      <xdr:spPr>
        <a:xfrm>
          <a:off x="20199427" y="109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15" name="n_3mainValue【保健センター・保健所】&#10;一人当たり面積">
          <a:extLst>
            <a:ext uri="{FF2B5EF4-FFF2-40B4-BE49-F238E27FC236}">
              <a16:creationId xmlns:a16="http://schemas.microsoft.com/office/drawing/2014/main" id="{55253DF0-C2ED-4620-83C8-C3CD33E3865D}"/>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1287</xdr:rowOff>
    </xdr:from>
    <xdr:ext cx="469744" cy="259045"/>
    <xdr:sp macro="" textlink="">
      <xdr:nvSpPr>
        <xdr:cNvPr id="516" name="n_4mainValue【保健センター・保健所】&#10;一人当たり面積">
          <a:extLst>
            <a:ext uri="{FF2B5EF4-FFF2-40B4-BE49-F238E27FC236}">
              <a16:creationId xmlns:a16="http://schemas.microsoft.com/office/drawing/2014/main" id="{DB19461C-5019-4317-827D-720EF2C7FE72}"/>
            </a:ext>
          </a:extLst>
        </xdr:cNvPr>
        <xdr:cNvSpPr txBox="1"/>
      </xdr:nvSpPr>
      <xdr:spPr>
        <a:xfrm>
          <a:off x="18421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6ECE8B4B-F089-4B11-9B84-8AA4BB28BD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3BF6D39F-EFD6-48D3-AF98-6DC9FFD7E7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D6BABC2E-98FD-46D7-8F13-E02FA4BE40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AFCEFB09-F13D-4E76-AC29-83217E7F13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99569A94-DF03-4188-A366-3310637A32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EAB577E1-A206-470D-A0CC-1286C761AE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5A94596A-FB9B-444D-B360-6B38C34867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47D9B97C-B550-4F7F-B690-AA22DE7B5A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63BD339A-64E8-4B4F-AD94-28F0D6C3E9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AFEBB7C0-E6EC-40B5-A655-8CAEB0C174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C08E7BCA-8D89-431F-9092-4503E43049E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8C022BB3-2A8B-49A7-A4A5-9AF297055F8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BA063DF8-5C71-49B5-B760-B79882B6EAF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5F055753-B9F1-48FB-89C2-3945BE1EA20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6BD85982-B1FB-4BC5-AD2C-D01702159ED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B24A2FE4-04E6-4B6E-B858-49234B6F34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0F492E81-D71F-4849-8229-3ED6405B94A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A80CD8F0-31BA-4078-B2CA-A98A63E703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AC35B4FB-1619-4210-A0B8-AB8E096656B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8E6780CA-58B5-4162-B289-3453BEDCD2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7" name="テキスト ボックス 536">
          <a:extLst>
            <a:ext uri="{FF2B5EF4-FFF2-40B4-BE49-F238E27FC236}">
              <a16:creationId xmlns:a16="http://schemas.microsoft.com/office/drawing/2014/main" id="{3EEF8CD8-C0D3-40A1-886D-1F0621F0A26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9645EF25-1FDC-4919-A9BB-E0F4C90D8C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9" name="テキスト ボックス 538">
          <a:extLst>
            <a:ext uri="{FF2B5EF4-FFF2-40B4-BE49-F238E27FC236}">
              <a16:creationId xmlns:a16="http://schemas.microsoft.com/office/drawing/2014/main" id="{3753F104-7BEA-4FE1-902E-F4C2E8BFBE1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186C1B53-BCC8-4543-B962-4C006D22A4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1" name="直線コネクタ 540">
          <a:extLst>
            <a:ext uri="{FF2B5EF4-FFF2-40B4-BE49-F238E27FC236}">
              <a16:creationId xmlns:a16="http://schemas.microsoft.com/office/drawing/2014/main" id="{A7F50E64-99D0-4090-AFF5-1C375FED0108}"/>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2" name="【消防施設】&#10;有形固定資産減価償却率最小値テキスト">
          <a:extLst>
            <a:ext uri="{FF2B5EF4-FFF2-40B4-BE49-F238E27FC236}">
              <a16:creationId xmlns:a16="http://schemas.microsoft.com/office/drawing/2014/main" id="{104FFF20-0913-40FC-87E2-3259AE848DA7}"/>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3" name="直線コネクタ 542">
          <a:extLst>
            <a:ext uri="{FF2B5EF4-FFF2-40B4-BE49-F238E27FC236}">
              <a16:creationId xmlns:a16="http://schemas.microsoft.com/office/drawing/2014/main" id="{6B6C451B-2235-4BC5-8BC7-413F329C7057}"/>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2B9C86C3-33F8-497D-9ED0-57BA96920AE2}"/>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5" name="直線コネクタ 544">
          <a:extLst>
            <a:ext uri="{FF2B5EF4-FFF2-40B4-BE49-F238E27FC236}">
              <a16:creationId xmlns:a16="http://schemas.microsoft.com/office/drawing/2014/main" id="{C56C6A14-150A-4A07-83B6-46149BA3C8AC}"/>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A894C506-EE07-455B-824B-F311B964B0C3}"/>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7" name="フローチャート: 判断 546">
          <a:extLst>
            <a:ext uri="{FF2B5EF4-FFF2-40B4-BE49-F238E27FC236}">
              <a16:creationId xmlns:a16="http://schemas.microsoft.com/office/drawing/2014/main" id="{A300A4EA-06FA-4679-BF2B-2F63298D42E6}"/>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48" name="フローチャート: 判断 547">
          <a:extLst>
            <a:ext uri="{FF2B5EF4-FFF2-40B4-BE49-F238E27FC236}">
              <a16:creationId xmlns:a16="http://schemas.microsoft.com/office/drawing/2014/main" id="{2E735943-AEC5-4521-8DEE-41E8EAE7DDA3}"/>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49" name="フローチャート: 判断 548">
          <a:extLst>
            <a:ext uri="{FF2B5EF4-FFF2-40B4-BE49-F238E27FC236}">
              <a16:creationId xmlns:a16="http://schemas.microsoft.com/office/drawing/2014/main" id="{6157D54E-7969-4ACC-B7A9-661D32D65B7C}"/>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0" name="フローチャート: 判断 549">
          <a:extLst>
            <a:ext uri="{FF2B5EF4-FFF2-40B4-BE49-F238E27FC236}">
              <a16:creationId xmlns:a16="http://schemas.microsoft.com/office/drawing/2014/main" id="{C9059878-383D-4997-B1C7-852B24FCB2FF}"/>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1" name="フローチャート: 判断 550">
          <a:extLst>
            <a:ext uri="{FF2B5EF4-FFF2-40B4-BE49-F238E27FC236}">
              <a16:creationId xmlns:a16="http://schemas.microsoft.com/office/drawing/2014/main" id="{ABA593A5-3083-4452-BFF1-25FE08D596B1}"/>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75A91C7C-37C7-45B0-83E2-A85435553C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78BC1F7A-8C39-4629-A48F-957671A675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BB29EE3B-BEB5-4E13-805A-1129C451F8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3F37E52B-F6D8-44C6-8223-80E4EB2B04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B01D81D6-9509-4555-8F81-D18FCBF89B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557" name="楕円 556">
          <a:extLst>
            <a:ext uri="{FF2B5EF4-FFF2-40B4-BE49-F238E27FC236}">
              <a16:creationId xmlns:a16="http://schemas.microsoft.com/office/drawing/2014/main" id="{03E67466-B8A5-4663-B164-292A5F51E2F8}"/>
            </a:ext>
          </a:extLst>
        </xdr:cNvPr>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13352</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87B1456D-CB47-4E09-A330-2CB78CEF3DD6}"/>
            </a:ext>
          </a:extLst>
        </xdr:cNvPr>
        <xdr:cNvSpPr txBox="1"/>
      </xdr:nvSpPr>
      <xdr:spPr>
        <a:xfrm>
          <a:off x="16357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559" name="楕円 558">
          <a:extLst>
            <a:ext uri="{FF2B5EF4-FFF2-40B4-BE49-F238E27FC236}">
              <a16:creationId xmlns:a16="http://schemas.microsoft.com/office/drawing/2014/main" id="{F8CA82CC-4F3C-4535-B1DC-CFB2199F35E7}"/>
            </a:ext>
          </a:extLst>
        </xdr:cNvPr>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85725</xdr:rowOff>
    </xdr:to>
    <xdr:cxnSp macro="">
      <xdr:nvCxnSpPr>
        <xdr:cNvPr id="560" name="直線コネクタ 559">
          <a:extLst>
            <a:ext uri="{FF2B5EF4-FFF2-40B4-BE49-F238E27FC236}">
              <a16:creationId xmlns:a16="http://schemas.microsoft.com/office/drawing/2014/main" id="{43501B46-51C7-4604-9348-FAD6067AB639}"/>
            </a:ext>
          </a:extLst>
        </xdr:cNvPr>
        <xdr:cNvCxnSpPr/>
      </xdr:nvCxnSpPr>
      <xdr:spPr>
        <a:xfrm>
          <a:off x="15481300" y="144227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561" name="楕円 560">
          <a:extLst>
            <a:ext uri="{FF2B5EF4-FFF2-40B4-BE49-F238E27FC236}">
              <a16:creationId xmlns:a16="http://schemas.microsoft.com/office/drawing/2014/main" id="{932E1843-8826-486F-9D6D-B05AF9B2B8A1}"/>
            </a:ext>
          </a:extLst>
        </xdr:cNvPr>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84</xdr:row>
      <xdr:rowOff>20955</xdr:rowOff>
    </xdr:to>
    <xdr:cxnSp macro="">
      <xdr:nvCxnSpPr>
        <xdr:cNvPr id="562" name="直線コネクタ 561">
          <a:extLst>
            <a:ext uri="{FF2B5EF4-FFF2-40B4-BE49-F238E27FC236}">
              <a16:creationId xmlns:a16="http://schemas.microsoft.com/office/drawing/2014/main" id="{CFFE1919-1CB8-4B71-8BDD-41B7FC002B4B}"/>
            </a:ext>
          </a:extLst>
        </xdr:cNvPr>
        <xdr:cNvCxnSpPr/>
      </xdr:nvCxnSpPr>
      <xdr:spPr>
        <a:xfrm>
          <a:off x="14592300" y="143598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563" name="楕円 562">
          <a:extLst>
            <a:ext uri="{FF2B5EF4-FFF2-40B4-BE49-F238E27FC236}">
              <a16:creationId xmlns:a16="http://schemas.microsoft.com/office/drawing/2014/main" id="{418ACC76-A29A-431F-963F-AEE02671ABAB}"/>
            </a:ext>
          </a:extLst>
        </xdr:cNvPr>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129539</xdr:rowOff>
    </xdr:to>
    <xdr:cxnSp macro="">
      <xdr:nvCxnSpPr>
        <xdr:cNvPr id="564" name="直線コネクタ 563">
          <a:extLst>
            <a:ext uri="{FF2B5EF4-FFF2-40B4-BE49-F238E27FC236}">
              <a16:creationId xmlns:a16="http://schemas.microsoft.com/office/drawing/2014/main" id="{98BC2ECD-2E69-4D74-8690-ABFDE4E4E385}"/>
            </a:ext>
          </a:extLst>
        </xdr:cNvPr>
        <xdr:cNvCxnSpPr/>
      </xdr:nvCxnSpPr>
      <xdr:spPr>
        <a:xfrm>
          <a:off x="13703300" y="142951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122555</xdr:rowOff>
    </xdr:from>
    <xdr:to>
      <xdr:col>67</xdr:col>
      <xdr:colOff>101600</xdr:colOff>
      <xdr:row>83</xdr:row>
      <xdr:rowOff>52705</xdr:rowOff>
    </xdr:to>
    <xdr:sp macro="" textlink="">
      <xdr:nvSpPr>
        <xdr:cNvPr id="565" name="楕円 564">
          <a:extLst>
            <a:ext uri="{FF2B5EF4-FFF2-40B4-BE49-F238E27FC236}">
              <a16:creationId xmlns:a16="http://schemas.microsoft.com/office/drawing/2014/main" id="{12D67007-E342-4EB5-BABB-31C96A44B86B}"/>
            </a:ext>
          </a:extLst>
        </xdr:cNvPr>
        <xdr:cNvSpPr/>
      </xdr:nvSpPr>
      <xdr:spPr>
        <a:xfrm>
          <a:off x="12763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xdr:rowOff>
    </xdr:from>
    <xdr:to>
      <xdr:col>71</xdr:col>
      <xdr:colOff>177800</xdr:colOff>
      <xdr:row>83</xdr:row>
      <xdr:rowOff>64770</xdr:rowOff>
    </xdr:to>
    <xdr:cxnSp macro="">
      <xdr:nvCxnSpPr>
        <xdr:cNvPr id="566" name="直線コネクタ 565">
          <a:extLst>
            <a:ext uri="{FF2B5EF4-FFF2-40B4-BE49-F238E27FC236}">
              <a16:creationId xmlns:a16="http://schemas.microsoft.com/office/drawing/2014/main" id="{BF171EFA-FE98-4F21-B29F-AC196A69A958}"/>
            </a:ext>
          </a:extLst>
        </xdr:cNvPr>
        <xdr:cNvCxnSpPr/>
      </xdr:nvCxnSpPr>
      <xdr:spPr>
        <a:xfrm>
          <a:off x="12814300" y="142322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567" name="n_1aveValue【消防施設】&#10;有形固定資産減価償却率">
          <a:extLst>
            <a:ext uri="{FF2B5EF4-FFF2-40B4-BE49-F238E27FC236}">
              <a16:creationId xmlns:a16="http://schemas.microsoft.com/office/drawing/2014/main" id="{1CB29008-4D84-482D-9464-FCE50B16BEE3}"/>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68" name="n_2aveValue【消防施設】&#10;有形固定資産減価償却率">
          <a:extLst>
            <a:ext uri="{FF2B5EF4-FFF2-40B4-BE49-F238E27FC236}">
              <a16:creationId xmlns:a16="http://schemas.microsoft.com/office/drawing/2014/main" id="{C77CAD97-5053-4599-AB40-918910ACB0F8}"/>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69" name="n_3aveValue【消防施設】&#10;有形固定資産減価償却率">
          <a:extLst>
            <a:ext uri="{FF2B5EF4-FFF2-40B4-BE49-F238E27FC236}">
              <a16:creationId xmlns:a16="http://schemas.microsoft.com/office/drawing/2014/main" id="{35DBE6E7-345D-4853-843F-459AAB4A5673}"/>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0" name="n_4aveValue【消防施設】&#10;有形固定資産減価償却率">
          <a:extLst>
            <a:ext uri="{FF2B5EF4-FFF2-40B4-BE49-F238E27FC236}">
              <a16:creationId xmlns:a16="http://schemas.microsoft.com/office/drawing/2014/main" id="{90E6F60D-7231-43FD-8D77-36A559A2D5DB}"/>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571" name="n_1mainValue【消防施設】&#10;有形固定資産減価償却率">
          <a:extLst>
            <a:ext uri="{FF2B5EF4-FFF2-40B4-BE49-F238E27FC236}">
              <a16:creationId xmlns:a16="http://schemas.microsoft.com/office/drawing/2014/main" id="{1225460E-B45D-4A14-970E-4594FEDDB3F1}"/>
            </a:ext>
          </a:extLst>
        </xdr:cNvPr>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572" name="n_2mainValue【消防施設】&#10;有形固定資産減価償却率">
          <a:extLst>
            <a:ext uri="{FF2B5EF4-FFF2-40B4-BE49-F238E27FC236}">
              <a16:creationId xmlns:a16="http://schemas.microsoft.com/office/drawing/2014/main" id="{1390F8E7-AA1E-44B6-9ECE-1CA9E72540BF}"/>
            </a:ext>
          </a:extLst>
        </xdr:cNvPr>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573" name="n_3mainValue【消防施設】&#10;有形固定資産減価償却率">
          <a:extLst>
            <a:ext uri="{FF2B5EF4-FFF2-40B4-BE49-F238E27FC236}">
              <a16:creationId xmlns:a16="http://schemas.microsoft.com/office/drawing/2014/main" id="{E2E1F6AA-FD61-4367-A010-045A51FF801A}"/>
            </a:ext>
          </a:extLst>
        </xdr:cNvPr>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43832</xdr:rowOff>
    </xdr:from>
    <xdr:ext cx="405111" cy="259045"/>
    <xdr:sp macro="" textlink="">
      <xdr:nvSpPr>
        <xdr:cNvPr id="574" name="n_4mainValue【消防施設】&#10;有形固定資産減価償却率">
          <a:extLst>
            <a:ext uri="{FF2B5EF4-FFF2-40B4-BE49-F238E27FC236}">
              <a16:creationId xmlns:a16="http://schemas.microsoft.com/office/drawing/2014/main" id="{865ABD06-DF31-4DDC-A111-D4AC1A4B5C30}"/>
            </a:ext>
          </a:extLst>
        </xdr:cNvPr>
        <xdr:cNvSpPr txBox="1"/>
      </xdr:nvSpPr>
      <xdr:spPr>
        <a:xfrm>
          <a:off x="12611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D3F09C50-48C9-4F63-BAF6-3AD7DD2619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1CAC893D-C32A-4ECF-9526-17CB1D519C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E4BC22B2-D692-4E63-A0D7-5728E1FC79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025C440B-6E6C-420A-81BD-0CA936B083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47E53207-8742-4D26-ABAE-B97625B3A3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387A273B-3B4B-4E65-B70B-3DCA2DF739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E151DB8F-EB1F-45FE-8725-78C2B786C3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E720D617-F42F-4C1E-90D3-7795B2DA9F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ADDCF7E9-5AB5-41EC-9C07-0D9B87585C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9906A0C7-3FB5-4DF9-A51D-93001C6E20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5" name="直線コネクタ 584">
          <a:extLst>
            <a:ext uri="{FF2B5EF4-FFF2-40B4-BE49-F238E27FC236}">
              <a16:creationId xmlns:a16="http://schemas.microsoft.com/office/drawing/2014/main" id="{30E22BEB-6ABF-4376-8FC6-E54F7BF30AA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6" name="テキスト ボックス 585">
          <a:extLst>
            <a:ext uri="{FF2B5EF4-FFF2-40B4-BE49-F238E27FC236}">
              <a16:creationId xmlns:a16="http://schemas.microsoft.com/office/drawing/2014/main" id="{5703B4B2-1AD1-4451-8B13-A4557DA3506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7" name="直線コネクタ 586">
          <a:extLst>
            <a:ext uri="{FF2B5EF4-FFF2-40B4-BE49-F238E27FC236}">
              <a16:creationId xmlns:a16="http://schemas.microsoft.com/office/drawing/2014/main" id="{AE021426-E577-4B95-84B0-87E7EC57E0E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8" name="テキスト ボックス 587">
          <a:extLst>
            <a:ext uri="{FF2B5EF4-FFF2-40B4-BE49-F238E27FC236}">
              <a16:creationId xmlns:a16="http://schemas.microsoft.com/office/drawing/2014/main" id="{85E9D1E5-20B3-4D31-B3BE-250C474612E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9" name="直線コネクタ 588">
          <a:extLst>
            <a:ext uri="{FF2B5EF4-FFF2-40B4-BE49-F238E27FC236}">
              <a16:creationId xmlns:a16="http://schemas.microsoft.com/office/drawing/2014/main" id="{52CDD73A-62F7-4406-ABBC-DED2C6AA33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0" name="テキスト ボックス 589">
          <a:extLst>
            <a:ext uri="{FF2B5EF4-FFF2-40B4-BE49-F238E27FC236}">
              <a16:creationId xmlns:a16="http://schemas.microsoft.com/office/drawing/2014/main" id="{F50A819A-E51A-4F1A-AC58-2AAD9DECF71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1" name="直線コネクタ 590">
          <a:extLst>
            <a:ext uri="{FF2B5EF4-FFF2-40B4-BE49-F238E27FC236}">
              <a16:creationId xmlns:a16="http://schemas.microsoft.com/office/drawing/2014/main" id="{82605961-B4B3-40B3-A04C-173CC4B6DA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2" name="テキスト ボックス 591">
          <a:extLst>
            <a:ext uri="{FF2B5EF4-FFF2-40B4-BE49-F238E27FC236}">
              <a16:creationId xmlns:a16="http://schemas.microsoft.com/office/drawing/2014/main" id="{F8D0B691-A0D1-4CD8-81D3-EA7A137381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A3EB5A42-EFA4-490F-9885-91F12161F5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6A3CB71C-7475-4510-8B3F-97CF57C375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8F1924F8-7DBC-4F4A-8678-9CB6EB3F0E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6" name="直線コネクタ 595">
          <a:extLst>
            <a:ext uri="{FF2B5EF4-FFF2-40B4-BE49-F238E27FC236}">
              <a16:creationId xmlns:a16="http://schemas.microsoft.com/office/drawing/2014/main" id="{ACB93DBC-08F4-4331-A251-4FD1139EB24C}"/>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97" name="【消防施設】&#10;一人当たり面積最小値テキスト">
          <a:extLst>
            <a:ext uri="{FF2B5EF4-FFF2-40B4-BE49-F238E27FC236}">
              <a16:creationId xmlns:a16="http://schemas.microsoft.com/office/drawing/2014/main" id="{AA20FADB-047A-4EB9-8B64-D9AA3ACE74DE}"/>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98" name="直線コネクタ 597">
          <a:extLst>
            <a:ext uri="{FF2B5EF4-FFF2-40B4-BE49-F238E27FC236}">
              <a16:creationId xmlns:a16="http://schemas.microsoft.com/office/drawing/2014/main" id="{4D4D308E-0C87-4F39-AECD-3DA84F01502C}"/>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99" name="【消防施設】&#10;一人当たり面積最大値テキスト">
          <a:extLst>
            <a:ext uri="{FF2B5EF4-FFF2-40B4-BE49-F238E27FC236}">
              <a16:creationId xmlns:a16="http://schemas.microsoft.com/office/drawing/2014/main" id="{61D4E503-0EAB-4206-9F6D-95B1F0CE545F}"/>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0" name="直線コネクタ 599">
          <a:extLst>
            <a:ext uri="{FF2B5EF4-FFF2-40B4-BE49-F238E27FC236}">
              <a16:creationId xmlns:a16="http://schemas.microsoft.com/office/drawing/2014/main" id="{0A2072A5-E164-4D20-ADE1-D5CB8B9ABEC6}"/>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1" name="【消防施設】&#10;一人当たり面積平均値テキスト">
          <a:extLst>
            <a:ext uri="{FF2B5EF4-FFF2-40B4-BE49-F238E27FC236}">
              <a16:creationId xmlns:a16="http://schemas.microsoft.com/office/drawing/2014/main" id="{35079E2B-79B7-4349-B2B4-239DB6BA735C}"/>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2" name="フローチャート: 判断 601">
          <a:extLst>
            <a:ext uri="{FF2B5EF4-FFF2-40B4-BE49-F238E27FC236}">
              <a16:creationId xmlns:a16="http://schemas.microsoft.com/office/drawing/2014/main" id="{22A4E608-C488-4230-831E-D7C766436C2F}"/>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3" name="フローチャート: 判断 602">
          <a:extLst>
            <a:ext uri="{FF2B5EF4-FFF2-40B4-BE49-F238E27FC236}">
              <a16:creationId xmlns:a16="http://schemas.microsoft.com/office/drawing/2014/main" id="{0EAD0282-1138-4F9C-BE05-4F0BFE32B54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4" name="フローチャート: 判断 603">
          <a:extLst>
            <a:ext uri="{FF2B5EF4-FFF2-40B4-BE49-F238E27FC236}">
              <a16:creationId xmlns:a16="http://schemas.microsoft.com/office/drawing/2014/main" id="{0A8A7CA0-F8B7-4BF5-9491-1628F147F986}"/>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5" name="フローチャート: 判断 604">
          <a:extLst>
            <a:ext uri="{FF2B5EF4-FFF2-40B4-BE49-F238E27FC236}">
              <a16:creationId xmlns:a16="http://schemas.microsoft.com/office/drawing/2014/main" id="{1F63FA15-43F0-407A-B557-45972A7231CB}"/>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6" name="フローチャート: 判断 605">
          <a:extLst>
            <a:ext uri="{FF2B5EF4-FFF2-40B4-BE49-F238E27FC236}">
              <a16:creationId xmlns:a16="http://schemas.microsoft.com/office/drawing/2014/main" id="{E02AAE9A-8383-4D94-BF94-0DAAFA74757F}"/>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F4D1BE3-1ACD-4D11-910B-1774860E65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CC21E9BD-9FD6-4D43-A396-D72ED95479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4046C8A6-89FA-49D2-9267-2121561F60E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9E826B06-61BD-49F1-8089-E42EA1AF69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FFA6BEFA-EC8C-44B3-BE75-71EEBCCBAE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148234</xdr:rowOff>
    </xdr:from>
    <xdr:to>
      <xdr:col>116</xdr:col>
      <xdr:colOff>114300</xdr:colOff>
      <xdr:row>86</xdr:row>
      <xdr:rowOff>78384</xdr:rowOff>
    </xdr:to>
    <xdr:sp macro="" textlink="">
      <xdr:nvSpPr>
        <xdr:cNvPr id="612" name="楕円 611">
          <a:extLst>
            <a:ext uri="{FF2B5EF4-FFF2-40B4-BE49-F238E27FC236}">
              <a16:creationId xmlns:a16="http://schemas.microsoft.com/office/drawing/2014/main" id="{7C9E3E97-B7AE-47A9-89D4-F55C5F038B3B}"/>
            </a:ext>
          </a:extLst>
        </xdr:cNvPr>
        <xdr:cNvSpPr/>
      </xdr:nvSpPr>
      <xdr:spPr>
        <a:xfrm>
          <a:off x="221107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63161</xdr:rowOff>
    </xdr:from>
    <xdr:ext cx="469744" cy="259045"/>
    <xdr:sp macro="" textlink="">
      <xdr:nvSpPr>
        <xdr:cNvPr id="613" name="【消防施設】&#10;一人当たり面積該当値テキスト">
          <a:extLst>
            <a:ext uri="{FF2B5EF4-FFF2-40B4-BE49-F238E27FC236}">
              <a16:creationId xmlns:a16="http://schemas.microsoft.com/office/drawing/2014/main" id="{06C2D6D7-ED5C-4572-9FD8-A4A81B1791E5}"/>
            </a:ext>
          </a:extLst>
        </xdr:cNvPr>
        <xdr:cNvSpPr txBox="1"/>
      </xdr:nvSpPr>
      <xdr:spPr>
        <a:xfrm>
          <a:off x="22199600" y="14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614" name="楕円 613">
          <a:extLst>
            <a:ext uri="{FF2B5EF4-FFF2-40B4-BE49-F238E27FC236}">
              <a16:creationId xmlns:a16="http://schemas.microsoft.com/office/drawing/2014/main" id="{95A490FF-8AA8-4E62-873C-F0BA910C1449}"/>
            </a:ext>
          </a:extLst>
        </xdr:cNvPr>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27584</xdr:rowOff>
    </xdr:from>
    <xdr:to>
      <xdr:col>116</xdr:col>
      <xdr:colOff>63500</xdr:colOff>
      <xdr:row>86</xdr:row>
      <xdr:rowOff>28042</xdr:rowOff>
    </xdr:to>
    <xdr:cxnSp macro="">
      <xdr:nvCxnSpPr>
        <xdr:cNvPr id="615" name="直線コネクタ 614">
          <a:extLst>
            <a:ext uri="{FF2B5EF4-FFF2-40B4-BE49-F238E27FC236}">
              <a16:creationId xmlns:a16="http://schemas.microsoft.com/office/drawing/2014/main" id="{C1303D40-B78A-41BF-81D9-37133A1A1A90}"/>
            </a:ext>
          </a:extLst>
        </xdr:cNvPr>
        <xdr:cNvCxnSpPr/>
      </xdr:nvCxnSpPr>
      <xdr:spPr>
        <a:xfrm flipV="1">
          <a:off x="21323300" y="1477228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148692</xdr:rowOff>
    </xdr:from>
    <xdr:to>
      <xdr:col>107</xdr:col>
      <xdr:colOff>101600</xdr:colOff>
      <xdr:row>86</xdr:row>
      <xdr:rowOff>78842</xdr:rowOff>
    </xdr:to>
    <xdr:sp macro="" textlink="">
      <xdr:nvSpPr>
        <xdr:cNvPr id="616" name="楕円 615">
          <a:extLst>
            <a:ext uri="{FF2B5EF4-FFF2-40B4-BE49-F238E27FC236}">
              <a16:creationId xmlns:a16="http://schemas.microsoft.com/office/drawing/2014/main" id="{2D04261C-5A3E-4563-B046-44C7070EA547}"/>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28042</xdr:rowOff>
    </xdr:from>
    <xdr:to>
      <xdr:col>111</xdr:col>
      <xdr:colOff>177800</xdr:colOff>
      <xdr:row>86</xdr:row>
      <xdr:rowOff>28042</xdr:rowOff>
    </xdr:to>
    <xdr:cxnSp macro="">
      <xdr:nvCxnSpPr>
        <xdr:cNvPr id="617" name="直線コネクタ 616">
          <a:extLst>
            <a:ext uri="{FF2B5EF4-FFF2-40B4-BE49-F238E27FC236}">
              <a16:creationId xmlns:a16="http://schemas.microsoft.com/office/drawing/2014/main" id="{F4521583-FBE0-4B37-8677-AC607D0D0405}"/>
            </a:ext>
          </a:extLst>
        </xdr:cNvPr>
        <xdr:cNvCxnSpPr/>
      </xdr:nvCxnSpPr>
      <xdr:spPr>
        <a:xfrm>
          <a:off x="20434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148692</xdr:rowOff>
    </xdr:from>
    <xdr:to>
      <xdr:col>102</xdr:col>
      <xdr:colOff>165100</xdr:colOff>
      <xdr:row>86</xdr:row>
      <xdr:rowOff>78842</xdr:rowOff>
    </xdr:to>
    <xdr:sp macro="" textlink="">
      <xdr:nvSpPr>
        <xdr:cNvPr id="618" name="楕円 617">
          <a:extLst>
            <a:ext uri="{FF2B5EF4-FFF2-40B4-BE49-F238E27FC236}">
              <a16:creationId xmlns:a16="http://schemas.microsoft.com/office/drawing/2014/main" id="{8FEE7F2B-55CF-41E3-B424-8999D935D332}"/>
            </a:ext>
          </a:extLst>
        </xdr:cNvPr>
        <xdr:cNvSpPr/>
      </xdr:nvSpPr>
      <xdr:spPr>
        <a:xfrm>
          <a:off x="19494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28042</xdr:rowOff>
    </xdr:from>
    <xdr:to>
      <xdr:col>107</xdr:col>
      <xdr:colOff>50800</xdr:colOff>
      <xdr:row>86</xdr:row>
      <xdr:rowOff>28042</xdr:rowOff>
    </xdr:to>
    <xdr:cxnSp macro="">
      <xdr:nvCxnSpPr>
        <xdr:cNvPr id="619" name="直線コネクタ 618">
          <a:extLst>
            <a:ext uri="{FF2B5EF4-FFF2-40B4-BE49-F238E27FC236}">
              <a16:creationId xmlns:a16="http://schemas.microsoft.com/office/drawing/2014/main" id="{CA2C366D-4B23-44B6-8054-1186BF146D56}"/>
            </a:ext>
          </a:extLst>
        </xdr:cNvPr>
        <xdr:cNvCxnSpPr/>
      </xdr:nvCxnSpPr>
      <xdr:spPr>
        <a:xfrm>
          <a:off x="19545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148692</xdr:rowOff>
    </xdr:from>
    <xdr:to>
      <xdr:col>98</xdr:col>
      <xdr:colOff>38100</xdr:colOff>
      <xdr:row>86</xdr:row>
      <xdr:rowOff>78842</xdr:rowOff>
    </xdr:to>
    <xdr:sp macro="" textlink="">
      <xdr:nvSpPr>
        <xdr:cNvPr id="620" name="楕円 619">
          <a:extLst>
            <a:ext uri="{FF2B5EF4-FFF2-40B4-BE49-F238E27FC236}">
              <a16:creationId xmlns:a16="http://schemas.microsoft.com/office/drawing/2014/main" id="{C8FB59DE-1EA7-4C67-9C3D-AA2CC8809F9C}"/>
            </a:ext>
          </a:extLst>
        </xdr:cNvPr>
        <xdr:cNvSpPr/>
      </xdr:nvSpPr>
      <xdr:spPr>
        <a:xfrm>
          <a:off x="18605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28042</xdr:rowOff>
    </xdr:from>
    <xdr:to>
      <xdr:col>102</xdr:col>
      <xdr:colOff>114300</xdr:colOff>
      <xdr:row>86</xdr:row>
      <xdr:rowOff>28042</xdr:rowOff>
    </xdr:to>
    <xdr:cxnSp macro="">
      <xdr:nvCxnSpPr>
        <xdr:cNvPr id="621" name="直線コネクタ 620">
          <a:extLst>
            <a:ext uri="{FF2B5EF4-FFF2-40B4-BE49-F238E27FC236}">
              <a16:creationId xmlns:a16="http://schemas.microsoft.com/office/drawing/2014/main" id="{CA464F73-290D-4EC1-8E49-EA068BAAAA6D}"/>
            </a:ext>
          </a:extLst>
        </xdr:cNvPr>
        <xdr:cNvCxnSpPr/>
      </xdr:nvCxnSpPr>
      <xdr:spPr>
        <a:xfrm>
          <a:off x="18656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2" name="n_1aveValue【消防施設】&#10;一人当たり面積">
          <a:extLst>
            <a:ext uri="{FF2B5EF4-FFF2-40B4-BE49-F238E27FC236}">
              <a16:creationId xmlns:a16="http://schemas.microsoft.com/office/drawing/2014/main" id="{E188F4B6-AFF9-4834-A120-77C9143DD31A}"/>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3" name="n_2aveValue【消防施設】&#10;一人当たり面積">
          <a:extLst>
            <a:ext uri="{FF2B5EF4-FFF2-40B4-BE49-F238E27FC236}">
              <a16:creationId xmlns:a16="http://schemas.microsoft.com/office/drawing/2014/main" id="{137D7B7F-A809-4FC4-B76C-BD00E1C1898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4" name="n_3aveValue【消防施設】&#10;一人当たり面積">
          <a:extLst>
            <a:ext uri="{FF2B5EF4-FFF2-40B4-BE49-F238E27FC236}">
              <a16:creationId xmlns:a16="http://schemas.microsoft.com/office/drawing/2014/main" id="{15C826F2-FC51-4009-B3BD-D3CC8ADBD3C4}"/>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5" name="n_4aveValue【消防施設】&#10;一人当たり面積">
          <a:extLst>
            <a:ext uri="{FF2B5EF4-FFF2-40B4-BE49-F238E27FC236}">
              <a16:creationId xmlns:a16="http://schemas.microsoft.com/office/drawing/2014/main" id="{38D287FD-9514-47FF-865A-02D0B1830F8E}"/>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69969</xdr:rowOff>
    </xdr:from>
    <xdr:ext cx="469744" cy="259045"/>
    <xdr:sp macro="" textlink="">
      <xdr:nvSpPr>
        <xdr:cNvPr id="626" name="n_1mainValue【消防施設】&#10;一人当たり面積">
          <a:extLst>
            <a:ext uri="{FF2B5EF4-FFF2-40B4-BE49-F238E27FC236}">
              <a16:creationId xmlns:a16="http://schemas.microsoft.com/office/drawing/2014/main" id="{9C6D684E-178C-40F3-9D0A-3A88032D1E23}"/>
            </a:ext>
          </a:extLst>
        </xdr:cNvPr>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627" name="n_2mainValue【消防施設】&#10;一人当たり面積">
          <a:extLst>
            <a:ext uri="{FF2B5EF4-FFF2-40B4-BE49-F238E27FC236}">
              <a16:creationId xmlns:a16="http://schemas.microsoft.com/office/drawing/2014/main" id="{A0E107F3-774C-4379-A9D0-05D519756B5F}"/>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69969</xdr:rowOff>
    </xdr:from>
    <xdr:ext cx="469744" cy="259045"/>
    <xdr:sp macro="" textlink="">
      <xdr:nvSpPr>
        <xdr:cNvPr id="628" name="n_3mainValue【消防施設】&#10;一人当たり面積">
          <a:extLst>
            <a:ext uri="{FF2B5EF4-FFF2-40B4-BE49-F238E27FC236}">
              <a16:creationId xmlns:a16="http://schemas.microsoft.com/office/drawing/2014/main" id="{7CC600FA-5BF6-48D1-98BC-FBE9D9A44E69}"/>
            </a:ext>
          </a:extLst>
        </xdr:cNvPr>
        <xdr:cNvSpPr txBox="1"/>
      </xdr:nvSpPr>
      <xdr:spPr>
        <a:xfrm>
          <a:off x="19310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69969</xdr:rowOff>
    </xdr:from>
    <xdr:ext cx="469744" cy="259045"/>
    <xdr:sp macro="" textlink="">
      <xdr:nvSpPr>
        <xdr:cNvPr id="629" name="n_4mainValue【消防施設】&#10;一人当たり面積">
          <a:extLst>
            <a:ext uri="{FF2B5EF4-FFF2-40B4-BE49-F238E27FC236}">
              <a16:creationId xmlns:a16="http://schemas.microsoft.com/office/drawing/2014/main" id="{D74D6221-435B-4077-9BE4-DAC232DB9089}"/>
            </a:ext>
          </a:extLst>
        </xdr:cNvPr>
        <xdr:cNvSpPr txBox="1"/>
      </xdr:nvSpPr>
      <xdr:spPr>
        <a:xfrm>
          <a:off x="18421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30FDD6F5-DF95-422D-848A-AC24E03BCF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F9053ACE-13D2-42B9-AAB8-1ACE53E7AF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53D0AD82-5529-4F7E-AB04-39FC217D209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4AEB15EF-D5DC-4898-BE61-4B8F5A6E83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48E96F3B-8C07-438B-96E7-4540529877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9B1428B7-8AC3-4328-AA84-4A14843845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940F178F-EE4D-400E-851F-C2EA8069E6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A9ABDBAB-D258-44B7-BB9D-CF17BCEB7A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E6BC60E0-C38B-4095-BA56-68D315C80D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8C3A2E40-4D90-46DC-A424-BB9A05D484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C47DE16F-0CBB-4C89-9091-D61D8A2917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a:extLst>
            <a:ext uri="{FF2B5EF4-FFF2-40B4-BE49-F238E27FC236}">
              <a16:creationId xmlns:a16="http://schemas.microsoft.com/office/drawing/2014/main" id="{294DEF68-214E-49E0-8957-D9D47410E06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1EC7FC2B-F222-4864-82F3-784750BDF9C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a:extLst>
            <a:ext uri="{FF2B5EF4-FFF2-40B4-BE49-F238E27FC236}">
              <a16:creationId xmlns:a16="http://schemas.microsoft.com/office/drawing/2014/main" id="{0430658C-373C-4416-A1FF-245D1D72527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a:extLst>
            <a:ext uri="{FF2B5EF4-FFF2-40B4-BE49-F238E27FC236}">
              <a16:creationId xmlns:a16="http://schemas.microsoft.com/office/drawing/2014/main" id="{77B1AF4E-E14C-4F44-ABE2-72313774E42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a:extLst>
            <a:ext uri="{FF2B5EF4-FFF2-40B4-BE49-F238E27FC236}">
              <a16:creationId xmlns:a16="http://schemas.microsoft.com/office/drawing/2014/main" id="{2DEF51B2-7B9B-43E7-8C82-BD392D40FE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a:extLst>
            <a:ext uri="{FF2B5EF4-FFF2-40B4-BE49-F238E27FC236}">
              <a16:creationId xmlns:a16="http://schemas.microsoft.com/office/drawing/2014/main" id="{A04243E2-ABCF-4E3C-A0E2-DB6B02FACA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a:extLst>
            <a:ext uri="{FF2B5EF4-FFF2-40B4-BE49-F238E27FC236}">
              <a16:creationId xmlns:a16="http://schemas.microsoft.com/office/drawing/2014/main" id="{55709F96-D18B-48B6-A262-45BCC3A9A5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a:extLst>
            <a:ext uri="{FF2B5EF4-FFF2-40B4-BE49-F238E27FC236}">
              <a16:creationId xmlns:a16="http://schemas.microsoft.com/office/drawing/2014/main" id="{D722DF1A-D355-4956-8B44-4F6C7DD511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a:extLst>
            <a:ext uri="{FF2B5EF4-FFF2-40B4-BE49-F238E27FC236}">
              <a16:creationId xmlns:a16="http://schemas.microsoft.com/office/drawing/2014/main" id="{AC1E0D83-7442-4B26-A38A-3395922040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a:extLst>
            <a:ext uri="{FF2B5EF4-FFF2-40B4-BE49-F238E27FC236}">
              <a16:creationId xmlns:a16="http://schemas.microsoft.com/office/drawing/2014/main" id="{B4D27BD9-8DF2-4AC2-BA97-5B5DF60D453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a:extLst>
            <a:ext uri="{FF2B5EF4-FFF2-40B4-BE49-F238E27FC236}">
              <a16:creationId xmlns:a16="http://schemas.microsoft.com/office/drawing/2014/main" id="{FDF0BC06-176A-4A6E-92BA-1DB185A1CC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a:extLst>
            <a:ext uri="{FF2B5EF4-FFF2-40B4-BE49-F238E27FC236}">
              <a16:creationId xmlns:a16="http://schemas.microsoft.com/office/drawing/2014/main" id="{607CA304-17DC-4CEA-827C-98C3A06924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3803A616-F456-48A4-89EC-3E457B7B77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7AEA047B-8B35-4607-948E-7D4E8569B7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5" name="直線コネクタ 654">
          <a:extLst>
            <a:ext uri="{FF2B5EF4-FFF2-40B4-BE49-F238E27FC236}">
              <a16:creationId xmlns:a16="http://schemas.microsoft.com/office/drawing/2014/main" id="{25A289A5-0610-4802-8D03-AF8324136483}"/>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6" name="【庁舎】&#10;有形固定資産減価償却率最小値テキスト">
          <a:extLst>
            <a:ext uri="{FF2B5EF4-FFF2-40B4-BE49-F238E27FC236}">
              <a16:creationId xmlns:a16="http://schemas.microsoft.com/office/drawing/2014/main" id="{E45E926F-0F9A-4F84-8B82-92BC197E1681}"/>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57" name="直線コネクタ 656">
          <a:extLst>
            <a:ext uri="{FF2B5EF4-FFF2-40B4-BE49-F238E27FC236}">
              <a16:creationId xmlns:a16="http://schemas.microsoft.com/office/drawing/2014/main" id="{1335E114-3157-43A8-A467-6CD43E5362E9}"/>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8" name="【庁舎】&#10;有形固定資産減価償却率最大値テキスト">
          <a:extLst>
            <a:ext uri="{FF2B5EF4-FFF2-40B4-BE49-F238E27FC236}">
              <a16:creationId xmlns:a16="http://schemas.microsoft.com/office/drawing/2014/main" id="{0F282A9E-0246-4EA1-91A8-DD61F85884F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9" name="直線コネクタ 658">
          <a:extLst>
            <a:ext uri="{FF2B5EF4-FFF2-40B4-BE49-F238E27FC236}">
              <a16:creationId xmlns:a16="http://schemas.microsoft.com/office/drawing/2014/main" id="{1057DE5B-BEAD-4F05-BEC4-7EB9085045E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0" name="【庁舎】&#10;有形固定資産減価償却率平均値テキスト">
          <a:extLst>
            <a:ext uri="{FF2B5EF4-FFF2-40B4-BE49-F238E27FC236}">
              <a16:creationId xmlns:a16="http://schemas.microsoft.com/office/drawing/2014/main" id="{23D8928B-25E1-4D37-B4AD-611BD11081F9}"/>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1" name="フローチャート: 判断 660">
          <a:extLst>
            <a:ext uri="{FF2B5EF4-FFF2-40B4-BE49-F238E27FC236}">
              <a16:creationId xmlns:a16="http://schemas.microsoft.com/office/drawing/2014/main" id="{88DE75C0-B885-4EDD-A18D-979E84E484E8}"/>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2" name="フローチャート: 判断 661">
          <a:extLst>
            <a:ext uri="{FF2B5EF4-FFF2-40B4-BE49-F238E27FC236}">
              <a16:creationId xmlns:a16="http://schemas.microsoft.com/office/drawing/2014/main" id="{90D931AB-09F2-47FB-800B-CE4D3723C0D4}"/>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3" name="フローチャート: 判断 662">
          <a:extLst>
            <a:ext uri="{FF2B5EF4-FFF2-40B4-BE49-F238E27FC236}">
              <a16:creationId xmlns:a16="http://schemas.microsoft.com/office/drawing/2014/main" id="{6EDC3D7D-84BF-46BC-90AA-0423C40F1B73}"/>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4" name="フローチャート: 判断 663">
          <a:extLst>
            <a:ext uri="{FF2B5EF4-FFF2-40B4-BE49-F238E27FC236}">
              <a16:creationId xmlns:a16="http://schemas.microsoft.com/office/drawing/2014/main" id="{121307A0-BABB-4829-9D6F-6AA4C51536C3}"/>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5" name="フローチャート: 判断 664">
          <a:extLst>
            <a:ext uri="{FF2B5EF4-FFF2-40B4-BE49-F238E27FC236}">
              <a16:creationId xmlns:a16="http://schemas.microsoft.com/office/drawing/2014/main" id="{DDBC3274-E31F-4AC4-9212-4E67036059D1}"/>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C192DE1-73CE-4756-9474-F7E4A00407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6B5722F-31E1-47AD-A985-0B7BA2311A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247C1CC5-3F73-4892-833F-4077D74A93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ABBA4CB-EEB7-4637-9302-99CC292433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9BD22CD3-3169-4D16-AE6D-4801B06F78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79284</xdr:rowOff>
    </xdr:from>
    <xdr:to>
      <xdr:col>85</xdr:col>
      <xdr:colOff>177800</xdr:colOff>
      <xdr:row>101</xdr:row>
      <xdr:rowOff>9434</xdr:rowOff>
    </xdr:to>
    <xdr:sp macro="" textlink="">
      <xdr:nvSpPr>
        <xdr:cNvPr id="671" name="楕円 670">
          <a:extLst>
            <a:ext uri="{FF2B5EF4-FFF2-40B4-BE49-F238E27FC236}">
              <a16:creationId xmlns:a16="http://schemas.microsoft.com/office/drawing/2014/main" id="{8BE5158A-809C-4DB2-A835-3FF8928D73D2}"/>
            </a:ext>
          </a:extLst>
        </xdr:cNvPr>
        <xdr:cNvSpPr/>
      </xdr:nvSpPr>
      <xdr:spPr>
        <a:xfrm>
          <a:off x="16268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102161</xdr:rowOff>
    </xdr:from>
    <xdr:ext cx="405111" cy="259045"/>
    <xdr:sp macro="" textlink="">
      <xdr:nvSpPr>
        <xdr:cNvPr id="672" name="【庁舎】&#10;有形固定資産減価償却率該当値テキスト">
          <a:extLst>
            <a:ext uri="{FF2B5EF4-FFF2-40B4-BE49-F238E27FC236}">
              <a16:creationId xmlns:a16="http://schemas.microsoft.com/office/drawing/2014/main" id="{C2F08827-63F4-4021-BA9D-A2640445C31C}"/>
            </a:ext>
          </a:extLst>
        </xdr:cNvPr>
        <xdr:cNvSpPr txBox="1"/>
      </xdr:nvSpPr>
      <xdr:spPr>
        <a:xfrm>
          <a:off x="16357600" y="1707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43362</xdr:rowOff>
    </xdr:from>
    <xdr:to>
      <xdr:col>81</xdr:col>
      <xdr:colOff>101600</xdr:colOff>
      <xdr:row>100</xdr:row>
      <xdr:rowOff>144962</xdr:rowOff>
    </xdr:to>
    <xdr:sp macro="" textlink="">
      <xdr:nvSpPr>
        <xdr:cNvPr id="673" name="楕円 672">
          <a:extLst>
            <a:ext uri="{FF2B5EF4-FFF2-40B4-BE49-F238E27FC236}">
              <a16:creationId xmlns:a16="http://schemas.microsoft.com/office/drawing/2014/main" id="{559A3E0D-9247-49A5-8BD9-14E7B6DDFB4A}"/>
            </a:ext>
          </a:extLst>
        </xdr:cNvPr>
        <xdr:cNvSpPr/>
      </xdr:nvSpPr>
      <xdr:spPr>
        <a:xfrm>
          <a:off x="15430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94162</xdr:rowOff>
    </xdr:from>
    <xdr:to>
      <xdr:col>85</xdr:col>
      <xdr:colOff>127000</xdr:colOff>
      <xdr:row>100</xdr:row>
      <xdr:rowOff>130084</xdr:rowOff>
    </xdr:to>
    <xdr:cxnSp macro="">
      <xdr:nvCxnSpPr>
        <xdr:cNvPr id="674" name="直線コネクタ 673">
          <a:extLst>
            <a:ext uri="{FF2B5EF4-FFF2-40B4-BE49-F238E27FC236}">
              <a16:creationId xmlns:a16="http://schemas.microsoft.com/office/drawing/2014/main" id="{C3950CB0-3AED-44CD-A6DF-726C25903B1A}"/>
            </a:ext>
          </a:extLst>
        </xdr:cNvPr>
        <xdr:cNvCxnSpPr/>
      </xdr:nvCxnSpPr>
      <xdr:spPr>
        <a:xfrm>
          <a:off x="15481300" y="172391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xdr:rowOff>
    </xdr:from>
    <xdr:to>
      <xdr:col>76</xdr:col>
      <xdr:colOff>165100</xdr:colOff>
      <xdr:row>100</xdr:row>
      <xdr:rowOff>109038</xdr:rowOff>
    </xdr:to>
    <xdr:sp macro="" textlink="">
      <xdr:nvSpPr>
        <xdr:cNvPr id="675" name="楕円 674">
          <a:extLst>
            <a:ext uri="{FF2B5EF4-FFF2-40B4-BE49-F238E27FC236}">
              <a16:creationId xmlns:a16="http://schemas.microsoft.com/office/drawing/2014/main" id="{15BE17AE-55E9-4164-88E5-377D29E62BF8}"/>
            </a:ext>
          </a:extLst>
        </xdr:cNvPr>
        <xdr:cNvSpPr/>
      </xdr:nvSpPr>
      <xdr:spPr>
        <a:xfrm>
          <a:off x="14541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58238</xdr:rowOff>
    </xdr:from>
    <xdr:to>
      <xdr:col>81</xdr:col>
      <xdr:colOff>50800</xdr:colOff>
      <xdr:row>100</xdr:row>
      <xdr:rowOff>94162</xdr:rowOff>
    </xdr:to>
    <xdr:cxnSp macro="">
      <xdr:nvCxnSpPr>
        <xdr:cNvPr id="676" name="直線コネクタ 675">
          <a:extLst>
            <a:ext uri="{FF2B5EF4-FFF2-40B4-BE49-F238E27FC236}">
              <a16:creationId xmlns:a16="http://schemas.microsoft.com/office/drawing/2014/main" id="{DBB1287A-3049-4267-BF29-27DAECC75789}"/>
            </a:ext>
          </a:extLst>
        </xdr:cNvPr>
        <xdr:cNvCxnSpPr/>
      </xdr:nvCxnSpPr>
      <xdr:spPr>
        <a:xfrm>
          <a:off x="14592300" y="17203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144599</xdr:rowOff>
    </xdr:from>
    <xdr:to>
      <xdr:col>72</xdr:col>
      <xdr:colOff>38100</xdr:colOff>
      <xdr:row>100</xdr:row>
      <xdr:rowOff>74749</xdr:rowOff>
    </xdr:to>
    <xdr:sp macro="" textlink="">
      <xdr:nvSpPr>
        <xdr:cNvPr id="677" name="楕円 676">
          <a:extLst>
            <a:ext uri="{FF2B5EF4-FFF2-40B4-BE49-F238E27FC236}">
              <a16:creationId xmlns:a16="http://schemas.microsoft.com/office/drawing/2014/main" id="{D81CDFC8-502E-4513-B61F-B630BE9A0457}"/>
            </a:ext>
          </a:extLst>
        </xdr:cNvPr>
        <xdr:cNvSpPr/>
      </xdr:nvSpPr>
      <xdr:spPr>
        <a:xfrm>
          <a:off x="13652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23949</xdr:rowOff>
    </xdr:from>
    <xdr:to>
      <xdr:col>76</xdr:col>
      <xdr:colOff>114300</xdr:colOff>
      <xdr:row>100</xdr:row>
      <xdr:rowOff>58238</xdr:rowOff>
    </xdr:to>
    <xdr:cxnSp macro="">
      <xdr:nvCxnSpPr>
        <xdr:cNvPr id="678" name="直線コネクタ 677">
          <a:extLst>
            <a:ext uri="{FF2B5EF4-FFF2-40B4-BE49-F238E27FC236}">
              <a16:creationId xmlns:a16="http://schemas.microsoft.com/office/drawing/2014/main" id="{72FD0456-8B2D-4A02-A1D7-4C22A4D08432}"/>
            </a:ext>
          </a:extLst>
        </xdr:cNvPr>
        <xdr:cNvCxnSpPr/>
      </xdr:nvCxnSpPr>
      <xdr:spPr>
        <a:xfrm>
          <a:off x="13703300" y="17168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120106</xdr:rowOff>
    </xdr:from>
    <xdr:to>
      <xdr:col>67</xdr:col>
      <xdr:colOff>101600</xdr:colOff>
      <xdr:row>100</xdr:row>
      <xdr:rowOff>50256</xdr:rowOff>
    </xdr:to>
    <xdr:sp macro="" textlink="">
      <xdr:nvSpPr>
        <xdr:cNvPr id="679" name="楕円 678">
          <a:extLst>
            <a:ext uri="{FF2B5EF4-FFF2-40B4-BE49-F238E27FC236}">
              <a16:creationId xmlns:a16="http://schemas.microsoft.com/office/drawing/2014/main" id="{EF7E2499-2302-4974-BCE1-F7884759EEDE}"/>
            </a:ext>
          </a:extLst>
        </xdr:cNvPr>
        <xdr:cNvSpPr/>
      </xdr:nvSpPr>
      <xdr:spPr>
        <a:xfrm>
          <a:off x="12763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170906</xdr:rowOff>
    </xdr:from>
    <xdr:to>
      <xdr:col>71</xdr:col>
      <xdr:colOff>177800</xdr:colOff>
      <xdr:row>100</xdr:row>
      <xdr:rowOff>23949</xdr:rowOff>
    </xdr:to>
    <xdr:cxnSp macro="">
      <xdr:nvCxnSpPr>
        <xdr:cNvPr id="680" name="直線コネクタ 679">
          <a:extLst>
            <a:ext uri="{FF2B5EF4-FFF2-40B4-BE49-F238E27FC236}">
              <a16:creationId xmlns:a16="http://schemas.microsoft.com/office/drawing/2014/main" id="{6835DB5B-0798-4764-9768-88261D6377B4}"/>
            </a:ext>
          </a:extLst>
        </xdr:cNvPr>
        <xdr:cNvCxnSpPr/>
      </xdr:nvCxnSpPr>
      <xdr:spPr>
        <a:xfrm>
          <a:off x="12814300" y="171444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1" name="n_1aveValue【庁舎】&#10;有形固定資産減価償却率">
          <a:extLst>
            <a:ext uri="{FF2B5EF4-FFF2-40B4-BE49-F238E27FC236}">
              <a16:creationId xmlns:a16="http://schemas.microsoft.com/office/drawing/2014/main" id="{E1FAE505-B07A-48C4-8017-0E73B933A7AD}"/>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82" name="n_2aveValue【庁舎】&#10;有形固定資産減価償却率">
          <a:extLst>
            <a:ext uri="{FF2B5EF4-FFF2-40B4-BE49-F238E27FC236}">
              <a16:creationId xmlns:a16="http://schemas.microsoft.com/office/drawing/2014/main" id="{94EFDFE1-32AE-4264-8F2C-58C43E81F0CD}"/>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83" name="n_3aveValue【庁舎】&#10;有形固定資産減価償却率">
          <a:extLst>
            <a:ext uri="{FF2B5EF4-FFF2-40B4-BE49-F238E27FC236}">
              <a16:creationId xmlns:a16="http://schemas.microsoft.com/office/drawing/2014/main" id="{75088196-CB8E-4EAF-8F5F-46BE63941CFE}"/>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684" name="n_4aveValue【庁舎】&#10;有形固定資産減価償却率">
          <a:extLst>
            <a:ext uri="{FF2B5EF4-FFF2-40B4-BE49-F238E27FC236}">
              <a16:creationId xmlns:a16="http://schemas.microsoft.com/office/drawing/2014/main" id="{87C38114-C69A-4E26-8A79-42EEE13F3995}"/>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161489</xdr:rowOff>
    </xdr:from>
    <xdr:ext cx="340478" cy="259045"/>
    <xdr:sp macro="" textlink="">
      <xdr:nvSpPr>
        <xdr:cNvPr id="685" name="n_1mainValue【庁舎】&#10;有形固定資産減価償却率">
          <a:extLst>
            <a:ext uri="{FF2B5EF4-FFF2-40B4-BE49-F238E27FC236}">
              <a16:creationId xmlns:a16="http://schemas.microsoft.com/office/drawing/2014/main" id="{112DB3B5-5AF7-4F2C-AB95-34D310E2D3D0}"/>
            </a:ext>
          </a:extLst>
        </xdr:cNvPr>
        <xdr:cNvSpPr txBox="1"/>
      </xdr:nvSpPr>
      <xdr:spPr>
        <a:xfrm>
          <a:off x="15298361" y="1696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125565</xdr:rowOff>
    </xdr:from>
    <xdr:ext cx="340478" cy="259045"/>
    <xdr:sp macro="" textlink="">
      <xdr:nvSpPr>
        <xdr:cNvPr id="686" name="n_2mainValue【庁舎】&#10;有形固定資産減価償却率">
          <a:extLst>
            <a:ext uri="{FF2B5EF4-FFF2-40B4-BE49-F238E27FC236}">
              <a16:creationId xmlns:a16="http://schemas.microsoft.com/office/drawing/2014/main" id="{6F993EB6-0A82-4EBD-9BBD-6B96DCABC5C5}"/>
            </a:ext>
          </a:extLst>
        </xdr:cNvPr>
        <xdr:cNvSpPr txBox="1"/>
      </xdr:nvSpPr>
      <xdr:spPr>
        <a:xfrm>
          <a:off x="144220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91276</xdr:rowOff>
    </xdr:from>
    <xdr:ext cx="340478" cy="259045"/>
    <xdr:sp macro="" textlink="">
      <xdr:nvSpPr>
        <xdr:cNvPr id="687" name="n_3mainValue【庁舎】&#10;有形固定資産減価償却率">
          <a:extLst>
            <a:ext uri="{FF2B5EF4-FFF2-40B4-BE49-F238E27FC236}">
              <a16:creationId xmlns:a16="http://schemas.microsoft.com/office/drawing/2014/main" id="{0397269D-C4FE-4CBD-A0AE-F7478A9FAA04}"/>
            </a:ext>
          </a:extLst>
        </xdr:cNvPr>
        <xdr:cNvSpPr txBox="1"/>
      </xdr:nvSpPr>
      <xdr:spPr>
        <a:xfrm>
          <a:off x="13533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66783</xdr:rowOff>
    </xdr:from>
    <xdr:ext cx="340478" cy="259045"/>
    <xdr:sp macro="" textlink="">
      <xdr:nvSpPr>
        <xdr:cNvPr id="688" name="n_4mainValue【庁舎】&#10;有形固定資産減価償却率">
          <a:extLst>
            <a:ext uri="{FF2B5EF4-FFF2-40B4-BE49-F238E27FC236}">
              <a16:creationId xmlns:a16="http://schemas.microsoft.com/office/drawing/2014/main" id="{C02A7290-5BE5-4AEA-B193-9CD6AB9DAC1B}"/>
            </a:ext>
          </a:extLst>
        </xdr:cNvPr>
        <xdr:cNvSpPr txBox="1"/>
      </xdr:nvSpPr>
      <xdr:spPr>
        <a:xfrm>
          <a:off x="12644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BFD564F0-A656-4D40-A10A-7F5A6130C3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FB4C55D9-2793-4AEC-B934-2AB35B42DB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AE5DB460-7474-444C-BF99-0C780E6DB8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0CB2A051-1A0F-4902-B76C-97535A1687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F1173B95-BDBD-4613-9DA0-26D04BD118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FC5A2D8A-EFA8-4CF0-B795-46C0C6B948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DCC76544-466F-453B-9EBA-73A4F91BE3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E16A6D82-65D2-4B3A-84C8-C5335C959D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EF069BA0-6412-48CB-B212-015E4DBB39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6A3455CA-2E4F-4B07-BB85-8C0D66BC7D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a:extLst>
            <a:ext uri="{FF2B5EF4-FFF2-40B4-BE49-F238E27FC236}">
              <a16:creationId xmlns:a16="http://schemas.microsoft.com/office/drawing/2014/main" id="{8EB041E0-6A98-4426-80D6-D7CC54723E9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a:extLst>
            <a:ext uri="{FF2B5EF4-FFF2-40B4-BE49-F238E27FC236}">
              <a16:creationId xmlns:a16="http://schemas.microsoft.com/office/drawing/2014/main" id="{DCDE755B-1DAC-4311-A491-37261AE4D1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a:extLst>
            <a:ext uri="{FF2B5EF4-FFF2-40B4-BE49-F238E27FC236}">
              <a16:creationId xmlns:a16="http://schemas.microsoft.com/office/drawing/2014/main" id="{23BB0644-EEED-4EDE-8380-EDE05235D19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a:extLst>
            <a:ext uri="{FF2B5EF4-FFF2-40B4-BE49-F238E27FC236}">
              <a16:creationId xmlns:a16="http://schemas.microsoft.com/office/drawing/2014/main" id="{050E0F0C-E3D2-406D-9639-0494382E7BD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a:extLst>
            <a:ext uri="{FF2B5EF4-FFF2-40B4-BE49-F238E27FC236}">
              <a16:creationId xmlns:a16="http://schemas.microsoft.com/office/drawing/2014/main" id="{196F818E-7DC2-4AB6-A0BE-412D8636EA8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a:extLst>
            <a:ext uri="{FF2B5EF4-FFF2-40B4-BE49-F238E27FC236}">
              <a16:creationId xmlns:a16="http://schemas.microsoft.com/office/drawing/2014/main" id="{CBD76B7F-0355-40B0-BC0E-9062449B696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a:extLst>
            <a:ext uri="{FF2B5EF4-FFF2-40B4-BE49-F238E27FC236}">
              <a16:creationId xmlns:a16="http://schemas.microsoft.com/office/drawing/2014/main" id="{EDF56B63-5505-4496-BDC7-F0B8192D83C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a:extLst>
            <a:ext uri="{FF2B5EF4-FFF2-40B4-BE49-F238E27FC236}">
              <a16:creationId xmlns:a16="http://schemas.microsoft.com/office/drawing/2014/main" id="{5FC4D21E-5800-41A4-8402-0861824AB3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a:extLst>
            <a:ext uri="{FF2B5EF4-FFF2-40B4-BE49-F238E27FC236}">
              <a16:creationId xmlns:a16="http://schemas.microsoft.com/office/drawing/2014/main" id="{56E8FF61-0E85-4239-8E8D-83887697CF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a:extLst>
            <a:ext uri="{FF2B5EF4-FFF2-40B4-BE49-F238E27FC236}">
              <a16:creationId xmlns:a16="http://schemas.microsoft.com/office/drawing/2014/main" id="{0345CA91-59AE-4804-89F1-9264386C18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a:extLst>
            <a:ext uri="{FF2B5EF4-FFF2-40B4-BE49-F238E27FC236}">
              <a16:creationId xmlns:a16="http://schemas.microsoft.com/office/drawing/2014/main" id="{28BB6FAD-D144-4B8B-8707-C994F3310A6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A2B1148A-4CC7-4F5F-AE58-8036438A80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B4B4842B-24CA-48CE-BBB7-C1DBC09A8B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93739997-0D2B-4630-A11B-7509B42DD8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B6EFED1F-4F38-426A-B19E-CD4FA2AA9F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4" name="直線コネクタ 713">
          <a:extLst>
            <a:ext uri="{FF2B5EF4-FFF2-40B4-BE49-F238E27FC236}">
              <a16:creationId xmlns:a16="http://schemas.microsoft.com/office/drawing/2014/main" id="{62A3D740-A6E2-4E73-B265-C2955A2B4DF1}"/>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5" name="【庁舎】&#10;一人当たり面積最小値テキスト">
          <a:extLst>
            <a:ext uri="{FF2B5EF4-FFF2-40B4-BE49-F238E27FC236}">
              <a16:creationId xmlns:a16="http://schemas.microsoft.com/office/drawing/2014/main" id="{4B7861FF-90AB-4834-84A3-9963CD6B881D}"/>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6" name="直線コネクタ 715">
          <a:extLst>
            <a:ext uri="{FF2B5EF4-FFF2-40B4-BE49-F238E27FC236}">
              <a16:creationId xmlns:a16="http://schemas.microsoft.com/office/drawing/2014/main" id="{A9D6FBDE-F3F7-41FF-A775-29E78ED8A926}"/>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17" name="【庁舎】&#10;一人当たり面積最大値テキスト">
          <a:extLst>
            <a:ext uri="{FF2B5EF4-FFF2-40B4-BE49-F238E27FC236}">
              <a16:creationId xmlns:a16="http://schemas.microsoft.com/office/drawing/2014/main" id="{96434524-BFB5-4ABE-9F95-C00CE6962AA3}"/>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18" name="直線コネクタ 717">
          <a:extLst>
            <a:ext uri="{FF2B5EF4-FFF2-40B4-BE49-F238E27FC236}">
              <a16:creationId xmlns:a16="http://schemas.microsoft.com/office/drawing/2014/main" id="{3FEAFF30-A5C9-4D56-A9B5-9CCC7F5DA283}"/>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19" name="【庁舎】&#10;一人当たり面積平均値テキスト">
          <a:extLst>
            <a:ext uri="{FF2B5EF4-FFF2-40B4-BE49-F238E27FC236}">
              <a16:creationId xmlns:a16="http://schemas.microsoft.com/office/drawing/2014/main" id="{A6292892-5D9B-429F-B957-216BAAC124C6}"/>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0" name="フローチャート: 判断 719">
          <a:extLst>
            <a:ext uri="{FF2B5EF4-FFF2-40B4-BE49-F238E27FC236}">
              <a16:creationId xmlns:a16="http://schemas.microsoft.com/office/drawing/2014/main" id="{F4620BA9-E947-4852-ABB3-55E08A0E404C}"/>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1" name="フローチャート: 判断 720">
          <a:extLst>
            <a:ext uri="{FF2B5EF4-FFF2-40B4-BE49-F238E27FC236}">
              <a16:creationId xmlns:a16="http://schemas.microsoft.com/office/drawing/2014/main" id="{24993CA9-152F-4B20-974C-BE3F846D1D35}"/>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2" name="フローチャート: 判断 721">
          <a:extLst>
            <a:ext uri="{FF2B5EF4-FFF2-40B4-BE49-F238E27FC236}">
              <a16:creationId xmlns:a16="http://schemas.microsoft.com/office/drawing/2014/main" id="{7A1625D1-0744-43DD-BC33-80A2C35AEF09}"/>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3" name="フローチャート: 判断 722">
          <a:extLst>
            <a:ext uri="{FF2B5EF4-FFF2-40B4-BE49-F238E27FC236}">
              <a16:creationId xmlns:a16="http://schemas.microsoft.com/office/drawing/2014/main" id="{494EEEA5-95E2-4A8E-8C4F-954FDF1CA558}"/>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4" name="フローチャート: 判断 723">
          <a:extLst>
            <a:ext uri="{FF2B5EF4-FFF2-40B4-BE49-F238E27FC236}">
              <a16:creationId xmlns:a16="http://schemas.microsoft.com/office/drawing/2014/main" id="{A21B5A79-850B-4F82-8ACF-0FAD6DA0DDDB}"/>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7541DA3A-3B74-411E-B8DA-DB466628B8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A96F638-A88A-468E-B258-9822EA82B0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B352BB6E-E57B-4946-83E1-37757C43FE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F2D7AA20-C68E-41A3-A434-C9074A14E1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D80D01D-927E-4933-A8E8-3447B2BC18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168002</xdr:rowOff>
    </xdr:from>
    <xdr:to>
      <xdr:col>116</xdr:col>
      <xdr:colOff>114300</xdr:colOff>
      <xdr:row>105</xdr:row>
      <xdr:rowOff>98152</xdr:rowOff>
    </xdr:to>
    <xdr:sp macro="" textlink="">
      <xdr:nvSpPr>
        <xdr:cNvPr id="730" name="楕円 729">
          <a:extLst>
            <a:ext uri="{FF2B5EF4-FFF2-40B4-BE49-F238E27FC236}">
              <a16:creationId xmlns:a16="http://schemas.microsoft.com/office/drawing/2014/main" id="{3C5189ED-0CAD-4764-A265-F1B5BB19C5E5}"/>
            </a:ext>
          </a:extLst>
        </xdr:cNvPr>
        <xdr:cNvSpPr/>
      </xdr:nvSpPr>
      <xdr:spPr>
        <a:xfrm>
          <a:off x="22110700" y="179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19429</xdr:rowOff>
    </xdr:from>
    <xdr:ext cx="469744" cy="259045"/>
    <xdr:sp macro="" textlink="">
      <xdr:nvSpPr>
        <xdr:cNvPr id="731" name="【庁舎】&#10;一人当たり面積該当値テキスト">
          <a:extLst>
            <a:ext uri="{FF2B5EF4-FFF2-40B4-BE49-F238E27FC236}">
              <a16:creationId xmlns:a16="http://schemas.microsoft.com/office/drawing/2014/main" id="{CBDF6FD4-E519-4F09-8EF3-F914C34C398E}"/>
            </a:ext>
          </a:extLst>
        </xdr:cNvPr>
        <xdr:cNvSpPr txBox="1"/>
      </xdr:nvSpPr>
      <xdr:spPr>
        <a:xfrm>
          <a:off x="22199600"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732" name="楕円 731">
          <a:extLst>
            <a:ext uri="{FF2B5EF4-FFF2-40B4-BE49-F238E27FC236}">
              <a16:creationId xmlns:a16="http://schemas.microsoft.com/office/drawing/2014/main" id="{CE42786E-1CB4-4D87-9AE9-7D6D76074B4A}"/>
            </a:ext>
          </a:extLst>
        </xdr:cNvPr>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47352</xdr:rowOff>
    </xdr:from>
    <xdr:to>
      <xdr:col>116</xdr:col>
      <xdr:colOff>63500</xdr:colOff>
      <xdr:row>105</xdr:row>
      <xdr:rowOff>54973</xdr:rowOff>
    </xdr:to>
    <xdr:cxnSp macro="">
      <xdr:nvCxnSpPr>
        <xdr:cNvPr id="733" name="直線コネクタ 732">
          <a:extLst>
            <a:ext uri="{FF2B5EF4-FFF2-40B4-BE49-F238E27FC236}">
              <a16:creationId xmlns:a16="http://schemas.microsoft.com/office/drawing/2014/main" id="{8988BF10-BD24-42CC-AC8E-19C1AA7BD626}"/>
            </a:ext>
          </a:extLst>
        </xdr:cNvPr>
        <xdr:cNvCxnSpPr/>
      </xdr:nvCxnSpPr>
      <xdr:spPr>
        <a:xfrm flipV="1">
          <a:off x="21323300" y="18049602"/>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9616</xdr:rowOff>
    </xdr:from>
    <xdr:to>
      <xdr:col>107</xdr:col>
      <xdr:colOff>101600</xdr:colOff>
      <xdr:row>105</xdr:row>
      <xdr:rowOff>111216</xdr:rowOff>
    </xdr:to>
    <xdr:sp macro="" textlink="">
      <xdr:nvSpPr>
        <xdr:cNvPr id="734" name="楕円 733">
          <a:extLst>
            <a:ext uri="{FF2B5EF4-FFF2-40B4-BE49-F238E27FC236}">
              <a16:creationId xmlns:a16="http://schemas.microsoft.com/office/drawing/2014/main" id="{47A69604-7C26-484B-B044-49759CFEFD2F}"/>
            </a:ext>
          </a:extLst>
        </xdr:cNvPr>
        <xdr:cNvSpPr/>
      </xdr:nvSpPr>
      <xdr:spPr>
        <a:xfrm>
          <a:off x="20383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54973</xdr:rowOff>
    </xdr:from>
    <xdr:to>
      <xdr:col>111</xdr:col>
      <xdr:colOff>177800</xdr:colOff>
      <xdr:row>105</xdr:row>
      <xdr:rowOff>60416</xdr:rowOff>
    </xdr:to>
    <xdr:cxnSp macro="">
      <xdr:nvCxnSpPr>
        <xdr:cNvPr id="735" name="直線コネクタ 734">
          <a:extLst>
            <a:ext uri="{FF2B5EF4-FFF2-40B4-BE49-F238E27FC236}">
              <a16:creationId xmlns:a16="http://schemas.microsoft.com/office/drawing/2014/main" id="{C93C7CEF-1ACA-4BF9-A263-1230DAE41FBA}"/>
            </a:ext>
          </a:extLst>
        </xdr:cNvPr>
        <xdr:cNvCxnSpPr/>
      </xdr:nvCxnSpPr>
      <xdr:spPr>
        <a:xfrm flipV="1">
          <a:off x="20434300" y="18057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18324</xdr:rowOff>
    </xdr:from>
    <xdr:to>
      <xdr:col>102</xdr:col>
      <xdr:colOff>165100</xdr:colOff>
      <xdr:row>105</xdr:row>
      <xdr:rowOff>119924</xdr:rowOff>
    </xdr:to>
    <xdr:sp macro="" textlink="">
      <xdr:nvSpPr>
        <xdr:cNvPr id="736" name="楕円 735">
          <a:extLst>
            <a:ext uri="{FF2B5EF4-FFF2-40B4-BE49-F238E27FC236}">
              <a16:creationId xmlns:a16="http://schemas.microsoft.com/office/drawing/2014/main" id="{EFE8EABA-EF3D-4FCE-A251-198667F8E3EE}"/>
            </a:ext>
          </a:extLst>
        </xdr:cNvPr>
        <xdr:cNvSpPr/>
      </xdr:nvSpPr>
      <xdr:spPr>
        <a:xfrm>
          <a:off x="19494500" y="180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60416</xdr:rowOff>
    </xdr:from>
    <xdr:to>
      <xdr:col>107</xdr:col>
      <xdr:colOff>50800</xdr:colOff>
      <xdr:row>105</xdr:row>
      <xdr:rowOff>69124</xdr:rowOff>
    </xdr:to>
    <xdr:cxnSp macro="">
      <xdr:nvCxnSpPr>
        <xdr:cNvPr id="737" name="直線コネクタ 736">
          <a:extLst>
            <a:ext uri="{FF2B5EF4-FFF2-40B4-BE49-F238E27FC236}">
              <a16:creationId xmlns:a16="http://schemas.microsoft.com/office/drawing/2014/main" id="{D9CD3CA7-B3DE-41B0-BC74-5C5C6044410F}"/>
            </a:ext>
          </a:extLst>
        </xdr:cNvPr>
        <xdr:cNvCxnSpPr/>
      </xdr:nvCxnSpPr>
      <xdr:spPr>
        <a:xfrm flipV="1">
          <a:off x="19545300" y="180626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24856</xdr:rowOff>
    </xdr:from>
    <xdr:to>
      <xdr:col>98</xdr:col>
      <xdr:colOff>38100</xdr:colOff>
      <xdr:row>105</xdr:row>
      <xdr:rowOff>126456</xdr:rowOff>
    </xdr:to>
    <xdr:sp macro="" textlink="">
      <xdr:nvSpPr>
        <xdr:cNvPr id="738" name="楕円 737">
          <a:extLst>
            <a:ext uri="{FF2B5EF4-FFF2-40B4-BE49-F238E27FC236}">
              <a16:creationId xmlns:a16="http://schemas.microsoft.com/office/drawing/2014/main" id="{68AE9B72-56DA-494A-817B-1D5E62F5DCF5}"/>
            </a:ext>
          </a:extLst>
        </xdr:cNvPr>
        <xdr:cNvSpPr/>
      </xdr:nvSpPr>
      <xdr:spPr>
        <a:xfrm>
          <a:off x="18605500" y="180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69124</xdr:rowOff>
    </xdr:from>
    <xdr:to>
      <xdr:col>102</xdr:col>
      <xdr:colOff>114300</xdr:colOff>
      <xdr:row>105</xdr:row>
      <xdr:rowOff>75656</xdr:rowOff>
    </xdr:to>
    <xdr:cxnSp macro="">
      <xdr:nvCxnSpPr>
        <xdr:cNvPr id="739" name="直線コネクタ 738">
          <a:extLst>
            <a:ext uri="{FF2B5EF4-FFF2-40B4-BE49-F238E27FC236}">
              <a16:creationId xmlns:a16="http://schemas.microsoft.com/office/drawing/2014/main" id="{479244D0-E2D3-436C-BEA5-191A62B0C2C8}"/>
            </a:ext>
          </a:extLst>
        </xdr:cNvPr>
        <xdr:cNvCxnSpPr/>
      </xdr:nvCxnSpPr>
      <xdr:spPr>
        <a:xfrm flipV="1">
          <a:off x="18656300" y="18071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740" name="n_1aveValue【庁舎】&#10;一人当たり面積">
          <a:extLst>
            <a:ext uri="{FF2B5EF4-FFF2-40B4-BE49-F238E27FC236}">
              <a16:creationId xmlns:a16="http://schemas.microsoft.com/office/drawing/2014/main" id="{0923BD9E-60A9-423F-A0D8-D1D696A8EC2B}"/>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1" name="n_2aveValue【庁舎】&#10;一人当たり面積">
          <a:extLst>
            <a:ext uri="{FF2B5EF4-FFF2-40B4-BE49-F238E27FC236}">
              <a16:creationId xmlns:a16="http://schemas.microsoft.com/office/drawing/2014/main" id="{2ACFF1F5-5562-4347-AA5C-052A435138EF}"/>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42" name="n_3aveValue【庁舎】&#10;一人当たり面積">
          <a:extLst>
            <a:ext uri="{FF2B5EF4-FFF2-40B4-BE49-F238E27FC236}">
              <a16:creationId xmlns:a16="http://schemas.microsoft.com/office/drawing/2014/main" id="{4C522434-DF3B-4806-9F0D-4D3A492A4F2E}"/>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743" name="n_4aveValue【庁舎】&#10;一人当たり面積">
          <a:extLst>
            <a:ext uri="{FF2B5EF4-FFF2-40B4-BE49-F238E27FC236}">
              <a16:creationId xmlns:a16="http://schemas.microsoft.com/office/drawing/2014/main" id="{BBEFE3AB-7D62-470C-A1E9-B83EEE40C3EA}"/>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744" name="n_1mainValue【庁舎】&#10;一人当たり面積">
          <a:extLst>
            <a:ext uri="{FF2B5EF4-FFF2-40B4-BE49-F238E27FC236}">
              <a16:creationId xmlns:a16="http://schemas.microsoft.com/office/drawing/2014/main" id="{AE6CB219-6E40-4021-B930-EF15FDA3E391}"/>
            </a:ext>
          </a:extLst>
        </xdr:cNvPr>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127743</xdr:rowOff>
    </xdr:from>
    <xdr:ext cx="469744" cy="259045"/>
    <xdr:sp macro="" textlink="">
      <xdr:nvSpPr>
        <xdr:cNvPr id="745" name="n_2mainValue【庁舎】&#10;一人当たり面積">
          <a:extLst>
            <a:ext uri="{FF2B5EF4-FFF2-40B4-BE49-F238E27FC236}">
              <a16:creationId xmlns:a16="http://schemas.microsoft.com/office/drawing/2014/main" id="{F403BF0C-6E3D-46F7-A4DB-1378C6A18823}"/>
            </a:ext>
          </a:extLst>
        </xdr:cNvPr>
        <xdr:cNvSpPr txBox="1"/>
      </xdr:nvSpPr>
      <xdr:spPr>
        <a:xfrm>
          <a:off x="20199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136451</xdr:rowOff>
    </xdr:from>
    <xdr:ext cx="469744" cy="259045"/>
    <xdr:sp macro="" textlink="">
      <xdr:nvSpPr>
        <xdr:cNvPr id="746" name="n_3mainValue【庁舎】&#10;一人当たり面積">
          <a:extLst>
            <a:ext uri="{FF2B5EF4-FFF2-40B4-BE49-F238E27FC236}">
              <a16:creationId xmlns:a16="http://schemas.microsoft.com/office/drawing/2014/main" id="{D218C7F1-4B17-43E1-A71C-A42F8F5DC085}"/>
            </a:ext>
          </a:extLst>
        </xdr:cNvPr>
        <xdr:cNvSpPr txBox="1"/>
      </xdr:nvSpPr>
      <xdr:spPr>
        <a:xfrm>
          <a:off x="193104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142983</xdr:rowOff>
    </xdr:from>
    <xdr:ext cx="469744" cy="259045"/>
    <xdr:sp macro="" textlink="">
      <xdr:nvSpPr>
        <xdr:cNvPr id="747" name="n_4mainValue【庁舎】&#10;一人当たり面積">
          <a:extLst>
            <a:ext uri="{FF2B5EF4-FFF2-40B4-BE49-F238E27FC236}">
              <a16:creationId xmlns:a16="http://schemas.microsoft.com/office/drawing/2014/main" id="{8861BF0D-BD26-4726-98DC-76024281B01F}"/>
            </a:ext>
          </a:extLst>
        </xdr:cNvPr>
        <xdr:cNvSpPr txBox="1"/>
      </xdr:nvSpPr>
      <xdr:spPr>
        <a:xfrm>
          <a:off x="1842142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75CE8A05-A09C-45AD-A714-09B2EB5956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4FEBE6ED-DDDC-4181-ACC4-789AA82D09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91F8DD23-C6B8-4CBF-A60A-FA67388950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有形固定資産減価償却率は類似団体と比較すると体育館・プール、保健センター、福祉施設について特に高く、庁舎、図書館については平成２７年から平成２９年にかけて建設を行ったため低い傾向にある。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福祉施設での老朽化対策として、平成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年度では福祉センターにおける大規模改修工事を実施した。また、令和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年度においては町社会福祉協議会が空き施設へ移転するため、空き施設の改修工事を実施し改修工事を行っている。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消防施設については、町内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箇所の消防施設にて修繕計画に基づき適切に日々の修繕を行っているため、使用する上での問題は無い。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庁舎、図書館については、平成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年度に図書館をそれぞれ建設したため、有形固定資産減価償却率が著しく低くなっている。今後は施設の維持管理にかかる経費の増加に留意しつつ、行政サービスの向上に努めていく。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木曽岬町は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市町村民税において、</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所得割が税収の中で大きな割合を占めるため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、景気の大幅な影響を受け難く、また固定資産税においても名古屋市近郊に位置する本町は、類似団体と比べて地価が高い。こうした理由</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やこれに伴う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安定</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傾向にある。しかしながら、令和元年度は町内太陽光売電事業者の事業形態の変更に伴い、法人税割が大きく増加（</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+507,224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千円）したため、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し翌年度の財政力指数が増加した。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年度に新庁舎及び防災施設設備の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整備として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発行した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地方債の償還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による歳出の増額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感染症拡大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税収悪化が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見込まれ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る。財政の健全化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のため、木曽岬町干拓地における分譲を進め税収増加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6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36891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　令和元年度は経常収支比率が大きく低下したが、この要因としては町内太陽光売電事業者の事業形態変更に伴い、法人税割が一時的</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大</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し、分母となる経常一般財源が大幅に増加したためである。</a:t>
          </a:r>
          <a:endParaRPr lang="en-US" altLang="ja-JP" sz="1000" b="0" i="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しかし、これは単年度による限定的なものであり、翌年度は</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この予定納税の還付により歳出が増えるとともに、前年度の一時的な税収のために普通交付税が大幅に減少したため、令和２年度の経常収支比率は大幅に上昇した。今後も</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地方債償還に伴う公債費の増加や、高齢化に伴う扶助費の増加により、経常収支比率は悪化する見込みである。限られた財源の中で、新たな行政改革に取り組み、事務事業の見直しを図る</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木曽岬町干拓地における分譲を進め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一般財源の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税収増加に努める</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ことで、経常</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000" b="0" i="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000" b="0" i="0">
              <a:solidFill>
                <a:schemeClr val="dk1"/>
              </a:solidFill>
              <a:effectLst/>
              <a:latin typeface="ＭＳ Ｐゴシック" panose="020B0600070205080204" pitchFamily="50" charset="-128"/>
              <a:ea typeface="ＭＳ Ｐゴシック" panose="020B0600070205080204" pitchFamily="50" charset="-128"/>
              <a:cs typeface="+mn-cs"/>
            </a:rPr>
            <a:t>するよう努める。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160782</xdr:rowOff>
    </xdr:from>
    <xdr:to>
      <xdr:col>23</xdr:col>
      <xdr:colOff>133350</xdr:colOff>
      <xdr:row>67</xdr:row>
      <xdr:rowOff>12446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104882"/>
          <a:ext cx="838200" cy="139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160782</xdr:rowOff>
    </xdr:from>
    <xdr:to>
      <xdr:col>19</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104882"/>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5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10668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133096</xdr:rowOff>
    </xdr:from>
    <xdr:to>
      <xdr:col>23</xdr:col>
      <xdr:colOff>184150</xdr:colOff>
      <xdr:row>67</xdr:row>
      <xdr:rowOff>63246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28973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109982</xdr:rowOff>
    </xdr:from>
    <xdr:to>
      <xdr:col>19</xdr:col>
      <xdr:colOff>184150</xdr:colOff>
      <xdr:row>59</xdr:row>
      <xdr:rowOff>40132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50309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8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49276</xdr:rowOff>
    </xdr:from>
    <xdr:to>
      <xdr:col>11</xdr:col>
      <xdr:colOff>82550</xdr:colOff>
      <xdr:row>61</xdr:row>
      <xdr:rowOff>150876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類似団体平均を下回っているものの、決算額は三重県平均を上回って</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いる。主な要因としては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公共交通機関が乏しい当町で</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、自主運行バス運行管理委託費用</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ふるさと納税事業の拡大に伴</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、返礼品・送料及び業務委託料</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今後は、より一層必要経費を精査することで、コスト削減に努める。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47788</xdr:rowOff>
    </xdr:from>
    <xdr:to>
      <xdr:col>23</xdr:col>
      <xdr:colOff>133350</xdr:colOff>
      <xdr:row>82</xdr:row>
      <xdr:rowOff>76953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06688"/>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400</xdr:rowOff>
    </xdr:from>
    <xdr:to>
      <xdr:col>19</xdr:col>
      <xdr:colOff>133350</xdr:colOff>
      <xdr:row>82</xdr:row>
      <xdr:rowOff>76953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59300"/>
          <a:ext cx="889000" cy="7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160561</xdr:rowOff>
    </xdr:from>
    <xdr:to>
      <xdr:col>15</xdr:col>
      <xdr:colOff>82550</xdr:colOff>
      <xdr:row>82</xdr:row>
      <xdr:rowOff>400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801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160561</xdr:rowOff>
    </xdr:from>
    <xdr:to>
      <xdr:col>11</xdr:col>
      <xdr:colOff>31750</xdr:colOff>
      <xdr:row>82</xdr:row>
      <xdr:rowOff>28680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48011"/>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168438</xdr:rowOff>
    </xdr:from>
    <xdr:to>
      <xdr:col>23</xdr:col>
      <xdr:colOff>184150</xdr:colOff>
      <xdr:row>82</xdr:row>
      <xdr:rowOff>98588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26153</xdr:rowOff>
    </xdr:from>
    <xdr:to>
      <xdr:col>19</xdr:col>
      <xdr:colOff>184150</xdr:colOff>
      <xdr:row>82</xdr:row>
      <xdr:rowOff>127753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137930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5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121050</xdr:rowOff>
    </xdr:from>
    <xdr:to>
      <xdr:col>15</xdr:col>
      <xdr:colOff>133350</xdr:colOff>
      <xdr:row>82</xdr:row>
      <xdr:rowOff>51200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61377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7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109761</xdr:rowOff>
    </xdr:from>
    <xdr:to>
      <xdr:col>11</xdr:col>
      <xdr:colOff>82550</xdr:colOff>
      <xdr:row>82</xdr:row>
      <xdr:rowOff>39911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50088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149330</xdr:rowOff>
    </xdr:from>
    <xdr:to>
      <xdr:col>7</xdr:col>
      <xdr:colOff>31750</xdr:colOff>
      <xdr:row>82</xdr:row>
      <xdr:rowOff>79480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0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年度は経験年数の階層区分の変動により数値の変動があったが、平成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年度以降概ね平均的に推移している。社会経済情勢の変化や国の給料水準等を踏まえ、引き続き本町の給料水準の適正化に努める。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4377"/>
          <a:ext cx="889000" cy="1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543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10584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人となった。定員適正化計画に基づき適正な職員採用を行ってきたことにより、類似団体平均以下を維持している。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今後も適正な職員採用、再任用職員及び非常勤職員の活用により、人件費の抑制に努める。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41815</xdr:rowOff>
    </xdr:from>
    <xdr:to>
      <xdr:col>81</xdr:col>
      <xdr:colOff>44450</xdr:colOff>
      <xdr:row>59</xdr:row>
      <xdr:rowOff>76803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57365"/>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41815</xdr:rowOff>
    </xdr:from>
    <xdr:to>
      <xdr:col>77</xdr:col>
      <xdr:colOff>44450</xdr:colOff>
      <xdr:row>59</xdr:row>
      <xdr:rowOff>46038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5736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46038</xdr:rowOff>
    </xdr:from>
    <xdr:to>
      <xdr:col>72</xdr:col>
      <xdr:colOff>203200</xdr:colOff>
      <xdr:row>59</xdr:row>
      <xdr:rowOff>47847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61588"/>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47847</xdr:rowOff>
    </xdr:from>
    <xdr:to>
      <xdr:col>68</xdr:col>
      <xdr:colOff>152400</xdr:colOff>
      <xdr:row>59</xdr:row>
      <xdr:rowOff>52070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6339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26003</xdr:rowOff>
    </xdr:from>
    <xdr:to>
      <xdr:col>81</xdr:col>
      <xdr:colOff>95250</xdr:colOff>
      <xdr:row>59</xdr:row>
      <xdr:rowOff>127603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118730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6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162465</xdr:rowOff>
    </xdr:from>
    <xdr:to>
      <xdr:col>77</xdr:col>
      <xdr:colOff>95250</xdr:colOff>
      <xdr:row>59</xdr:row>
      <xdr:rowOff>92615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102792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7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166688</xdr:rowOff>
    </xdr:from>
    <xdr:to>
      <xdr:col>73</xdr:col>
      <xdr:colOff>44450</xdr:colOff>
      <xdr:row>59</xdr:row>
      <xdr:rowOff>96838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107015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168497</xdr:rowOff>
    </xdr:from>
    <xdr:to>
      <xdr:col>68</xdr:col>
      <xdr:colOff>203200</xdr:colOff>
      <xdr:row>59</xdr:row>
      <xdr:rowOff>98647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108824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年度にかけては、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過去の地方債償還が進み、数値は減少を続けていたが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年度に実施した防災施設整備や新庁舎建設事業に伴う起債の元金償還が開始したため、令和</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元</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は数値が悪化して</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いる。当町の試算ではこの償還は令和３年度をピークに</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まで横ばいとな</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る見込みである</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が、公共施設の老朽化により、今後も地方債の借り入れは増加する見込みである。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今後は、町の予算総額に応じた適正な起債発行に努め、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交付税算入率が高い有利な起債を活用し、実質的な公債費負担の抑制に努める。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70696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402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113454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839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0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将来負担比率は例年に続き、なしの状態を維持している。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年度に新庁舎及び防災設備建設の財源として地方債を発行したため</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、地方債残高は増加したが、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交付税算入率の高い地方債を中心に借り入れたことで、残高に対して基準財政需要額算入見込額の割合が大きく、また財政調整基金及び減債基金の積立てにより将来負担額を上回る充当可能財源を確保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することができた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。今後も新規事業の財源確保について十分精査することで、健全な財政運営に努める。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大きく低下した</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町内太陽光売電事業者</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の事業形態変更に伴い、法人税割が一時的に</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増大</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分母となる経常一般財源が増</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全体が大きく低下したため</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しかし、これは単年度による限定的なものであり、翌年度はこの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一時的な税収のために普通交付税が大幅に減少したため、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比率全体が</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大幅に上昇し</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も大きく増加した</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翌</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年度以降は例年ベースの数値に戻ると見込むが、今後も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人件費率の維持改善に努める。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38</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5756"/>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112776</xdr:rowOff>
    </xdr:from>
    <xdr:to>
      <xdr:col>24</xdr:col>
      <xdr:colOff>76200</xdr:colOff>
      <xdr:row>39</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人件費と同じように、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令和元年度の税収増とその影響による令和２年度の普通交付税減により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、経常収支比率全体が大幅に上昇し、これに伴い物件費の経常収支比率も増加している。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Society5.0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や自治体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などに対する費用の増加が見込まれるため、事業実施においては補助金の活用などを行い一般財源圧縮に努める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20</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1404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人件費と同じように、令和元年度の税収増とその影響による令和２年度の普通交付税減により、経常収支比率全体が大幅に上昇し、これに伴い扶助費の経常収支比率も大きく増加した。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また、扶助費においては高齢化率の上昇により増加傾向にあるので、行政施策で予防に努め、抑制する必要がある。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55</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67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54</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その他においては維持補修費の増と普通交付税の減により数値が増加している。維持補修費の増については小学校において修繕費が増加しており、普通交付税の減については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人件費と同じ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令和元年度の税収増によるものである。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の数値については改善が見られるものの、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さらなる経費の抑制に努める。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58</xdr:row>
      <xdr:rowOff>96520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8248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82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人件費と同じように、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令和元年度の税収増とその影響による令和２年度の普通交付税減により、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経常収支比率全体が大幅に上昇し、これに伴い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の経常収支比率も増加している。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年度までを鑑みると改善傾向にあるが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、新たな行政改革の取り組み等で見直しを図り、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528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人件費と同じように、令和元年度の税収増とその影響による令和２年度の普通交付税減により、経常収支比率全体が大幅に上昇し、これに伴い公債費の経常収支比率も増加している。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また、公債費においては、平成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年度に実施した防災施設整備や新庁舎建設事業に伴う起債の元金償還が開始しているため、このことについても令和元年度以降特に数値が悪化する要因となっている。　今後は、町の予算総額に応じた適正な起債発行に努め、交付税算入率が高い有利な起債を活用し、実質的な公債費負担の抑制に努める。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10896"/>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901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37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163068</xdr:rowOff>
    </xdr:from>
    <xdr:to>
      <xdr:col>15</xdr:col>
      <xdr:colOff>149225</xdr:colOff>
      <xdr:row>75</xdr:row>
      <xdr:rowOff>93218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103395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71628</xdr:rowOff>
    </xdr:from>
    <xdr:to>
      <xdr:col>6</xdr:col>
      <xdr:colOff>171450</xdr:colOff>
      <xdr:row>75</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令和元年度以降の経常収支比率は、令和元年度の税収増とその影響による令和２年度の普通交付税減により、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大きく増減し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の経常収支比率を鑑みると、改善は見られるものの類似団体平均を上回って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これは特別会計への繰出金が</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ことが伺えるため、今後も</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行財政改革の取り組みや更なる経費の抑制に努める</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とともに、適切な受益者負担を求めていく。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80</xdr:row>
      <xdr:rowOff>131572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649708"/>
          <a:ext cx="838200" cy="119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133858</xdr:rowOff>
    </xdr:from>
    <xdr:to>
      <xdr:col>78</xdr:col>
      <xdr:colOff>69850</xdr:colOff>
      <xdr:row>77</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649708"/>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51563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160799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83058</xdr:rowOff>
    </xdr:from>
    <xdr:to>
      <xdr:col>78</xdr:col>
      <xdr:colOff>120650</xdr:colOff>
      <xdr:row>74</xdr:row>
      <xdr:rowOff>13208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23385</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47377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31238</xdr:rowOff>
    </xdr:from>
    <xdr:to>
      <xdr:col>29</xdr:col>
      <xdr:colOff>127000</xdr:colOff>
      <xdr:row>20</xdr:row>
      <xdr:rowOff>37200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07863"/>
          <a:ext cx="647700" cy="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31238</xdr:rowOff>
    </xdr:from>
    <xdr:to>
      <xdr:col>26</xdr:col>
      <xdr:colOff>50800</xdr:colOff>
      <xdr:row>20</xdr:row>
      <xdr:rowOff>57573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7863"/>
          <a:ext cx="6985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57573</xdr:rowOff>
    </xdr:from>
    <xdr:to>
      <xdr:col>22</xdr:col>
      <xdr:colOff>114300</xdr:colOff>
      <xdr:row>20</xdr:row>
      <xdr:rowOff>60645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34198"/>
          <a:ext cx="6985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60316</xdr:rowOff>
    </xdr:from>
    <xdr:to>
      <xdr:col>18</xdr:col>
      <xdr:colOff>177800</xdr:colOff>
      <xdr:row>20</xdr:row>
      <xdr:rowOff>60645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536941"/>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157850</xdr:rowOff>
    </xdr:from>
    <xdr:to>
      <xdr:col>29</xdr:col>
      <xdr:colOff>177800</xdr:colOff>
      <xdr:row>20</xdr:row>
      <xdr:rowOff>88000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66427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151888</xdr:rowOff>
    </xdr:from>
    <xdr:to>
      <xdr:col>26</xdr:col>
      <xdr:colOff>101600</xdr:colOff>
      <xdr:row>20</xdr:row>
      <xdr:rowOff>82038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66815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6773</xdr:rowOff>
    </xdr:from>
    <xdr:to>
      <xdr:col>22</xdr:col>
      <xdr:colOff>165100</xdr:colOff>
      <xdr:row>20</xdr:row>
      <xdr:rowOff>108373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93150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9845</xdr:rowOff>
    </xdr:from>
    <xdr:to>
      <xdr:col>19</xdr:col>
      <xdr:colOff>38100</xdr:colOff>
      <xdr:row>20</xdr:row>
      <xdr:rowOff>111445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96222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7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9516</xdr:rowOff>
    </xdr:from>
    <xdr:to>
      <xdr:col>15</xdr:col>
      <xdr:colOff>101600</xdr:colOff>
      <xdr:row>20</xdr:row>
      <xdr:rowOff>111116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95893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7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56607</xdr:rowOff>
    </xdr:from>
    <xdr:to>
      <xdr:col>29</xdr:col>
      <xdr:colOff>127000</xdr:colOff>
      <xdr:row>36</xdr:row>
      <xdr:rowOff>113578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9857"/>
          <a:ext cx="647700" cy="5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113578</xdr:rowOff>
    </xdr:from>
    <xdr:to>
      <xdr:col>26</xdr:col>
      <xdr:colOff>50800</xdr:colOff>
      <xdr:row>36</xdr:row>
      <xdr:rowOff>169242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6828"/>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169242</xdr:rowOff>
    </xdr:from>
    <xdr:to>
      <xdr:col>22</xdr:col>
      <xdr:colOff>114300</xdr:colOff>
      <xdr:row>37</xdr:row>
      <xdr:rowOff>85656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22492"/>
          <a:ext cx="698500" cy="8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47055</xdr:rowOff>
    </xdr:from>
    <xdr:to>
      <xdr:col>18</xdr:col>
      <xdr:colOff>177800</xdr:colOff>
      <xdr:row>37</xdr:row>
      <xdr:rowOff>85656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71755"/>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5807</xdr:rowOff>
    </xdr:from>
    <xdr:to>
      <xdr:col>29</xdr:col>
      <xdr:colOff>177800</xdr:colOff>
      <xdr:row>36</xdr:row>
      <xdr:rowOff>107407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320784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62778</xdr:rowOff>
    </xdr:from>
    <xdr:to>
      <xdr:col>26</xdr:col>
      <xdr:colOff>101600</xdr:colOff>
      <xdr:row>36</xdr:row>
      <xdr:rowOff>164378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149155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118442</xdr:rowOff>
    </xdr:from>
    <xdr:to>
      <xdr:col>22</xdr:col>
      <xdr:colOff>165100</xdr:colOff>
      <xdr:row>37</xdr:row>
      <xdr:rowOff>48592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7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33369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34856</xdr:rowOff>
    </xdr:from>
    <xdr:to>
      <xdr:col>19</xdr:col>
      <xdr:colOff>38100</xdr:colOff>
      <xdr:row>37</xdr:row>
      <xdr:rowOff>136456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5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121233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167705</xdr:rowOff>
    </xdr:from>
    <xdr:to>
      <xdr:col>15</xdr:col>
      <xdr:colOff>101600</xdr:colOff>
      <xdr:row>37</xdr:row>
      <xdr:rowOff>97855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82632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7211</xdr:rowOff>
    </xdr:from>
    <xdr:to>
      <xdr:col>24</xdr:col>
      <xdr:colOff>63500</xdr:colOff>
      <xdr:row>37</xdr:row>
      <xdr:rowOff>66160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0861"/>
          <a:ext cx="838200" cy="5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66160</xdr:rowOff>
    </xdr:from>
    <xdr:to>
      <xdr:col>19</xdr:col>
      <xdr:colOff>177800</xdr:colOff>
      <xdr:row>37</xdr:row>
      <xdr:rowOff>83137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9810"/>
          <a:ext cx="8890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83137</xdr:rowOff>
    </xdr:from>
    <xdr:to>
      <xdr:col>15</xdr:col>
      <xdr:colOff>50800</xdr:colOff>
      <xdr:row>37</xdr:row>
      <xdr:rowOff>98902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787"/>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96677</xdr:rowOff>
    </xdr:from>
    <xdr:to>
      <xdr:col>10</xdr:col>
      <xdr:colOff>114300</xdr:colOff>
      <xdr:row>37</xdr:row>
      <xdr:rowOff>98902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032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127861</xdr:rowOff>
    </xdr:from>
    <xdr:to>
      <xdr:col>24</xdr:col>
      <xdr:colOff>114300</xdr:colOff>
      <xdr:row>37</xdr:row>
      <xdr:rowOff>58011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15360</xdr:rowOff>
    </xdr:from>
    <xdr:to>
      <xdr:col>20</xdr:col>
      <xdr:colOff>38100</xdr:colOff>
      <xdr:row>37</xdr:row>
      <xdr:rowOff>116960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108087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32337</xdr:rowOff>
    </xdr:from>
    <xdr:to>
      <xdr:col>15</xdr:col>
      <xdr:colOff>101600</xdr:colOff>
      <xdr:row>37</xdr:row>
      <xdr:rowOff>133937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125064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48102</xdr:rowOff>
    </xdr:from>
    <xdr:to>
      <xdr:col>10</xdr:col>
      <xdr:colOff>165100</xdr:colOff>
      <xdr:row>37</xdr:row>
      <xdr:rowOff>149702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140829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45877</xdr:rowOff>
    </xdr:from>
    <xdr:to>
      <xdr:col>6</xdr:col>
      <xdr:colOff>38100</xdr:colOff>
      <xdr:row>37</xdr:row>
      <xdr:rowOff>147477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138605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101150</xdr:rowOff>
    </xdr:from>
    <xdr:to>
      <xdr:col>24</xdr:col>
      <xdr:colOff>63500</xdr:colOff>
      <xdr:row>56</xdr:row>
      <xdr:rowOff>157028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02350"/>
          <a:ext cx="838200" cy="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101150</xdr:rowOff>
    </xdr:from>
    <xdr:to>
      <xdr:col>19</xdr:col>
      <xdr:colOff>177800</xdr:colOff>
      <xdr:row>57</xdr:row>
      <xdr:rowOff>35748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2350"/>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7683</xdr:rowOff>
    </xdr:from>
    <xdr:to>
      <xdr:col>15</xdr:col>
      <xdr:colOff>50800</xdr:colOff>
      <xdr:row>57</xdr:row>
      <xdr:rowOff>35748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80333"/>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161501</xdr:rowOff>
    </xdr:from>
    <xdr:to>
      <xdr:col>10</xdr:col>
      <xdr:colOff>114300</xdr:colOff>
      <xdr:row>57</xdr:row>
      <xdr:rowOff>7683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62701"/>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106228</xdr:rowOff>
    </xdr:from>
    <xdr:to>
      <xdr:col>24</xdr:col>
      <xdr:colOff>114300</xdr:colOff>
      <xdr:row>57</xdr:row>
      <xdr:rowOff>36378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84655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50350</xdr:rowOff>
    </xdr:from>
    <xdr:to>
      <xdr:col>20</xdr:col>
      <xdr:colOff>38100</xdr:colOff>
      <xdr:row>56</xdr:row>
      <xdr:rowOff>151950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168477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2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156398</xdr:rowOff>
    </xdr:from>
    <xdr:to>
      <xdr:col>15</xdr:col>
      <xdr:colOff>101600</xdr:colOff>
      <xdr:row>57</xdr:row>
      <xdr:rowOff>86548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77675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128333</xdr:rowOff>
    </xdr:from>
    <xdr:to>
      <xdr:col>10</xdr:col>
      <xdr:colOff>165100</xdr:colOff>
      <xdr:row>57</xdr:row>
      <xdr:rowOff>58483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49610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110701</xdr:rowOff>
    </xdr:from>
    <xdr:to>
      <xdr:col>6</xdr:col>
      <xdr:colOff>38100</xdr:colOff>
      <xdr:row>57</xdr:row>
      <xdr:rowOff>40851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31978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118351</xdr:rowOff>
    </xdr:from>
    <xdr:to>
      <xdr:col>24</xdr:col>
      <xdr:colOff>63500</xdr:colOff>
      <xdr:row>78</xdr:row>
      <xdr:rowOff>127712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91451"/>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37007</xdr:rowOff>
    </xdr:from>
    <xdr:to>
      <xdr:col>19</xdr:col>
      <xdr:colOff>177800</xdr:colOff>
      <xdr:row>78</xdr:row>
      <xdr:rowOff>118351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10107"/>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37007</xdr:rowOff>
    </xdr:from>
    <xdr:to>
      <xdr:col>15</xdr:col>
      <xdr:colOff>50800</xdr:colOff>
      <xdr:row>78</xdr:row>
      <xdr:rowOff>133059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10107"/>
          <a:ext cx="889000" cy="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40818</xdr:rowOff>
    </xdr:from>
    <xdr:to>
      <xdr:col>10</xdr:col>
      <xdr:colOff>114300</xdr:colOff>
      <xdr:row>78</xdr:row>
      <xdr:rowOff>133059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13918"/>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76912</xdr:rowOff>
    </xdr:from>
    <xdr:to>
      <xdr:col>24</xdr:col>
      <xdr:colOff>114300</xdr:colOff>
      <xdr:row>79</xdr:row>
      <xdr:rowOff>7062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163289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67551</xdr:rowOff>
    </xdr:from>
    <xdr:to>
      <xdr:col>20</xdr:col>
      <xdr:colOff>38100</xdr:colOff>
      <xdr:row>78</xdr:row>
      <xdr:rowOff>169151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160278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157657</xdr:rowOff>
    </xdr:from>
    <xdr:to>
      <xdr:col>15</xdr:col>
      <xdr:colOff>101600</xdr:colOff>
      <xdr:row>78</xdr:row>
      <xdr:rowOff>87807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104334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82259</xdr:rowOff>
    </xdr:from>
    <xdr:to>
      <xdr:col>10</xdr:col>
      <xdr:colOff>165100</xdr:colOff>
      <xdr:row>79</xdr:row>
      <xdr:rowOff>12409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161468</xdr:rowOff>
    </xdr:from>
    <xdr:to>
      <xdr:col>6</xdr:col>
      <xdr:colOff>38100</xdr:colOff>
      <xdr:row>78</xdr:row>
      <xdr:rowOff>91618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108145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123304</xdr:rowOff>
    </xdr:from>
    <xdr:to>
      <xdr:col>24</xdr:col>
      <xdr:colOff>63500</xdr:colOff>
      <xdr:row>98</xdr:row>
      <xdr:rowOff>170625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925404"/>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170625</xdr:rowOff>
    </xdr:from>
    <xdr:to>
      <xdr:col>19</xdr:col>
      <xdr:colOff>177800</xdr:colOff>
      <xdr:row>99</xdr:row>
      <xdr:rowOff>15063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72725"/>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159905</xdr:rowOff>
    </xdr:from>
    <xdr:to>
      <xdr:col>15</xdr:col>
      <xdr:colOff>50800</xdr:colOff>
      <xdr:row>99</xdr:row>
      <xdr:rowOff>15063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962005"/>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159905</xdr:rowOff>
    </xdr:from>
    <xdr:to>
      <xdr:col>10</xdr:col>
      <xdr:colOff>114300</xdr:colOff>
      <xdr:row>98</xdr:row>
      <xdr:rowOff>168974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62005"/>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72504</xdr:rowOff>
    </xdr:from>
    <xdr:to>
      <xdr:col>24</xdr:col>
      <xdr:colOff>114300</xdr:colOff>
      <xdr:row>99</xdr:row>
      <xdr:rowOff>2654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158881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119825</xdr:rowOff>
    </xdr:from>
    <xdr:to>
      <xdr:col>20</xdr:col>
      <xdr:colOff>38100</xdr:colOff>
      <xdr:row>99</xdr:row>
      <xdr:rowOff>49975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41102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135713</xdr:rowOff>
    </xdr:from>
    <xdr:to>
      <xdr:col>15</xdr:col>
      <xdr:colOff>101600</xdr:colOff>
      <xdr:row>99</xdr:row>
      <xdr:rowOff>65863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56990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109105</xdr:rowOff>
    </xdr:from>
    <xdr:to>
      <xdr:col>10</xdr:col>
      <xdr:colOff>165100</xdr:colOff>
      <xdr:row>99</xdr:row>
      <xdr:rowOff>39255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30382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118174</xdr:rowOff>
    </xdr:from>
    <xdr:to>
      <xdr:col>6</xdr:col>
      <xdr:colOff>38100</xdr:colOff>
      <xdr:row>99</xdr:row>
      <xdr:rowOff>48324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39451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33805</xdr:rowOff>
    </xdr:from>
    <xdr:to>
      <xdr:col>55</xdr:col>
      <xdr:colOff>0</xdr:colOff>
      <xdr:row>38</xdr:row>
      <xdr:rowOff>102150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7455"/>
          <a:ext cx="838200" cy="23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102150</xdr:rowOff>
    </xdr:from>
    <xdr:to>
      <xdr:col>50</xdr:col>
      <xdr:colOff>114300</xdr:colOff>
      <xdr:row>38</xdr:row>
      <xdr:rowOff>111192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17250"/>
          <a:ext cx="8890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104122</xdr:rowOff>
    </xdr:from>
    <xdr:to>
      <xdr:col>45</xdr:col>
      <xdr:colOff>177800</xdr:colOff>
      <xdr:row>38</xdr:row>
      <xdr:rowOff>111192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19222"/>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91764</xdr:rowOff>
    </xdr:from>
    <xdr:to>
      <xdr:col>41</xdr:col>
      <xdr:colOff>50800</xdr:colOff>
      <xdr:row>38</xdr:row>
      <xdr:rowOff>104122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06864"/>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154455</xdr:rowOff>
    </xdr:from>
    <xdr:to>
      <xdr:col>55</xdr:col>
      <xdr:colOff>50800</xdr:colOff>
      <xdr:row>37</xdr:row>
      <xdr:rowOff>84605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69382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51350</xdr:rowOff>
    </xdr:from>
    <xdr:to>
      <xdr:col>50</xdr:col>
      <xdr:colOff>165100</xdr:colOff>
      <xdr:row>38</xdr:row>
      <xdr:rowOff>152950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144077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60392</xdr:rowOff>
    </xdr:from>
    <xdr:to>
      <xdr:col>46</xdr:col>
      <xdr:colOff>38100</xdr:colOff>
      <xdr:row>38</xdr:row>
      <xdr:rowOff>161992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153119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53322</xdr:rowOff>
    </xdr:from>
    <xdr:to>
      <xdr:col>41</xdr:col>
      <xdr:colOff>101600</xdr:colOff>
      <xdr:row>38</xdr:row>
      <xdr:rowOff>154922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146049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40964</xdr:rowOff>
    </xdr:from>
    <xdr:to>
      <xdr:col>36</xdr:col>
      <xdr:colOff>165100</xdr:colOff>
      <xdr:row>38</xdr:row>
      <xdr:rowOff>142564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133691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107415</xdr:rowOff>
    </xdr:from>
    <xdr:to>
      <xdr:col>55</xdr:col>
      <xdr:colOff>0</xdr:colOff>
      <xdr:row>58</xdr:row>
      <xdr:rowOff>121900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1515"/>
          <a:ext cx="8382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115649</xdr:rowOff>
    </xdr:from>
    <xdr:to>
      <xdr:col>50</xdr:col>
      <xdr:colOff>114300</xdr:colOff>
      <xdr:row>58</xdr:row>
      <xdr:rowOff>121900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9749"/>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34416</xdr:rowOff>
    </xdr:from>
    <xdr:to>
      <xdr:col>45</xdr:col>
      <xdr:colOff>177800</xdr:colOff>
      <xdr:row>58</xdr:row>
      <xdr:rowOff>115649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8516"/>
          <a:ext cx="889000" cy="8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29449</xdr:rowOff>
    </xdr:from>
    <xdr:to>
      <xdr:col>41</xdr:col>
      <xdr:colOff>50800</xdr:colOff>
      <xdr:row>58</xdr:row>
      <xdr:rowOff>34416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3549"/>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56615</xdr:rowOff>
    </xdr:from>
    <xdr:to>
      <xdr:col>55</xdr:col>
      <xdr:colOff>50800</xdr:colOff>
      <xdr:row>58</xdr:row>
      <xdr:rowOff>158215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71100</xdr:rowOff>
    </xdr:from>
    <xdr:to>
      <xdr:col>50</xdr:col>
      <xdr:colOff>165100</xdr:colOff>
      <xdr:row>59</xdr:row>
      <xdr:rowOff>1250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163827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64849</xdr:rowOff>
    </xdr:from>
    <xdr:to>
      <xdr:col>46</xdr:col>
      <xdr:colOff>38100</xdr:colOff>
      <xdr:row>58</xdr:row>
      <xdr:rowOff>166449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157576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155066</xdr:rowOff>
    </xdr:from>
    <xdr:to>
      <xdr:col>41</xdr:col>
      <xdr:colOff>101600</xdr:colOff>
      <xdr:row>58</xdr:row>
      <xdr:rowOff>85216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101743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150099</xdr:rowOff>
    </xdr:from>
    <xdr:to>
      <xdr:col>36</xdr:col>
      <xdr:colOff>165100</xdr:colOff>
      <xdr:row>58</xdr:row>
      <xdr:rowOff>80249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96776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9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162477</xdr:rowOff>
    </xdr:from>
    <xdr:to>
      <xdr:col>55</xdr:col>
      <xdr:colOff>0</xdr:colOff>
      <xdr:row>79</xdr:row>
      <xdr:rowOff>23609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5577"/>
          <a:ext cx="8382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2356</xdr:rowOff>
    </xdr:from>
    <xdr:to>
      <xdr:col>50</xdr:col>
      <xdr:colOff>114300</xdr:colOff>
      <xdr:row>79</xdr:row>
      <xdr:rowOff>23609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46906"/>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117725</xdr:rowOff>
    </xdr:from>
    <xdr:to>
      <xdr:col>45</xdr:col>
      <xdr:colOff>177800</xdr:colOff>
      <xdr:row>79</xdr:row>
      <xdr:rowOff>2356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19375"/>
          <a:ext cx="889000" cy="2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104525</xdr:rowOff>
    </xdr:from>
    <xdr:to>
      <xdr:col>41</xdr:col>
      <xdr:colOff>50800</xdr:colOff>
      <xdr:row>77</xdr:row>
      <xdr:rowOff>117725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6175"/>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111677</xdr:rowOff>
    </xdr:from>
    <xdr:to>
      <xdr:col>55</xdr:col>
      <xdr:colOff>50800</xdr:colOff>
      <xdr:row>79</xdr:row>
      <xdr:rowOff>41827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71054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144259</xdr:rowOff>
    </xdr:from>
    <xdr:to>
      <xdr:col>50</xdr:col>
      <xdr:colOff>165100</xdr:colOff>
      <xdr:row>79</xdr:row>
      <xdr:rowOff>74409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65536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123006</xdr:rowOff>
    </xdr:from>
    <xdr:to>
      <xdr:col>46</xdr:col>
      <xdr:colOff>38100</xdr:colOff>
      <xdr:row>79</xdr:row>
      <xdr:rowOff>53156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44283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66925</xdr:rowOff>
    </xdr:from>
    <xdr:to>
      <xdr:col>41</xdr:col>
      <xdr:colOff>101600</xdr:colOff>
      <xdr:row>77</xdr:row>
      <xdr:rowOff>168525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13602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53725</xdr:rowOff>
    </xdr:from>
    <xdr:to>
      <xdr:col>36</xdr:col>
      <xdr:colOff>165100</xdr:colOff>
      <xdr:row>77</xdr:row>
      <xdr:rowOff>155325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3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14117</xdr:rowOff>
    </xdr:from>
    <xdr:to>
      <xdr:col>55</xdr:col>
      <xdr:colOff>0</xdr:colOff>
      <xdr:row>99</xdr:row>
      <xdr:rowOff>25154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87667"/>
          <a:ext cx="8382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25154</xdr:rowOff>
    </xdr:from>
    <xdr:to>
      <xdr:col>50</xdr:col>
      <xdr:colOff>114300</xdr:colOff>
      <xdr:row>99</xdr:row>
      <xdr:rowOff>31516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9870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25355</xdr:rowOff>
    </xdr:from>
    <xdr:to>
      <xdr:col>45</xdr:col>
      <xdr:colOff>177800</xdr:colOff>
      <xdr:row>99</xdr:row>
      <xdr:rowOff>31516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98905"/>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25355</xdr:rowOff>
    </xdr:from>
    <xdr:to>
      <xdr:col>41</xdr:col>
      <xdr:colOff>50800</xdr:colOff>
      <xdr:row>99</xdr:row>
      <xdr:rowOff>28305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98905"/>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134767</xdr:rowOff>
    </xdr:from>
    <xdr:to>
      <xdr:col>55</xdr:col>
      <xdr:colOff>50800</xdr:colOff>
      <xdr:row>99</xdr:row>
      <xdr:rowOff>64917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145804</xdr:rowOff>
    </xdr:from>
    <xdr:to>
      <xdr:col>50</xdr:col>
      <xdr:colOff>165100</xdr:colOff>
      <xdr:row>99</xdr:row>
      <xdr:rowOff>75954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67081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152166</xdr:rowOff>
    </xdr:from>
    <xdr:to>
      <xdr:col>46</xdr:col>
      <xdr:colOff>38100</xdr:colOff>
      <xdr:row>99</xdr:row>
      <xdr:rowOff>82316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73443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146005</xdr:rowOff>
    </xdr:from>
    <xdr:to>
      <xdr:col>41</xdr:col>
      <xdr:colOff>101600</xdr:colOff>
      <xdr:row>99</xdr:row>
      <xdr:rowOff>76155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67282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148955</xdr:rowOff>
    </xdr:from>
    <xdr:to>
      <xdr:col>36</xdr:col>
      <xdr:colOff>165100</xdr:colOff>
      <xdr:row>99</xdr:row>
      <xdr:rowOff>79105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70232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146312</xdr:rowOff>
    </xdr:from>
    <xdr:to>
      <xdr:col>85</xdr:col>
      <xdr:colOff>127000</xdr:colOff>
      <xdr:row>76</xdr:row>
      <xdr:rowOff>166435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76512"/>
          <a:ext cx="8382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146312</xdr:rowOff>
    </xdr:from>
    <xdr:to>
      <xdr:col>81</xdr:col>
      <xdr:colOff>50800</xdr:colOff>
      <xdr:row>77</xdr:row>
      <xdr:rowOff>65410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76512"/>
          <a:ext cx="8890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65410</xdr:rowOff>
    </xdr:from>
    <xdr:to>
      <xdr:col>76</xdr:col>
      <xdr:colOff>114300</xdr:colOff>
      <xdr:row>77</xdr:row>
      <xdr:rowOff>93723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67060"/>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93723</xdr:rowOff>
    </xdr:from>
    <xdr:to>
      <xdr:col>71</xdr:col>
      <xdr:colOff>177800</xdr:colOff>
      <xdr:row>77</xdr:row>
      <xdr:rowOff>106381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5373"/>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115635</xdr:rowOff>
    </xdr:from>
    <xdr:to>
      <xdr:col>85</xdr:col>
      <xdr:colOff>177800</xdr:colOff>
      <xdr:row>77</xdr:row>
      <xdr:rowOff>45785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94062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95512</xdr:rowOff>
    </xdr:from>
    <xdr:to>
      <xdr:col>81</xdr:col>
      <xdr:colOff>101600</xdr:colOff>
      <xdr:row>77</xdr:row>
      <xdr:rowOff>25662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14610</xdr:rowOff>
    </xdr:from>
    <xdr:to>
      <xdr:col>76</xdr:col>
      <xdr:colOff>165100</xdr:colOff>
      <xdr:row>77</xdr:row>
      <xdr:rowOff>116210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107337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42923</xdr:rowOff>
    </xdr:from>
    <xdr:to>
      <xdr:col>72</xdr:col>
      <xdr:colOff>38100</xdr:colOff>
      <xdr:row>77</xdr:row>
      <xdr:rowOff>144523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135650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55581</xdr:rowOff>
    </xdr:from>
    <xdr:to>
      <xdr:col>67</xdr:col>
      <xdr:colOff>101600</xdr:colOff>
      <xdr:row>77</xdr:row>
      <xdr:rowOff>157181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148308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49488</xdr:rowOff>
    </xdr:from>
    <xdr:to>
      <xdr:col>85</xdr:col>
      <xdr:colOff>127000</xdr:colOff>
      <xdr:row>99</xdr:row>
      <xdr:rowOff>31556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1588"/>
          <a:ext cx="838200" cy="1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49488</xdr:rowOff>
    </xdr:from>
    <xdr:to>
      <xdr:col>81</xdr:col>
      <xdr:colOff>50800</xdr:colOff>
      <xdr:row>99</xdr:row>
      <xdr:rowOff>52394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1588"/>
          <a:ext cx="889000" cy="1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52394</xdr:rowOff>
    </xdr:from>
    <xdr:to>
      <xdr:col>76</xdr:col>
      <xdr:colOff>114300</xdr:colOff>
      <xdr:row>99</xdr:row>
      <xdr:rowOff>86776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5944"/>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86776</xdr:rowOff>
    </xdr:from>
    <xdr:to>
      <xdr:col>71</xdr:col>
      <xdr:colOff>177800</xdr:colOff>
      <xdr:row>99</xdr:row>
      <xdr:rowOff>89960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60326"/>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152206</xdr:rowOff>
    </xdr:from>
    <xdr:to>
      <xdr:col>85</xdr:col>
      <xdr:colOff>177800</xdr:colOff>
      <xdr:row>99</xdr:row>
      <xdr:rowOff>82356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67133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170138</xdr:rowOff>
    </xdr:from>
    <xdr:to>
      <xdr:col>81</xdr:col>
      <xdr:colOff>101600</xdr:colOff>
      <xdr:row>98</xdr:row>
      <xdr:rowOff>100288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116815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1594</xdr:rowOff>
    </xdr:from>
    <xdr:to>
      <xdr:col>76</xdr:col>
      <xdr:colOff>165100</xdr:colOff>
      <xdr:row>99</xdr:row>
      <xdr:rowOff>103194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94321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35976</xdr:rowOff>
    </xdr:from>
    <xdr:to>
      <xdr:col>72</xdr:col>
      <xdr:colOff>38100</xdr:colOff>
      <xdr:row>99</xdr:row>
      <xdr:rowOff>137576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128703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39160</xdr:rowOff>
    </xdr:from>
    <xdr:to>
      <xdr:col>67</xdr:col>
      <xdr:colOff>101600</xdr:colOff>
      <xdr:row>99</xdr:row>
      <xdr:rowOff>140760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131887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37630</xdr:rowOff>
    </xdr:from>
    <xdr:to>
      <xdr:col>116</xdr:col>
      <xdr:colOff>63500</xdr:colOff>
      <xdr:row>59</xdr:row>
      <xdr:rowOff>38049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318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37630</xdr:rowOff>
    </xdr:from>
    <xdr:to>
      <xdr:col>111</xdr:col>
      <xdr:colOff>177800</xdr:colOff>
      <xdr:row>59</xdr:row>
      <xdr:rowOff>39624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3180"/>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39624</xdr:rowOff>
    </xdr:from>
    <xdr:to>
      <xdr:col>107</xdr:col>
      <xdr:colOff>50800</xdr:colOff>
      <xdr:row>59</xdr:row>
      <xdr:rowOff>41122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5174"/>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40907</xdr:rowOff>
    </xdr:from>
    <xdr:to>
      <xdr:col>102</xdr:col>
      <xdr:colOff>114300</xdr:colOff>
      <xdr:row>59</xdr:row>
      <xdr:rowOff>41122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6457"/>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158699</xdr:rowOff>
    </xdr:from>
    <xdr:to>
      <xdr:col>116</xdr:col>
      <xdr:colOff>114300</xdr:colOff>
      <xdr:row>59</xdr:row>
      <xdr:rowOff>88849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158280</xdr:rowOff>
    </xdr:from>
    <xdr:to>
      <xdr:col>112</xdr:col>
      <xdr:colOff>38100</xdr:colOff>
      <xdr:row>59</xdr:row>
      <xdr:rowOff>88430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160274</xdr:rowOff>
    </xdr:from>
    <xdr:to>
      <xdr:col>107</xdr:col>
      <xdr:colOff>101600</xdr:colOff>
      <xdr:row>59</xdr:row>
      <xdr:rowOff>90424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81551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161772</xdr:rowOff>
    </xdr:from>
    <xdr:to>
      <xdr:col>102</xdr:col>
      <xdr:colOff>165100</xdr:colOff>
      <xdr:row>59</xdr:row>
      <xdr:rowOff>91922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83049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161557</xdr:rowOff>
    </xdr:from>
    <xdr:to>
      <xdr:col>98</xdr:col>
      <xdr:colOff>38100</xdr:colOff>
      <xdr:row>59</xdr:row>
      <xdr:rowOff>91707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82834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8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34979</xdr:rowOff>
    </xdr:from>
    <xdr:to>
      <xdr:col>116</xdr:col>
      <xdr:colOff>63500</xdr:colOff>
      <xdr:row>76</xdr:row>
      <xdr:rowOff>90399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065179"/>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34979</xdr:rowOff>
    </xdr:from>
    <xdr:to>
      <xdr:col>111</xdr:col>
      <xdr:colOff>177800</xdr:colOff>
      <xdr:row>76</xdr:row>
      <xdr:rowOff>87939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65179"/>
          <a:ext cx="8890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52223</xdr:rowOff>
    </xdr:from>
    <xdr:to>
      <xdr:col>107</xdr:col>
      <xdr:colOff>50800</xdr:colOff>
      <xdr:row>76</xdr:row>
      <xdr:rowOff>87939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082423"/>
          <a:ext cx="8890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52223</xdr:rowOff>
    </xdr:from>
    <xdr:to>
      <xdr:col>102</xdr:col>
      <xdr:colOff>114300</xdr:colOff>
      <xdr:row>76</xdr:row>
      <xdr:rowOff>64077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82423"/>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39599</xdr:rowOff>
    </xdr:from>
    <xdr:to>
      <xdr:col>116</xdr:col>
      <xdr:colOff>114300</xdr:colOff>
      <xdr:row>76</xdr:row>
      <xdr:rowOff>141199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62475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155629</xdr:rowOff>
    </xdr:from>
    <xdr:to>
      <xdr:col>112</xdr:col>
      <xdr:colOff>38100</xdr:colOff>
      <xdr:row>76</xdr:row>
      <xdr:rowOff>85779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102306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8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37139</xdr:rowOff>
    </xdr:from>
    <xdr:to>
      <xdr:col>107</xdr:col>
      <xdr:colOff>101600</xdr:colOff>
      <xdr:row>76</xdr:row>
      <xdr:rowOff>138739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155265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1423</xdr:rowOff>
    </xdr:from>
    <xdr:to>
      <xdr:col>102</xdr:col>
      <xdr:colOff>165100</xdr:colOff>
      <xdr:row>76</xdr:row>
      <xdr:rowOff>103023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119549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13277</xdr:rowOff>
    </xdr:from>
    <xdr:to>
      <xdr:col>98</xdr:col>
      <xdr:colOff>38100</xdr:colOff>
      <xdr:row>76</xdr:row>
      <xdr:rowOff>114877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131404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640,246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（歳出総額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3,966,326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千円に対し、人口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、類似団体平均を超えている項目は１項目であり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となっている。繰出金については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78,029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円となっており、国民健康保険、後期高齢、介護保険、下水道事業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の多額の繰出金を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185,588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万円）を始めとする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より増加したためである。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町内太陽光売電事業者の事業形態変更に伴い、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法人税割</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（予定納税）</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が一時的に増</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大</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令和２年度はその影響による普通交付税減により歳入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6,195
5,670
15.74
4,135,863
3,966,326
115,395
2,370,548
3,265,196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88102</xdr:rowOff>
    </xdr:from>
    <xdr:to>
      <xdr:col>24</xdr:col>
      <xdr:colOff>63500</xdr:colOff>
      <xdr:row>37</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0302"/>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88102</xdr:rowOff>
    </xdr:from>
    <xdr:to>
      <xdr:col>19</xdr:col>
      <xdr:colOff>177800</xdr:colOff>
      <xdr:row>37</xdr:row>
      <xdr:rowOff>6459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030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6459</xdr:rowOff>
    </xdr:from>
    <xdr:to>
      <xdr:col>15</xdr:col>
      <xdr:colOff>50800</xdr:colOff>
      <xdr:row>37</xdr:row>
      <xdr:rowOff>36993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50109"/>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36993</xdr:rowOff>
    </xdr:from>
    <xdr:to>
      <xdr:col>10</xdr:col>
      <xdr:colOff>114300</xdr:colOff>
      <xdr:row>37</xdr:row>
      <xdr:rowOff>128270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80643"/>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129722</xdr:rowOff>
    </xdr:from>
    <xdr:to>
      <xdr:col>24</xdr:col>
      <xdr:colOff>114300</xdr:colOff>
      <xdr:row>37</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37302</xdr:rowOff>
    </xdr:from>
    <xdr:to>
      <xdr:col>20</xdr:col>
      <xdr:colOff>38100</xdr:colOff>
      <xdr:row>36</xdr:row>
      <xdr:rowOff>138902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130029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127109</xdr:rowOff>
    </xdr:from>
    <xdr:to>
      <xdr:col>15</xdr:col>
      <xdr:colOff>101600</xdr:colOff>
      <xdr:row>37</xdr:row>
      <xdr:rowOff>57259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157643</xdr:rowOff>
    </xdr:from>
    <xdr:to>
      <xdr:col>10</xdr:col>
      <xdr:colOff>165100</xdr:colOff>
      <xdr:row>37</xdr:row>
      <xdr:rowOff>87793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77470</xdr:rowOff>
    </xdr:from>
    <xdr:to>
      <xdr:col>6</xdr:col>
      <xdr:colOff>38100</xdr:colOff>
      <xdr:row>38</xdr:row>
      <xdr:rowOff>7620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170197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14510</xdr:rowOff>
    </xdr:from>
    <xdr:to>
      <xdr:col>24</xdr:col>
      <xdr:colOff>63500</xdr:colOff>
      <xdr:row>58</xdr:row>
      <xdr:rowOff>87659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58610"/>
          <a:ext cx="838200" cy="7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87659</xdr:rowOff>
    </xdr:from>
    <xdr:to>
      <xdr:col>19</xdr:col>
      <xdr:colOff>177800</xdr:colOff>
      <xdr:row>59</xdr:row>
      <xdr:rowOff>1299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31759"/>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28074</xdr:rowOff>
    </xdr:from>
    <xdr:to>
      <xdr:col>15</xdr:col>
      <xdr:colOff>50800</xdr:colOff>
      <xdr:row>59</xdr:row>
      <xdr:rowOff>1299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72174"/>
          <a:ext cx="889000" cy="1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127057</xdr:rowOff>
    </xdr:from>
    <xdr:to>
      <xdr:col>10</xdr:col>
      <xdr:colOff>114300</xdr:colOff>
      <xdr:row>58</xdr:row>
      <xdr:rowOff>28074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99707"/>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135160</xdr:rowOff>
    </xdr:from>
    <xdr:to>
      <xdr:col>24</xdr:col>
      <xdr:colOff>114300</xdr:colOff>
      <xdr:row>58</xdr:row>
      <xdr:rowOff>65310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36859</xdr:rowOff>
    </xdr:from>
    <xdr:to>
      <xdr:col>20</xdr:col>
      <xdr:colOff>38100</xdr:colOff>
      <xdr:row>58</xdr:row>
      <xdr:rowOff>138459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154986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121949</xdr:rowOff>
    </xdr:from>
    <xdr:to>
      <xdr:col>15</xdr:col>
      <xdr:colOff>101600</xdr:colOff>
      <xdr:row>59</xdr:row>
      <xdr:rowOff>52099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43226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148724</xdr:rowOff>
    </xdr:from>
    <xdr:to>
      <xdr:col>10</xdr:col>
      <xdr:colOff>165100</xdr:colOff>
      <xdr:row>58</xdr:row>
      <xdr:rowOff>78874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95401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6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76257</xdr:rowOff>
    </xdr:from>
    <xdr:to>
      <xdr:col>6</xdr:col>
      <xdr:colOff>38100</xdr:colOff>
      <xdr:row>58</xdr:row>
      <xdr:rowOff>6407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22934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6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151039</xdr:rowOff>
    </xdr:from>
    <xdr:to>
      <xdr:col>24</xdr:col>
      <xdr:colOff>63500</xdr:colOff>
      <xdr:row>77</xdr:row>
      <xdr:rowOff>98575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1239"/>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98575</xdr:rowOff>
    </xdr:from>
    <xdr:to>
      <xdr:col>19</xdr:col>
      <xdr:colOff>177800</xdr:colOff>
      <xdr:row>78</xdr:row>
      <xdr:rowOff>1620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0225"/>
          <a:ext cx="889000" cy="7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158240</xdr:rowOff>
    </xdr:from>
    <xdr:to>
      <xdr:col>15</xdr:col>
      <xdr:colOff>50800</xdr:colOff>
      <xdr:row>78</xdr:row>
      <xdr:rowOff>1620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9890"/>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158240</xdr:rowOff>
    </xdr:from>
    <xdr:to>
      <xdr:col>10</xdr:col>
      <xdr:colOff>114300</xdr:colOff>
      <xdr:row>78</xdr:row>
      <xdr:rowOff>17318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9890"/>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100239</xdr:rowOff>
    </xdr:from>
    <xdr:to>
      <xdr:col>24</xdr:col>
      <xdr:colOff>114300</xdr:colOff>
      <xdr:row>77</xdr:row>
      <xdr:rowOff>30389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78666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47775</xdr:rowOff>
    </xdr:from>
    <xdr:to>
      <xdr:col>20</xdr:col>
      <xdr:colOff>38100</xdr:colOff>
      <xdr:row>77</xdr:row>
      <xdr:rowOff>149375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140502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122270</xdr:rowOff>
    </xdr:from>
    <xdr:to>
      <xdr:col>15</xdr:col>
      <xdr:colOff>101600</xdr:colOff>
      <xdr:row>78</xdr:row>
      <xdr:rowOff>52420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43547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107440</xdr:rowOff>
    </xdr:from>
    <xdr:to>
      <xdr:col>10</xdr:col>
      <xdr:colOff>165100</xdr:colOff>
      <xdr:row>78</xdr:row>
      <xdr:rowOff>37590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28717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137968</xdr:rowOff>
    </xdr:from>
    <xdr:to>
      <xdr:col>6</xdr:col>
      <xdr:colOff>38100</xdr:colOff>
      <xdr:row>78</xdr:row>
      <xdr:rowOff>68118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59245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157240</xdr:rowOff>
    </xdr:from>
    <xdr:to>
      <xdr:col>24</xdr:col>
      <xdr:colOff>63500</xdr:colOff>
      <xdr:row>97</xdr:row>
      <xdr:rowOff>997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16440"/>
          <a:ext cx="8382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157240</xdr:rowOff>
    </xdr:from>
    <xdr:to>
      <xdr:col>19</xdr:col>
      <xdr:colOff>177800</xdr:colOff>
      <xdr:row>96</xdr:row>
      <xdr:rowOff>159085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16440"/>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159085</xdr:rowOff>
    </xdr:from>
    <xdr:to>
      <xdr:col>15</xdr:col>
      <xdr:colOff>50800</xdr:colOff>
      <xdr:row>96</xdr:row>
      <xdr:rowOff>168904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8285"/>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160657</xdr:rowOff>
    </xdr:from>
    <xdr:to>
      <xdr:col>10</xdr:col>
      <xdr:colOff>114300</xdr:colOff>
      <xdr:row>96</xdr:row>
      <xdr:rowOff>168904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19857"/>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121647</xdr:rowOff>
    </xdr:from>
    <xdr:to>
      <xdr:col>24</xdr:col>
      <xdr:colOff>114300</xdr:colOff>
      <xdr:row>97</xdr:row>
      <xdr:rowOff>51797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36574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106440</xdr:rowOff>
    </xdr:from>
    <xdr:to>
      <xdr:col>20</xdr:col>
      <xdr:colOff>38100</xdr:colOff>
      <xdr:row>97</xdr:row>
      <xdr:rowOff>36590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27717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108285</xdr:rowOff>
    </xdr:from>
    <xdr:to>
      <xdr:col>15</xdr:col>
      <xdr:colOff>101600</xdr:colOff>
      <xdr:row>97</xdr:row>
      <xdr:rowOff>38435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29562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118104</xdr:rowOff>
    </xdr:from>
    <xdr:to>
      <xdr:col>10</xdr:col>
      <xdr:colOff>165100</xdr:colOff>
      <xdr:row>97</xdr:row>
      <xdr:rowOff>48254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39381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109857</xdr:rowOff>
    </xdr:from>
    <xdr:to>
      <xdr:col>6</xdr:col>
      <xdr:colOff>38100</xdr:colOff>
      <xdr:row>97</xdr:row>
      <xdr:rowOff>40007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2425</xdr:rowOff>
    </xdr:from>
    <xdr:to>
      <xdr:col>55</xdr:col>
      <xdr:colOff>0</xdr:colOff>
      <xdr:row>59</xdr:row>
      <xdr:rowOff>7476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17975"/>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168963</xdr:rowOff>
    </xdr:from>
    <xdr:to>
      <xdr:col>50</xdr:col>
      <xdr:colOff>114300</xdr:colOff>
      <xdr:row>59</xdr:row>
      <xdr:rowOff>2425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113063"/>
          <a:ext cx="8890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168963</xdr:rowOff>
    </xdr:from>
    <xdr:to>
      <xdr:col>45</xdr:col>
      <xdr:colOff>177800</xdr:colOff>
      <xdr:row>58</xdr:row>
      <xdr:rowOff>171144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13063"/>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164488</xdr:rowOff>
    </xdr:from>
    <xdr:to>
      <xdr:col>41</xdr:col>
      <xdr:colOff>50800</xdr:colOff>
      <xdr:row>58</xdr:row>
      <xdr:rowOff>171144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08588"/>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128126</xdr:rowOff>
    </xdr:from>
    <xdr:to>
      <xdr:col>55</xdr:col>
      <xdr:colOff>50800</xdr:colOff>
      <xdr:row>59</xdr:row>
      <xdr:rowOff>58276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123075</xdr:rowOff>
    </xdr:from>
    <xdr:to>
      <xdr:col>50</xdr:col>
      <xdr:colOff>165100</xdr:colOff>
      <xdr:row>59</xdr:row>
      <xdr:rowOff>53225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44352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118163</xdr:rowOff>
    </xdr:from>
    <xdr:to>
      <xdr:col>46</xdr:col>
      <xdr:colOff>38100</xdr:colOff>
      <xdr:row>59</xdr:row>
      <xdr:rowOff>48313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39440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120344</xdr:rowOff>
    </xdr:from>
    <xdr:to>
      <xdr:col>41</xdr:col>
      <xdr:colOff>101600</xdr:colOff>
      <xdr:row>59</xdr:row>
      <xdr:rowOff>50494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41621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113688</xdr:rowOff>
    </xdr:from>
    <xdr:to>
      <xdr:col>36</xdr:col>
      <xdr:colOff>165100</xdr:colOff>
      <xdr:row>59</xdr:row>
      <xdr:rowOff>43838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34965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127781</xdr:rowOff>
    </xdr:from>
    <xdr:to>
      <xdr:col>55</xdr:col>
      <xdr:colOff>0</xdr:colOff>
      <xdr:row>78</xdr:row>
      <xdr:rowOff>127791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0088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127781</xdr:rowOff>
    </xdr:from>
    <xdr:to>
      <xdr:col>50</xdr:col>
      <xdr:colOff>114300</xdr:colOff>
      <xdr:row>78</xdr:row>
      <xdr:rowOff>129501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00881"/>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129501</xdr:rowOff>
    </xdr:from>
    <xdr:to>
      <xdr:col>45</xdr:col>
      <xdr:colOff>177800</xdr:colOff>
      <xdr:row>78</xdr:row>
      <xdr:rowOff>131132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0260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129674</xdr:rowOff>
    </xdr:from>
    <xdr:to>
      <xdr:col>41</xdr:col>
      <xdr:colOff>50800</xdr:colOff>
      <xdr:row>78</xdr:row>
      <xdr:rowOff>131132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02774"/>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76991</xdr:rowOff>
    </xdr:from>
    <xdr:to>
      <xdr:col>55</xdr:col>
      <xdr:colOff>50800</xdr:colOff>
      <xdr:row>79</xdr:row>
      <xdr:rowOff>7141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163368</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6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76981</xdr:rowOff>
    </xdr:from>
    <xdr:to>
      <xdr:col>50</xdr:col>
      <xdr:colOff>165100</xdr:colOff>
      <xdr:row>79</xdr:row>
      <xdr:rowOff>7131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169708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78701</xdr:rowOff>
    </xdr:from>
    <xdr:to>
      <xdr:col>46</xdr:col>
      <xdr:colOff>38100</xdr:colOff>
      <xdr:row>79</xdr:row>
      <xdr:rowOff>8851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171428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80332</xdr:rowOff>
    </xdr:from>
    <xdr:to>
      <xdr:col>41</xdr:col>
      <xdr:colOff>101600</xdr:colOff>
      <xdr:row>79</xdr:row>
      <xdr:rowOff>10482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78874</xdr:rowOff>
    </xdr:from>
    <xdr:to>
      <xdr:col>36</xdr:col>
      <xdr:colOff>165100</xdr:colOff>
      <xdr:row>79</xdr:row>
      <xdr:rowOff>9024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72614</xdr:rowOff>
    </xdr:from>
    <xdr:to>
      <xdr:col>55</xdr:col>
      <xdr:colOff>0</xdr:colOff>
      <xdr:row>98</xdr:row>
      <xdr:rowOff>75178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74714"/>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72614</xdr:rowOff>
    </xdr:from>
    <xdr:to>
      <xdr:col>50</xdr:col>
      <xdr:colOff>114300</xdr:colOff>
      <xdr:row>98</xdr:row>
      <xdr:rowOff>79572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74714"/>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79572</xdr:rowOff>
    </xdr:from>
    <xdr:to>
      <xdr:col>45</xdr:col>
      <xdr:colOff>177800</xdr:colOff>
      <xdr:row>98</xdr:row>
      <xdr:rowOff>86644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81672"/>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81697</xdr:rowOff>
    </xdr:from>
    <xdr:to>
      <xdr:col>41</xdr:col>
      <xdr:colOff>50800</xdr:colOff>
      <xdr:row>98</xdr:row>
      <xdr:rowOff>86644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83797"/>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24378</xdr:rowOff>
    </xdr:from>
    <xdr:to>
      <xdr:col>55</xdr:col>
      <xdr:colOff>50800</xdr:colOff>
      <xdr:row>98</xdr:row>
      <xdr:rowOff>125978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21814</xdr:rowOff>
    </xdr:from>
    <xdr:to>
      <xdr:col>50</xdr:col>
      <xdr:colOff>165100</xdr:colOff>
      <xdr:row>98</xdr:row>
      <xdr:rowOff>123414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114541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28772</xdr:rowOff>
    </xdr:from>
    <xdr:to>
      <xdr:col>46</xdr:col>
      <xdr:colOff>38100</xdr:colOff>
      <xdr:row>98</xdr:row>
      <xdr:rowOff>130372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121499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35844</xdr:rowOff>
    </xdr:from>
    <xdr:to>
      <xdr:col>41</xdr:col>
      <xdr:colOff>101600</xdr:colOff>
      <xdr:row>98</xdr:row>
      <xdr:rowOff>137444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128571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30897</xdr:rowOff>
    </xdr:from>
    <xdr:to>
      <xdr:col>36</xdr:col>
      <xdr:colOff>165100</xdr:colOff>
      <xdr:row>98</xdr:row>
      <xdr:rowOff>132497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123624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21093</xdr:rowOff>
    </xdr:from>
    <xdr:to>
      <xdr:col>85</xdr:col>
      <xdr:colOff>127000</xdr:colOff>
      <xdr:row>38</xdr:row>
      <xdr:rowOff>49705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36193"/>
          <a:ext cx="8382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136651</xdr:rowOff>
    </xdr:from>
    <xdr:to>
      <xdr:col>81</xdr:col>
      <xdr:colOff>50800</xdr:colOff>
      <xdr:row>38</xdr:row>
      <xdr:rowOff>49705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480301"/>
          <a:ext cx="889000" cy="8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115944</xdr:rowOff>
    </xdr:from>
    <xdr:to>
      <xdr:col>76</xdr:col>
      <xdr:colOff>114300</xdr:colOff>
      <xdr:row>37</xdr:row>
      <xdr:rowOff>136651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288144"/>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115944</xdr:rowOff>
    </xdr:from>
    <xdr:to>
      <xdr:col>71</xdr:col>
      <xdr:colOff>177800</xdr:colOff>
      <xdr:row>37</xdr:row>
      <xdr:rowOff>108158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288144"/>
          <a:ext cx="889000" cy="1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141743</xdr:rowOff>
    </xdr:from>
    <xdr:to>
      <xdr:col>85</xdr:col>
      <xdr:colOff>177800</xdr:colOff>
      <xdr:row>38</xdr:row>
      <xdr:rowOff>71893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56670</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0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170355</xdr:rowOff>
    </xdr:from>
    <xdr:to>
      <xdr:col>81</xdr:col>
      <xdr:colOff>101600</xdr:colOff>
      <xdr:row>38</xdr:row>
      <xdr:rowOff>100505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91632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0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85851</xdr:rowOff>
    </xdr:from>
    <xdr:to>
      <xdr:col>76</xdr:col>
      <xdr:colOff>165100</xdr:colOff>
      <xdr:row>38</xdr:row>
      <xdr:rowOff>16001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32528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65144</xdr:rowOff>
    </xdr:from>
    <xdr:to>
      <xdr:col>72</xdr:col>
      <xdr:colOff>38100</xdr:colOff>
      <xdr:row>36</xdr:row>
      <xdr:rowOff>166744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2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57358</xdr:rowOff>
    </xdr:from>
    <xdr:to>
      <xdr:col>67</xdr:col>
      <xdr:colOff>101600</xdr:colOff>
      <xdr:row>37</xdr:row>
      <xdr:rowOff>158958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171111</xdr:rowOff>
    </xdr:from>
    <xdr:to>
      <xdr:col>85</xdr:col>
      <xdr:colOff>127000</xdr:colOff>
      <xdr:row>59</xdr:row>
      <xdr:rowOff>27784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5211"/>
          <a:ext cx="8382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22365</xdr:rowOff>
    </xdr:from>
    <xdr:to>
      <xdr:col>81</xdr:col>
      <xdr:colOff>50800</xdr:colOff>
      <xdr:row>59</xdr:row>
      <xdr:rowOff>27784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37915"/>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9241</xdr:rowOff>
    </xdr:from>
    <xdr:to>
      <xdr:col>76</xdr:col>
      <xdr:colOff>114300</xdr:colOff>
      <xdr:row>59</xdr:row>
      <xdr:rowOff>22365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24791"/>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9241</xdr:rowOff>
    </xdr:from>
    <xdr:to>
      <xdr:col>71</xdr:col>
      <xdr:colOff>177800</xdr:colOff>
      <xdr:row>59</xdr:row>
      <xdr:rowOff>26414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24791"/>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120311</xdr:rowOff>
    </xdr:from>
    <xdr:to>
      <xdr:col>85</xdr:col>
      <xdr:colOff>177800</xdr:colOff>
      <xdr:row>59</xdr:row>
      <xdr:rowOff>50461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148434</xdr:rowOff>
    </xdr:from>
    <xdr:to>
      <xdr:col>81</xdr:col>
      <xdr:colOff>101600</xdr:colOff>
      <xdr:row>59</xdr:row>
      <xdr:rowOff>78584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69711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143015</xdr:rowOff>
    </xdr:from>
    <xdr:to>
      <xdr:col>76</xdr:col>
      <xdr:colOff>165100</xdr:colOff>
      <xdr:row>59</xdr:row>
      <xdr:rowOff>73165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64292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129891</xdr:rowOff>
    </xdr:from>
    <xdr:to>
      <xdr:col>72</xdr:col>
      <xdr:colOff>38100</xdr:colOff>
      <xdr:row>59</xdr:row>
      <xdr:rowOff>60041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51168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147064</xdr:rowOff>
    </xdr:from>
    <xdr:to>
      <xdr:col>67</xdr:col>
      <xdr:colOff>101600</xdr:colOff>
      <xdr:row>59</xdr:row>
      <xdr:rowOff>77214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68341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146312</xdr:rowOff>
    </xdr:from>
    <xdr:to>
      <xdr:col>85</xdr:col>
      <xdr:colOff>127000</xdr:colOff>
      <xdr:row>96</xdr:row>
      <xdr:rowOff>166435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605512"/>
          <a:ext cx="8382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146312</xdr:rowOff>
    </xdr:from>
    <xdr:to>
      <xdr:col>81</xdr:col>
      <xdr:colOff>50800</xdr:colOff>
      <xdr:row>97</xdr:row>
      <xdr:rowOff>65410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05512"/>
          <a:ext cx="8890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65410</xdr:rowOff>
    </xdr:from>
    <xdr:to>
      <xdr:col>76</xdr:col>
      <xdr:colOff>114300</xdr:colOff>
      <xdr:row>97</xdr:row>
      <xdr:rowOff>93723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96060"/>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93723</xdr:rowOff>
    </xdr:from>
    <xdr:to>
      <xdr:col>71</xdr:col>
      <xdr:colOff>177800</xdr:colOff>
      <xdr:row>97</xdr:row>
      <xdr:rowOff>106381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724373"/>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115635</xdr:rowOff>
    </xdr:from>
    <xdr:to>
      <xdr:col>85</xdr:col>
      <xdr:colOff>177800</xdr:colOff>
      <xdr:row>97</xdr:row>
      <xdr:rowOff>45785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94062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95512</xdr:rowOff>
    </xdr:from>
    <xdr:to>
      <xdr:col>81</xdr:col>
      <xdr:colOff>101600</xdr:colOff>
      <xdr:row>97</xdr:row>
      <xdr:rowOff>25662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14610</xdr:rowOff>
    </xdr:from>
    <xdr:to>
      <xdr:col>76</xdr:col>
      <xdr:colOff>165100</xdr:colOff>
      <xdr:row>97</xdr:row>
      <xdr:rowOff>116210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107337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42923</xdr:rowOff>
    </xdr:from>
    <xdr:to>
      <xdr:col>72</xdr:col>
      <xdr:colOff>38100</xdr:colOff>
      <xdr:row>97</xdr:row>
      <xdr:rowOff>144523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135650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55581</xdr:rowOff>
    </xdr:from>
    <xdr:to>
      <xdr:col>67</xdr:col>
      <xdr:colOff>101600</xdr:colOff>
      <xdr:row>97</xdr:row>
      <xdr:rowOff>157181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148308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増と大きく増加し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60,763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円となり、令和元年度と比べて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増と大きく増加した。これは、令和２年度に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小学校便所改修工事（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スクール構想として小中学校におけるタブレット端末整備、通信環境整備（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万円）を行ったためである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円となり、令和元年度と比べて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増となった。これは、令和２年度に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社会福祉施設改修工事（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財政調整基金残高、実質単年度収支については平成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概ね平均的に推移しているが、令和元年度以降は大幅に増減している。これは、町内太陽光売電事業者の事業形態変更に伴い、令和元年度の法人税割（予定納税）が一時的に増加し歳入が増えたが、令和２年度はその影響により普通交付税が減少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標準財政規模比については、町内太陽光売電事業者の事業形態変更に伴い、令和元年度に法人税割が大幅に増加し、その影響で令和２年度の標準財政規模が上昇したため、水道事業会計は前年度比</a:t>
          </a:r>
          <a:r>
            <a:rPr kumimoji="1" lang="en-US" altLang="ja-JP" sz="1300">
              <a:latin typeface="ＭＳ ゴシック" pitchFamily="49" charset="-128"/>
              <a:ea typeface="ＭＳ ゴシック" pitchFamily="49" charset="-128"/>
            </a:rPr>
            <a:t>5.39</a:t>
          </a:r>
          <a:r>
            <a:rPr kumimoji="1" lang="ja-JP" altLang="en-US" sz="1300">
              <a:latin typeface="ＭＳ ゴシック" pitchFamily="49" charset="-128"/>
              <a:ea typeface="ＭＳ ゴシック" pitchFamily="49" charset="-128"/>
            </a:rPr>
            <a:t>ポイント減、一般会計は前年度比</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ポイント減となった。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一方、標準財政規模が一時的に増加したにも関わらず、国民健康保険特別会計、介護保険特別会計はそれぞれ</a:t>
          </a:r>
          <a:r>
            <a:rPr kumimoji="1" lang="en-US" altLang="ja-JP" sz="1300">
              <a:latin typeface="ＭＳ ゴシック" pitchFamily="49" charset="-128"/>
              <a:ea typeface="ＭＳ ゴシック" pitchFamily="49" charset="-128"/>
            </a:rPr>
            <a:t>0.17</a:t>
          </a:r>
          <a:r>
            <a:rPr kumimoji="1" lang="ja-JP" altLang="en-US" sz="1300">
              <a:latin typeface="ＭＳ ゴシック" pitchFamily="49" charset="-128"/>
              <a:ea typeface="ＭＳ ゴシック" pitchFamily="49" charset="-128"/>
            </a:rPr>
            <a:t>ポイント、</a:t>
          </a:r>
          <a:r>
            <a:rPr kumimoji="1" lang="en-US" altLang="ja-JP" sz="1300">
              <a:latin typeface="ＭＳ ゴシック" pitchFamily="49" charset="-128"/>
              <a:ea typeface="ＭＳ ゴシック" pitchFamily="49" charset="-128"/>
            </a:rPr>
            <a:t>0.34</a:t>
          </a:r>
          <a:r>
            <a:rPr kumimoji="1" lang="ja-JP" altLang="en-US" sz="1300">
              <a:latin typeface="ＭＳ ゴシック" pitchFamily="49" charset="-128"/>
              <a:ea typeface="ＭＳ ゴシック" pitchFamily="49" charset="-128"/>
            </a:rPr>
            <a:t>ポイント増加している。これは、国民健康保険においては新型コロナウイルス感染症拡大による受診控えが影響したため、歳出の診療給付費が減少し、歳入は例年ベースであったため黒字が拡大し比率が増加した。介護保険特別会計においては、高齢化に伴い給付費の増加を見込み、国庫補助金の受け入れや基金の取り崩しを行い歳入が増加したものの、歳出の給付費が伸び悩み黒字が拡大したことから比率が増加し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各会計共通して黒字で推移しており、その要因の一部が一般会計からの繰入金であることも見受けられるが、全般的に健全であると判断できる。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4135863</v>
      </c>
      <c r="BO4" s="433"/>
      <c r="BP4" s="433"/>
      <c r="BQ4" s="433"/>
      <c r="BR4" s="433"/>
      <c r="BS4" s="433"/>
      <c r="BT4" s="433"/>
      <c r="BU4" s="434"/>
      <c r="BV4" s="432">
        <v>3540638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3966326</v>
      </c>
      <c r="BO5" s="470"/>
      <c r="BP5" s="470"/>
      <c r="BQ5" s="470"/>
      <c r="BR5" s="470"/>
      <c r="BS5" s="470"/>
      <c r="BT5" s="470"/>
      <c r="BU5" s="471"/>
      <c r="BV5" s="469">
        <v>3393053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99.6</v>
      </c>
      <c r="CU5" s="467"/>
      <c r="CV5" s="467"/>
      <c r="CW5" s="467"/>
      <c r="CX5" s="467"/>
      <c r="CY5" s="467"/>
      <c r="CZ5" s="467"/>
      <c r="DA5" s="468"/>
      <c r="DB5" s="466">
        <v>70.7</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169537</v>
      </c>
      <c r="BO6" s="470"/>
      <c r="BP6" s="470"/>
      <c r="BQ6" s="470"/>
      <c r="BR6" s="470"/>
      <c r="BS6" s="470"/>
      <c r="BT6" s="470"/>
      <c r="BU6" s="471"/>
      <c r="BV6" s="469">
        <v>147585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103.1</v>
      </c>
      <c r="CU6" s="507"/>
      <c r="CV6" s="507"/>
      <c r="CW6" s="507"/>
      <c r="CX6" s="507"/>
      <c r="CY6" s="507"/>
      <c r="CZ6" s="507"/>
      <c r="DA6" s="508"/>
      <c r="DB6" s="506">
        <v>73.5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54142</v>
      </c>
      <c r="BO7" s="470"/>
      <c r="BP7" s="470"/>
      <c r="BQ7" s="470"/>
      <c r="BR7" s="470"/>
      <c r="BS7" s="470"/>
      <c r="BT7" s="470"/>
      <c r="BU7" s="471"/>
      <c r="BV7" s="469">
        <v>22350</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2370548</v>
      </c>
      <c r="CU7" s="470"/>
      <c r="CV7" s="470"/>
      <c r="CW7" s="470"/>
      <c r="CX7" s="470"/>
      <c r="CY7" s="470"/>
      <c r="CZ7" s="470"/>
      <c r="DA7" s="471"/>
      <c r="DB7" s="469">
        <v>2053767</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115395</v>
      </c>
      <c r="BO8" s="470"/>
      <c r="BP8" s="470"/>
      <c r="BQ8" s="470"/>
      <c r="BR8" s="470"/>
      <c r="BS8" s="470"/>
      <c r="BT8" s="470"/>
      <c r="BU8" s="471"/>
      <c r="BV8" s="469">
        <v>125235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0.53</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6023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-9840</v>
      </c>
      <c r="BO9" s="470"/>
      <c r="BP9" s="470"/>
      <c r="BQ9" s="470"/>
      <c r="BR9" s="470"/>
      <c r="BS9" s="470"/>
      <c r="BT9" s="470"/>
      <c r="BU9" s="471"/>
      <c r="BV9" s="469">
        <v>26471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8.1</v>
      </c>
      <c r="CU9" s="467"/>
      <c r="CV9" s="467"/>
      <c r="CW9" s="467"/>
      <c r="CX9" s="467"/>
      <c r="CY9" s="467"/>
      <c r="CZ9" s="467"/>
      <c r="DA9" s="468"/>
      <c r="DB9" s="466">
        <v>8.6999999999999993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6357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6372</v>
      </c>
      <c r="BO10" s="470"/>
      <c r="BP10" s="470"/>
      <c r="BQ10" s="470"/>
      <c r="BR10" s="470"/>
      <c r="BS10" s="470"/>
      <c r="BT10" s="470"/>
      <c r="BU10" s="471"/>
      <c r="BV10" s="469">
        <v>241472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93</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64894</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6195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119</v>
      </c>
      <c r="AV12" s="502"/>
      <c r="AW12" s="502"/>
      <c r="AX12" s="502"/>
      <c r="AY12" s="503" t="s">
        <v>134</v>
      </c>
      <c r="AZ12" s="504"/>
      <c r="BA12" s="504"/>
      <c r="BB12" s="504"/>
      <c r="BC12" s="504"/>
      <c r="BD12" s="504"/>
      <c r="BE12" s="504"/>
      <c r="BF12" s="504"/>
      <c r="BG12" s="504"/>
      <c r="BH12" s="504"/>
      <c r="BI12" s="504"/>
      <c r="BJ12" s="504"/>
      <c r="BK12" s="504"/>
      <c r="BL12" s="504"/>
      <c r="BM12" s="505"/>
      <c r="BN12" s="469">
        <v>484500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5670</v>
      </c>
      <c r="S13" s="554"/>
      <c r="T13" s="554"/>
      <c r="U13" s="554"/>
      <c r="V13" s="555"/>
      <c r="W13" s="485" t="s">
        <v>138</v>
      </c>
      <c r="X13" s="486"/>
      <c r="Y13" s="486"/>
      <c r="Z13" s="486"/>
      <c r="AA13" s="486"/>
      <c r="AB13" s="476"/>
      <c r="AC13" s="520">
        <v>398</v>
      </c>
      <c r="AD13" s="521"/>
      <c r="AE13" s="521"/>
      <c r="AF13" s="521"/>
      <c r="AG13" s="563"/>
      <c r="AH13" s="520">
        <v>435</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-487968</v>
      </c>
      <c r="BO13" s="470"/>
      <c r="BP13" s="470"/>
      <c r="BQ13" s="470"/>
      <c r="BR13" s="470"/>
      <c r="BS13" s="470"/>
      <c r="BT13" s="470"/>
      <c r="BU13" s="471"/>
      <c r="BV13" s="469">
        <v>332837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6257</v>
      </c>
      <c r="S14" s="554"/>
      <c r="T14" s="554"/>
      <c r="U14" s="554"/>
      <c r="V14" s="555"/>
      <c r="W14" s="459"/>
      <c r="X14" s="460"/>
      <c r="Y14" s="460"/>
      <c r="Z14" s="460"/>
      <c r="AA14" s="460"/>
      <c r="AB14" s="449"/>
      <c r="AC14" s="556">
        <v>11.4</v>
      </c>
      <c r="AD14" s="557"/>
      <c r="AE14" s="557"/>
      <c r="AF14" s="557"/>
      <c r="AG14" s="558"/>
      <c r="AH14" s="556">
        <v>11.7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137</v>
      </c>
      <c r="N15" s="561"/>
      <c r="O15" s="561"/>
      <c r="P15" s="561"/>
      <c r="Q15" s="562"/>
      <c r="R15" s="553">
        <v>5791</v>
      </c>
      <c r="S15" s="554"/>
      <c r="T15" s="554"/>
      <c r="U15" s="554"/>
      <c r="V15" s="555"/>
      <c r="W15" s="485" t="s">
        <v>145</v>
      </c>
      <c r="X15" s="486"/>
      <c r="Y15" s="486"/>
      <c r="Z15" s="486"/>
      <c r="AA15" s="486"/>
      <c r="AB15" s="476"/>
      <c r="AC15" s="520">
        <v>1141</v>
      </c>
      <c r="AD15" s="521"/>
      <c r="AE15" s="521"/>
      <c r="AF15" s="521"/>
      <c r="AG15" s="563"/>
      <c r="AH15" s="520">
        <v>1289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1359999</v>
      </c>
      <c r="BO15" s="433"/>
      <c r="BP15" s="433"/>
      <c r="BQ15" s="433"/>
      <c r="BR15" s="433"/>
      <c r="BS15" s="433"/>
      <c r="BT15" s="433"/>
      <c r="BU15" s="434"/>
      <c r="BV15" s="432">
        <v>899414</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32.700000000000003</v>
      </c>
      <c r="AD16" s="557"/>
      <c r="AE16" s="557"/>
      <c r="AF16" s="557"/>
      <c r="AG16" s="558"/>
      <c r="AH16" s="556">
        <v>34.5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1906364</v>
      </c>
      <c r="BO16" s="470"/>
      <c r="BP16" s="470"/>
      <c r="BQ16" s="470"/>
      <c r="BR16" s="470"/>
      <c r="BS16" s="470"/>
      <c r="BT16" s="470"/>
      <c r="BU16" s="471"/>
      <c r="BV16" s="469">
        <v>1711064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1946</v>
      </c>
      <c r="AD17" s="521"/>
      <c r="AE17" s="521"/>
      <c r="AF17" s="521"/>
      <c r="AG17" s="563"/>
      <c r="AH17" s="520">
        <v>2008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1755434</v>
      </c>
      <c r="BO17" s="470"/>
      <c r="BP17" s="470"/>
      <c r="BQ17" s="470"/>
      <c r="BR17" s="470"/>
      <c r="BS17" s="470"/>
      <c r="BT17" s="470"/>
      <c r="BU17" s="471"/>
      <c r="BV17" s="469">
        <v>1143442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15.74</v>
      </c>
      <c r="M18" s="585"/>
      <c r="N18" s="585"/>
      <c r="O18" s="585"/>
      <c r="P18" s="585"/>
      <c r="Q18" s="585"/>
      <c r="R18" s="586"/>
      <c r="S18" s="586"/>
      <c r="T18" s="586"/>
      <c r="U18" s="586"/>
      <c r="V18" s="587"/>
      <c r="W18" s="487"/>
      <c r="X18" s="488"/>
      <c r="Y18" s="488"/>
      <c r="Z18" s="488"/>
      <c r="AA18" s="488"/>
      <c r="AB18" s="479"/>
      <c r="AC18" s="588">
        <v>55.8</v>
      </c>
      <c r="AD18" s="589"/>
      <c r="AE18" s="589"/>
      <c r="AF18" s="589"/>
      <c r="AG18" s="590"/>
      <c r="AH18" s="588">
        <v>53.8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1811128</v>
      </c>
      <c r="BO18" s="470"/>
      <c r="BP18" s="470"/>
      <c r="BQ18" s="470"/>
      <c r="BR18" s="470"/>
      <c r="BS18" s="470"/>
      <c r="BT18" s="470"/>
      <c r="BU18" s="471"/>
      <c r="BV18" s="469">
        <v>1843609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383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2693705</v>
      </c>
      <c r="BO19" s="470"/>
      <c r="BP19" s="470"/>
      <c r="BQ19" s="470"/>
      <c r="BR19" s="470"/>
      <c r="BS19" s="470"/>
      <c r="BT19" s="470"/>
      <c r="BU19" s="471"/>
      <c r="BV19" s="469">
        <v>2787126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2208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3265196</v>
      </c>
      <c r="BO23" s="470"/>
      <c r="BP23" s="470"/>
      <c r="BQ23" s="470"/>
      <c r="BR23" s="470"/>
      <c r="BS23" s="470"/>
      <c r="BT23" s="470"/>
      <c r="BU23" s="471"/>
      <c r="BV23" s="469">
        <v>3242548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6700</v>
      </c>
      <c r="R24" s="521"/>
      <c r="S24" s="521"/>
      <c r="T24" s="521"/>
      <c r="U24" s="521"/>
      <c r="V24" s="563"/>
      <c r="W24" s="622"/>
      <c r="X24" s="610"/>
      <c r="Y24" s="611"/>
      <c r="Z24" s="519" t="s">
        <v>169</v>
      </c>
      <c r="AA24" s="499"/>
      <c r="AB24" s="499"/>
      <c r="AC24" s="499"/>
      <c r="AD24" s="499"/>
      <c r="AE24" s="499"/>
      <c r="AF24" s="499"/>
      <c r="AG24" s="500"/>
      <c r="AH24" s="520">
        <v>60</v>
      </c>
      <c r="AI24" s="521"/>
      <c r="AJ24" s="521"/>
      <c r="AK24" s="521"/>
      <c r="AL24" s="563"/>
      <c r="AM24" s="520">
        <v>185280</v>
      </c>
      <c r="AN24" s="521"/>
      <c r="AO24" s="521"/>
      <c r="AP24" s="521"/>
      <c r="AQ24" s="521"/>
      <c r="AR24" s="563"/>
      <c r="AS24" s="520">
        <v>3088</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1765196</v>
      </c>
      <c r="BO24" s="470"/>
      <c r="BP24" s="470"/>
      <c r="BQ24" s="470"/>
      <c r="BR24" s="470"/>
      <c r="BS24" s="470"/>
      <c r="BT24" s="470"/>
      <c r="BU24" s="471"/>
      <c r="BV24" s="469">
        <v>1694579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5400</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136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107769</v>
      </c>
      <c r="BO25" s="433"/>
      <c r="BP25" s="433"/>
      <c r="BQ25" s="433"/>
      <c r="BR25" s="433"/>
      <c r="BS25" s="433"/>
      <c r="BT25" s="433"/>
      <c r="BU25" s="434"/>
      <c r="BV25" s="432">
        <v>172196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5200</v>
      </c>
      <c r="R26" s="521"/>
      <c r="S26" s="521"/>
      <c r="T26" s="521"/>
      <c r="U26" s="521"/>
      <c r="V26" s="563"/>
      <c r="W26" s="622"/>
      <c r="X26" s="610"/>
      <c r="Y26" s="611"/>
      <c r="Z26" s="519" t="s">
        <v>175</v>
      </c>
      <c r="AA26" s="632"/>
      <c r="AB26" s="632"/>
      <c r="AC26" s="632"/>
      <c r="AD26" s="632"/>
      <c r="AE26" s="632"/>
      <c r="AF26" s="632"/>
      <c r="AG26" s="633"/>
      <c r="AH26" s="520" t="s">
        <v>127</v>
      </c>
      <c r="AI26" s="521"/>
      <c r="AJ26" s="521"/>
      <c r="AK26" s="521"/>
      <c r="AL26" s="563"/>
      <c r="AM26" s="520" t="s">
        <v>136</v>
      </c>
      <c r="AN26" s="521"/>
      <c r="AO26" s="521"/>
      <c r="AP26" s="521"/>
      <c r="AQ26" s="521"/>
      <c r="AR26" s="563"/>
      <c r="AS26" s="520" t="s">
        <v>136</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2850</v>
      </c>
      <c r="R27" s="521"/>
      <c r="S27" s="521"/>
      <c r="T27" s="521"/>
      <c r="U27" s="521"/>
      <c r="V27" s="563"/>
      <c r="W27" s="622"/>
      <c r="X27" s="610"/>
      <c r="Y27" s="611"/>
      <c r="Z27" s="519" t="s">
        <v>178</v>
      </c>
      <c r="AA27" s="499"/>
      <c r="AB27" s="499"/>
      <c r="AC27" s="499"/>
      <c r="AD27" s="499"/>
      <c r="AE27" s="499"/>
      <c r="AF27" s="499"/>
      <c r="AG27" s="500"/>
      <c r="AH27" s="520">
        <v>2</v>
      </c>
      <c r="AI27" s="521"/>
      <c r="AJ27" s="521"/>
      <c r="AK27" s="521"/>
      <c r="AL27" s="563"/>
      <c r="AM27" s="520" t="s">
        <v>179</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147207</v>
      </c>
      <c r="BO27" s="646"/>
      <c r="BP27" s="646"/>
      <c r="BQ27" s="646"/>
      <c r="BR27" s="646"/>
      <c r="BS27" s="646"/>
      <c r="BT27" s="646"/>
      <c r="BU27" s="647"/>
      <c r="BV27" s="645">
        <v>147067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2250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2200970</v>
      </c>
      <c r="BO28" s="433"/>
      <c r="BP28" s="433"/>
      <c r="BQ28" s="433"/>
      <c r="BR28" s="433"/>
      <c r="BS28" s="433"/>
      <c r="BT28" s="433"/>
      <c r="BU28" s="434"/>
      <c r="BV28" s="432">
        <v>2609098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6</v>
      </c>
      <c r="M29" s="521"/>
      <c r="N29" s="521"/>
      <c r="O29" s="521"/>
      <c r="P29" s="563"/>
      <c r="Q29" s="520">
        <v>2100</v>
      </c>
      <c r="R29" s="521"/>
      <c r="S29" s="521"/>
      <c r="T29" s="521"/>
      <c r="U29" s="521"/>
      <c r="V29" s="563"/>
      <c r="W29" s="623"/>
      <c r="X29" s="624"/>
      <c r="Y29" s="625"/>
      <c r="Z29" s="519" t="s">
        <v>185</v>
      </c>
      <c r="AA29" s="499"/>
      <c r="AB29" s="499"/>
      <c r="AC29" s="499"/>
      <c r="AD29" s="499"/>
      <c r="AE29" s="499"/>
      <c r="AF29" s="499"/>
      <c r="AG29" s="500"/>
      <c r="AH29" s="520">
        <v>62</v>
      </c>
      <c r="AI29" s="521"/>
      <c r="AJ29" s="521"/>
      <c r="AK29" s="521"/>
      <c r="AL29" s="563"/>
      <c r="AM29" s="520">
        <v>192724</v>
      </c>
      <c r="AN29" s="521"/>
      <c r="AO29" s="521"/>
      <c r="AP29" s="521"/>
      <c r="AQ29" s="521"/>
      <c r="AR29" s="563"/>
      <c r="AS29" s="520">
        <v>3108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458288</v>
      </c>
      <c r="BO29" s="470"/>
      <c r="BP29" s="470"/>
      <c r="BQ29" s="470"/>
      <c r="BR29" s="470"/>
      <c r="BS29" s="470"/>
      <c r="BT29" s="470"/>
      <c r="BU29" s="471"/>
      <c r="BV29" s="469">
        <v>538743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678573</v>
      </c>
      <c r="BO30" s="646"/>
      <c r="BP30" s="646"/>
      <c r="BQ30" s="646"/>
      <c r="BR30" s="646"/>
      <c r="BS30" s="646"/>
      <c r="BT30" s="646"/>
      <c r="BU30" s="647"/>
      <c r="BV30" s="645">
        <v>667779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桑名広域清掃事業組合(一般会計)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木曽岬町土地開発公社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桑名広域清掃事業組合（ごみ処理施設整備事業特別会計）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三重県市町総合事務組合（一般会計）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三重県市町総合事務組合（共同研修特別会計）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三重県市町総合事務組合（デジタル地図特別会計）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三重県市町総合事務組合（物品特別会計）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三重県市町総合事務組合（退職手当特別会計）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三重県市町総合事務組合（消防救急無線特別会計）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三重県市町総合事務組合（公平委員会特別会計）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桑名・員弁広域連合（一般会計）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JYbTo9Gk+jISpOVp1rk4HLXRPDjARp/JepJWE4l082R6qRmMQbr8rrLd+o24ggsIB8G4X9jM0kU8ZSHKwgYiKg==" saltValue="6sCzJa/Sfs8RhmuHnCsR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1" t="s">
        <v>567</v>
      </c>
      <c r="D34" s="1251"/>
      <c r="E34" s="1252"/>
      <c r="F34" s="32">
        <v>44.46</v>
      </c>
      <c r="G34" s="33">
        <v>44.18</v>
      </c>
      <c r="H34" s="33">
        <v>45.09</v>
      </c>
      <c r="I34" s="33">
        <v>45.68</v>
      </c>
      <c r="J34" s="34">
        <v>40.29</v>
      </c>
      <c r="K34" s="22"/>
      <c r="L34" s="22"/>
      <c r="M34" s="22"/>
      <c r="N34" s="22"/>
      <c r="O34" s="22"/>
      <c r="P34" s="22"/>
    </row>
    <row r="35" spans="1:16" ht="39" customHeight="1">
      <c r="A35" s="22"/>
      <c r="B35" s="35"/>
      <c r="C35" s="1245" t="s">
        <v>568</v>
      </c>
      <c r="D35" s="1246"/>
      <c r="E35" s="1247"/>
      <c r="F35" s="36">
        <v>4.47</v>
      </c>
      <c r="G35" s="37">
        <v>6.21</v>
      </c>
      <c r="H35" s="37">
        <v>4.76</v>
      </c>
      <c r="I35" s="37">
        <v>6.09</v>
      </c>
      <c r="J35" s="38">
        <v>4.8600000000000003</v>
      </c>
      <c r="K35" s="22"/>
      <c r="L35" s="22"/>
      <c r="M35" s="22"/>
      <c r="N35" s="22"/>
      <c r="O35" s="22"/>
      <c r="P35" s="22"/>
    </row>
    <row r="36" spans="1:16" ht="39" customHeight="1">
      <c r="A36" s="22"/>
      <c r="B36" s="35"/>
      <c r="C36" s="1245" t="s">
        <v>569</v>
      </c>
      <c r="D36" s="1246"/>
      <c r="E36" s="1247"/>
      <c r="F36" s="36">
        <v>1.64</v>
      </c>
      <c r="G36" s="37">
        <v>0.56999999999999995</v>
      </c>
      <c r="H36" s="37">
        <v>1.1100000000000001</v>
      </c>
      <c r="I36" s="37">
        <v>0.8</v>
      </c>
      <c r="J36" s="38">
        <v>0.97</v>
      </c>
      <c r="K36" s="22"/>
      <c r="L36" s="22"/>
      <c r="M36" s="22"/>
      <c r="N36" s="22"/>
      <c r="O36" s="22"/>
      <c r="P36" s="22"/>
    </row>
    <row r="37" spans="1:16" ht="39" customHeight="1">
      <c r="A37" s="22"/>
      <c r="B37" s="35"/>
      <c r="C37" s="1245" t="s">
        <v>570</v>
      </c>
      <c r="D37" s="1246"/>
      <c r="E37" s="1247"/>
      <c r="F37" s="36">
        <v>1.34</v>
      </c>
      <c r="G37" s="37">
        <v>0.99</v>
      </c>
      <c r="H37" s="37">
        <v>0.42</v>
      </c>
      <c r="I37" s="37">
        <v>0.56000000000000005</v>
      </c>
      <c r="J37" s="38">
        <v>0.9</v>
      </c>
      <c r="K37" s="22"/>
      <c r="L37" s="22"/>
      <c r="M37" s="22"/>
      <c r="N37" s="22"/>
      <c r="O37" s="22"/>
      <c r="P37" s="22"/>
    </row>
    <row r="38" spans="1:16" ht="39" customHeight="1">
      <c r="A38" s="22"/>
      <c r="B38" s="35"/>
      <c r="C38" s="1245" t="s">
        <v>571</v>
      </c>
      <c r="D38" s="1246"/>
      <c r="E38" s="1247"/>
      <c r="F38" s="36">
        <v>0.13</v>
      </c>
      <c r="G38" s="37">
        <v>0.23</v>
      </c>
      <c r="H38" s="37">
        <v>0.16</v>
      </c>
      <c r="I38" s="37">
        <v>0.15</v>
      </c>
      <c r="J38" s="38">
        <v>0.2</v>
      </c>
      <c r="K38" s="22"/>
      <c r="L38" s="22"/>
      <c r="M38" s="22"/>
      <c r="N38" s="22"/>
      <c r="O38" s="22"/>
      <c r="P38" s="22"/>
    </row>
    <row r="39" spans="1:16" ht="39" customHeight="1">
      <c r="A39" s="22"/>
      <c r="B39" s="35"/>
      <c r="C39" s="1245" t="s">
        <v>572</v>
      </c>
      <c r="D39" s="1246"/>
      <c r="E39" s="1247"/>
      <c r="F39" s="36">
        <v>0.63</v>
      </c>
      <c r="G39" s="37">
        <v>0.21</v>
      </c>
      <c r="H39" s="37">
        <v>0.26</v>
      </c>
      <c r="I39" s="37">
        <v>0.06</v>
      </c>
      <c r="J39" s="38">
        <v>0.14000000000000001</v>
      </c>
      <c r="K39" s="22"/>
      <c r="L39" s="22"/>
      <c r="M39" s="22"/>
      <c r="N39" s="22"/>
      <c r="O39" s="22"/>
      <c r="P39" s="22"/>
    </row>
    <row r="40" spans="1:16" ht="39" customHeight="1">
      <c r="A40" s="22"/>
      <c r="B40" s="35"/>
      <c r="C40" s="1245" t="s">
        <v>573</v>
      </c>
      <c r="D40" s="1246"/>
      <c r="E40" s="1247"/>
      <c r="F40" s="36">
        <v>0.02</v>
      </c>
      <c r="G40" s="37">
        <v>7.0000000000000007E-2</v>
      </c>
      <c r="H40" s="37">
        <v>0.08</v>
      </c>
      <c r="I40" s="37">
        <v>0.02</v>
      </c>
      <c r="J40" s="38">
        <v>0.02</v>
      </c>
      <c r="K40" s="22"/>
      <c r="L40" s="22"/>
      <c r="M40" s="22"/>
      <c r="N40" s="22"/>
      <c r="O40" s="22"/>
      <c r="P40" s="22"/>
    </row>
    <row r="41" spans="1:16" ht="39" customHeight="1">
      <c r="A41" s="22"/>
      <c r="B41" s="35"/>
      <c r="C41" s="1245" t="s">
        <v>574</v>
      </c>
      <c r="D41" s="1246"/>
      <c r="E41" s="1247"/>
      <c r="F41" s="36">
        <v>0</v>
      </c>
      <c r="G41" s="37">
        <v>0</v>
      </c>
      <c r="H41" s="37">
        <v>0</v>
      </c>
      <c r="I41" s="37">
        <v>0</v>
      </c>
      <c r="J41" s="38">
        <v>0</v>
      </c>
      <c r="K41" s="22"/>
      <c r="L41" s="22"/>
      <c r="M41" s="22"/>
      <c r="N41" s="22"/>
      <c r="O41" s="22"/>
      <c r="P41" s="22"/>
    </row>
    <row r="42" spans="1:16" ht="39" customHeight="1">
      <c r="A42" s="22"/>
      <c r="B42" s="39"/>
      <c r="C42" s="1245" t="s">
        <v>575</v>
      </c>
      <c r="D42" s="1246"/>
      <c r="E42" s="1247"/>
      <c r="F42" s="36" t="s">
        <v>517</v>
      </c>
      <c r="G42" s="37" t="s">
        <v>517</v>
      </c>
      <c r="H42" s="37" t="s">
        <v>517</v>
      </c>
      <c r="I42" s="37" t="s">
        <v>517</v>
      </c>
      <c r="J42" s="38" t="s">
        <v>517</v>
      </c>
      <c r="K42" s="22"/>
      <c r="L42" s="22"/>
      <c r="M42" s="22"/>
      <c r="N42" s="22"/>
      <c r="O42" s="22"/>
      <c r="P42" s="22"/>
    </row>
    <row r="43" spans="1:16" ht="39" customHeight="1" thickBot="1">
      <c r="A43" s="22"/>
      <c r="B43" s="40"/>
      <c r="C43" s="1248" t="s">
        <v>576</v>
      </c>
      <c r="D43" s="1249"/>
      <c r="E43" s="1250"/>
      <c r="F43" s="41" t="s">
        <v>517</v>
      </c>
      <c r="G43" s="42" t="s">
        <v>517</v>
      </c>
      <c r="H43" s="42" t="s">
        <v>517</v>
      </c>
      <c r="I43" s="42" t="s">
        <v>517</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XqoCMMTnreDx7BX09ABkwefkoOCfBj2aYukKFem6riIajyJ6nxahw6IerW1HiTbGU+g0gM4epfjVbwP0egW+g==" saltValue="ENDeNvxspR8L5n0+j9cN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3" t="s">
        <v>10</v>
      </c>
      <c r="C45" s="1254"/>
      <c r="D45" s="58"/>
      <c r="E45" s="1259" t="s">
        <v>11</v>
      </c>
      <c r="F45" s="1259"/>
      <c r="G45" s="1259"/>
      <c r="H45" s="1259"/>
      <c r="I45" s="1259"/>
      <c r="J45" s="1260"/>
      <c r="K45" s="59">
        <v>102</v>
      </c>
      <c r="L45" s="60">
        <v>116</v>
      </c>
      <c r="M45" s="60">
        <v>145</v>
      </c>
      <c r="N45" s="60">
        <v>178</v>
      </c>
      <c r="O45" s="61">
        <v>219</v>
      </c>
      <c r="P45" s="48"/>
      <c r="Q45" s="48"/>
      <c r="R45" s="48"/>
      <c r="S45" s="48"/>
      <c r="T45" s="48"/>
      <c r="U45" s="48"/>
    </row>
    <row r="46" spans="1:21" ht="30.75" customHeight="1">
      <c r="A46" s="48"/>
      <c r="B46" s="1255"/>
      <c r="C46" s="1256"/>
      <c r="D46" s="62"/>
      <c r="E46" s="1261" t="s">
        <v>12</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c r="A47" s="48"/>
      <c r="B47" s="1255"/>
      <c r="C47" s="1256"/>
      <c r="D47" s="62"/>
      <c r="E47" s="1261" t="s">
        <v>13</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c r="A48" s="48"/>
      <c r="B48" s="1255"/>
      <c r="C48" s="1256"/>
      <c r="D48" s="62"/>
      <c r="E48" s="1261" t="s">
        <v>14</v>
      </c>
      <c r="F48" s="1261"/>
      <c r="G48" s="1261"/>
      <c r="H48" s="1261"/>
      <c r="I48" s="1261"/>
      <c r="J48" s="1262"/>
      <c r="K48" s="63">
        <v>206</v>
      </c>
      <c r="L48" s="64">
        <v>198</v>
      </c>
      <c r="M48" s="64">
        <v>188</v>
      </c>
      <c r="N48" s="64">
        <v>181</v>
      </c>
      <c r="O48" s="65">
        <v>170</v>
      </c>
      <c r="P48" s="48"/>
      <c r="Q48" s="48"/>
      <c r="R48" s="48"/>
      <c r="S48" s="48"/>
      <c r="T48" s="48"/>
      <c r="U48" s="48"/>
    </row>
    <row r="49" spans="1:21" ht="30.75" customHeight="1">
      <c r="A49" s="48"/>
      <c r="B49" s="1255"/>
      <c r="C49" s="1256"/>
      <c r="D49" s="62"/>
      <c r="E49" s="1261" t="s">
        <v>15</v>
      </c>
      <c r="F49" s="1261"/>
      <c r="G49" s="1261"/>
      <c r="H49" s="1261"/>
      <c r="I49" s="1261"/>
      <c r="J49" s="1262"/>
      <c r="K49" s="63">
        <v>31</v>
      </c>
      <c r="L49" s="64">
        <v>11</v>
      </c>
      <c r="M49" s="64">
        <v>5</v>
      </c>
      <c r="N49" s="64">
        <v>1</v>
      </c>
      <c r="O49" s="65">
        <v>10</v>
      </c>
      <c r="P49" s="48"/>
      <c r="Q49" s="48"/>
      <c r="R49" s="48"/>
      <c r="S49" s="48"/>
      <c r="T49" s="48"/>
      <c r="U49" s="48"/>
    </row>
    <row r="50" spans="1:21" ht="30.75" customHeight="1">
      <c r="A50" s="48"/>
      <c r="B50" s="1255"/>
      <c r="C50" s="1256"/>
      <c r="D50" s="62"/>
      <c r="E50" s="1261" t="s">
        <v>16</v>
      </c>
      <c r="F50" s="1261"/>
      <c r="G50" s="1261"/>
      <c r="H50" s="1261"/>
      <c r="I50" s="1261"/>
      <c r="J50" s="1262"/>
      <c r="K50" s="63" t="s">
        <v>517</v>
      </c>
      <c r="L50" s="64" t="s">
        <v>517</v>
      </c>
      <c r="M50" s="64" t="s">
        <v>517</v>
      </c>
      <c r="N50" s="64" t="s">
        <v>517</v>
      </c>
      <c r="O50" s="65" t="s">
        <v>517</v>
      </c>
      <c r="P50" s="48"/>
      <c r="Q50" s="48"/>
      <c r="R50" s="48"/>
      <c r="S50" s="48"/>
      <c r="T50" s="48"/>
      <c r="U50" s="48"/>
    </row>
    <row r="51" spans="1:21" ht="30.75" customHeight="1">
      <c r="A51" s="48"/>
      <c r="B51" s="1257"/>
      <c r="C51" s="1258"/>
      <c r="D51" s="66"/>
      <c r="E51" s="1261" t="s">
        <v>17</v>
      </c>
      <c r="F51" s="1261"/>
      <c r="G51" s="1261"/>
      <c r="H51" s="1261"/>
      <c r="I51" s="1261"/>
      <c r="J51" s="1262"/>
      <c r="K51" s="63" t="s">
        <v>517</v>
      </c>
      <c r="L51" s="64" t="s">
        <v>517</v>
      </c>
      <c r="M51" s="64" t="s">
        <v>517</v>
      </c>
      <c r="N51" s="64" t="s">
        <v>517</v>
      </c>
      <c r="O51" s="65" t="s">
        <v>517</v>
      </c>
      <c r="P51" s="48"/>
      <c r="Q51" s="48"/>
      <c r="R51" s="48"/>
      <c r="S51" s="48"/>
      <c r="T51" s="48"/>
      <c r="U51" s="48"/>
    </row>
    <row r="52" spans="1:21" ht="30.75" customHeight="1">
      <c r="A52" s="48"/>
      <c r="B52" s="1263" t="s">
        <v>18</v>
      </c>
      <c r="C52" s="1264"/>
      <c r="D52" s="66"/>
      <c r="E52" s="1261" t="s">
        <v>19</v>
      </c>
      <c r="F52" s="1261"/>
      <c r="G52" s="1261"/>
      <c r="H52" s="1261"/>
      <c r="I52" s="1261"/>
      <c r="J52" s="1262"/>
      <c r="K52" s="63">
        <v>294</v>
      </c>
      <c r="L52" s="64">
        <v>295</v>
      </c>
      <c r="M52" s="64">
        <v>275</v>
      </c>
      <c r="N52" s="64">
        <v>277</v>
      </c>
      <c r="O52" s="65">
        <v>295</v>
      </c>
      <c r="P52" s="48"/>
      <c r="Q52" s="48"/>
      <c r="R52" s="48"/>
      <c r="S52" s="48"/>
      <c r="T52" s="48"/>
      <c r="U52" s="48"/>
    </row>
    <row r="53" spans="1:21" ht="30.75" customHeight="1" thickBot="1">
      <c r="A53" s="48"/>
      <c r="B53" s="1265" t="s">
        <v>20</v>
      </c>
      <c r="C53" s="1266"/>
      <c r="D53" s="67"/>
      <c r="E53" s="1267" t="s">
        <v>21</v>
      </c>
      <c r="F53" s="1267"/>
      <c r="G53" s="1267"/>
      <c r="H53" s="1267"/>
      <c r="I53" s="1267"/>
      <c r="J53" s="1268"/>
      <c r="K53" s="68">
        <v>45</v>
      </c>
      <c r="L53" s="69">
        <v>30</v>
      </c>
      <c r="M53" s="69">
        <v>63</v>
      </c>
      <c r="N53" s="69">
        <v>83</v>
      </c>
      <c r="O53" s="70">
        <v>104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9" t="s">
        <v>24</v>
      </c>
      <c r="C57" s="1270"/>
      <c r="D57" s="1273" t="s">
        <v>25</v>
      </c>
      <c r="E57" s="1274"/>
      <c r="F57" s="1274"/>
      <c r="G57" s="1274"/>
      <c r="H57" s="1274"/>
      <c r="I57" s="1274"/>
      <c r="J57" s="1275"/>
      <c r="K57" s="83"/>
      <c r="L57" s="84"/>
      <c r="M57" s="84"/>
      <c r="N57" s="84"/>
      <c r="O57" s="85"/>
    </row>
    <row r="58" spans="1:21" ht="31.5" customHeight="1" thickBot="1">
      <c r="B58" s="1271"/>
      <c r="C58" s="1272"/>
      <c r="D58" s="1276" t="s">
        <v>26</v>
      </c>
      <c r="E58" s="1277"/>
      <c r="F58" s="1277"/>
      <c r="G58" s="1277"/>
      <c r="H58" s="1277"/>
      <c r="I58" s="1277"/>
      <c r="J58" s="12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a1svOMlBbxBiU1/7S2snhrY7ChrKIgctpX9JTs7N+ZhdjUVN8Nu3ndjQox9FNAcVRlgZrcwaZY3Ou2C3c/Zw==" saltValue="fw9IKyPwwrWlhLiUWC8E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5"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79" t="s">
        <v>29</v>
      </c>
      <c r="C41" s="1280"/>
      <c r="D41" s="102"/>
      <c r="E41" s="1285" t="s">
        <v>30</v>
      </c>
      <c r="F41" s="1285"/>
      <c r="G41" s="1285"/>
      <c r="H41" s="1286"/>
      <c r="I41" s="103">
        <v>2942</v>
      </c>
      <c r="J41" s="104">
        <v>3179</v>
      </c>
      <c r="K41" s="104">
        <v>3290</v>
      </c>
      <c r="L41" s="104">
        <v>3235</v>
      </c>
      <c r="M41" s="105">
        <v>3265</v>
      </c>
    </row>
    <row r="42" spans="2:13" ht="27.75" customHeight="1">
      <c r="B42" s="1281"/>
      <c r="C42" s="1282"/>
      <c r="D42" s="106"/>
      <c r="E42" s="1287" t="s">
        <v>31</v>
      </c>
      <c r="F42" s="1287"/>
      <c r="G42" s="1287"/>
      <c r="H42" s="1288"/>
      <c r="I42" s="107" t="s">
        <v>517</v>
      </c>
      <c r="J42" s="108" t="s">
        <v>517</v>
      </c>
      <c r="K42" s="108" t="s">
        <v>517</v>
      </c>
      <c r="L42" s="108" t="s">
        <v>517</v>
      </c>
      <c r="M42" s="109" t="s">
        <v>517</v>
      </c>
    </row>
    <row r="43" spans="2:13" ht="27.75" customHeight="1">
      <c r="B43" s="1281"/>
      <c r="C43" s="1282"/>
      <c r="D43" s="106"/>
      <c r="E43" s="1287" t="s">
        <v>32</v>
      </c>
      <c r="F43" s="1287"/>
      <c r="G43" s="1287"/>
      <c r="H43" s="1288"/>
      <c r="I43" s="107">
        <v>1091</v>
      </c>
      <c r="J43" s="108">
        <v>933</v>
      </c>
      <c r="K43" s="108">
        <v>802</v>
      </c>
      <c r="L43" s="108">
        <v>749</v>
      </c>
      <c r="M43" s="109">
        <v>618</v>
      </c>
    </row>
    <row r="44" spans="2:13" ht="27.75" customHeight="1">
      <c r="B44" s="1281"/>
      <c r="C44" s="1282"/>
      <c r="D44" s="106"/>
      <c r="E44" s="1287" t="s">
        <v>33</v>
      </c>
      <c r="F44" s="1287"/>
      <c r="G44" s="1287"/>
      <c r="H44" s="1288"/>
      <c r="I44" s="107">
        <v>96</v>
      </c>
      <c r="J44" s="108">
        <v>65</v>
      </c>
      <c r="K44" s="108">
        <v>246</v>
      </c>
      <c r="L44" s="108">
        <v>455</v>
      </c>
      <c r="M44" s="109">
        <v>452</v>
      </c>
    </row>
    <row r="45" spans="2:13" ht="27.75" customHeight="1">
      <c r="B45" s="1281"/>
      <c r="C45" s="1282"/>
      <c r="D45" s="106"/>
      <c r="E45" s="1287" t="s">
        <v>34</v>
      </c>
      <c r="F45" s="1287"/>
      <c r="G45" s="1287"/>
      <c r="H45" s="1288"/>
      <c r="I45" s="107">
        <v>3</v>
      </c>
      <c r="J45" s="108">
        <v>60</v>
      </c>
      <c r="K45" s="108" t="s">
        <v>517</v>
      </c>
      <c r="L45" s="108" t="s">
        <v>517</v>
      </c>
      <c r="M45" s="109" t="s">
        <v>517</v>
      </c>
    </row>
    <row r="46" spans="2:13" ht="27.75" customHeight="1">
      <c r="B46" s="1281"/>
      <c r="C46" s="1282"/>
      <c r="D46" s="110"/>
      <c r="E46" s="1287" t="s">
        <v>35</v>
      </c>
      <c r="F46" s="1287"/>
      <c r="G46" s="1287"/>
      <c r="H46" s="1288"/>
      <c r="I46" s="107" t="s">
        <v>517</v>
      </c>
      <c r="J46" s="108" t="s">
        <v>517</v>
      </c>
      <c r="K46" s="108" t="s">
        <v>517</v>
      </c>
      <c r="L46" s="108" t="s">
        <v>517</v>
      </c>
      <c r="M46" s="109" t="s">
        <v>517</v>
      </c>
    </row>
    <row r="47" spans="2:13" ht="27.75" customHeight="1">
      <c r="B47" s="1281"/>
      <c r="C47" s="1282"/>
      <c r="D47" s="111"/>
      <c r="E47" s="1289" t="s">
        <v>36</v>
      </c>
      <c r="F47" s="1290"/>
      <c r="G47" s="1290"/>
      <c r="H47" s="1291"/>
      <c r="I47" s="107" t="s">
        <v>517</v>
      </c>
      <c r="J47" s="108" t="s">
        <v>517</v>
      </c>
      <c r="K47" s="108" t="s">
        <v>517</v>
      </c>
      <c r="L47" s="108" t="s">
        <v>517</v>
      </c>
      <c r="M47" s="109" t="s">
        <v>517</v>
      </c>
    </row>
    <row r="48" spans="2:13" ht="27.75" customHeight="1">
      <c r="B48" s="1281"/>
      <c r="C48" s="1282"/>
      <c r="D48" s="106"/>
      <c r="E48" s="1287" t="s">
        <v>37</v>
      </c>
      <c r="F48" s="1287"/>
      <c r="G48" s="1287"/>
      <c r="H48" s="1288"/>
      <c r="I48" s="107" t="s">
        <v>517</v>
      </c>
      <c r="J48" s="108" t="s">
        <v>517</v>
      </c>
      <c r="K48" s="108" t="s">
        <v>517</v>
      </c>
      <c r="L48" s="108" t="s">
        <v>517</v>
      </c>
      <c r="M48" s="109" t="s">
        <v>517</v>
      </c>
    </row>
    <row r="49" spans="2:13" ht="27.75" customHeight="1">
      <c r="B49" s="1283"/>
      <c r="C49" s="1284"/>
      <c r="D49" s="106"/>
      <c r="E49" s="1287" t="s">
        <v>38</v>
      </c>
      <c r="F49" s="1287"/>
      <c r="G49" s="1287"/>
      <c r="H49" s="1288"/>
      <c r="I49" s="107" t="s">
        <v>517</v>
      </c>
      <c r="J49" s="108" t="s">
        <v>517</v>
      </c>
      <c r="K49" s="108" t="s">
        <v>517</v>
      </c>
      <c r="L49" s="108" t="s">
        <v>517</v>
      </c>
      <c r="M49" s="109" t="s">
        <v>517</v>
      </c>
    </row>
    <row r="50" spans="2:13" ht="27.75" customHeight="1">
      <c r="B50" s="1292" t="s">
        <v>39</v>
      </c>
      <c r="C50" s="1293"/>
      <c r="D50" s="112"/>
      <c r="E50" s="1287" t="s">
        <v>40</v>
      </c>
      <c r="F50" s="1287"/>
      <c r="G50" s="1287"/>
      <c r="H50" s="1288"/>
      <c r="I50" s="107">
        <v>4380</v>
      </c>
      <c r="J50" s="108">
        <v>3499</v>
      </c>
      <c r="K50" s="108">
        <v>3659</v>
      </c>
      <c r="L50" s="108">
        <v>4077</v>
      </c>
      <c r="M50" s="109">
        <v>3648</v>
      </c>
    </row>
    <row r="51" spans="2:13" ht="27.75" customHeight="1">
      <c r="B51" s="1281"/>
      <c r="C51" s="1282"/>
      <c r="D51" s="106"/>
      <c r="E51" s="1287" t="s">
        <v>41</v>
      </c>
      <c r="F51" s="1287"/>
      <c r="G51" s="1287"/>
      <c r="H51" s="1288"/>
      <c r="I51" s="107" t="s">
        <v>517</v>
      </c>
      <c r="J51" s="108" t="s">
        <v>517</v>
      </c>
      <c r="K51" s="108" t="s">
        <v>517</v>
      </c>
      <c r="L51" s="108" t="s">
        <v>517</v>
      </c>
      <c r="M51" s="109" t="s">
        <v>517</v>
      </c>
    </row>
    <row r="52" spans="2:13" ht="27.75" customHeight="1">
      <c r="B52" s="1283"/>
      <c r="C52" s="1284"/>
      <c r="D52" s="106"/>
      <c r="E52" s="1287" t="s">
        <v>42</v>
      </c>
      <c r="F52" s="1287"/>
      <c r="G52" s="1287"/>
      <c r="H52" s="1288"/>
      <c r="I52" s="107">
        <v>3587</v>
      </c>
      <c r="J52" s="108">
        <v>3542</v>
      </c>
      <c r="K52" s="108">
        <v>3558</v>
      </c>
      <c r="L52" s="108">
        <v>3579</v>
      </c>
      <c r="M52" s="109">
        <v>3422</v>
      </c>
    </row>
    <row r="53" spans="2:13" ht="27.75" customHeight="1" thickBot="1">
      <c r="B53" s="1294" t="s">
        <v>43</v>
      </c>
      <c r="C53" s="1295"/>
      <c r="D53" s="113"/>
      <c r="E53" s="1296" t="s">
        <v>44</v>
      </c>
      <c r="F53" s="1296"/>
      <c r="G53" s="1296"/>
      <c r="H53" s="1297"/>
      <c r="I53" s="114">
        <v>-3835</v>
      </c>
      <c r="J53" s="115">
        <v>-2803</v>
      </c>
      <c r="K53" s="115">
        <v>-2879</v>
      </c>
      <c r="L53" s="115">
        <v>-3217</v>
      </c>
      <c r="M53" s="116">
        <v>-2735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5C66E3QhD0/weQV5Lbgn1bGmwNfXawZr9twlEWd5gqP7rtrJM8TDGFEACqfPC3153w9Lo5zmONDcF+v2xGFp0A==" saltValue="UHNBWNNbWVo6zIWvWnYs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9"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561</v>
      </c>
      <c r="G54" s="125" t="s">
        <v>562</v>
      </c>
      <c r="H54" s="126" t="s">
        <v>563</v>
      </c>
    </row>
    <row r="55" spans="2:8" ht="52.5" customHeight="1">
      <c r="B55" s="127"/>
      <c r="C55" s="1306" t="s">
        <v>47</v>
      </c>
      <c r="D55" s="1306"/>
      <c r="E55" s="1307"/>
      <c r="F55" s="128">
        <v>2368</v>
      </c>
      <c r="G55" s="128">
        <v>2609</v>
      </c>
      <c r="H55" s="129">
        <v>2201</v>
      </c>
    </row>
    <row r="56" spans="2:8" ht="52.5" customHeight="1">
      <c r="B56" s="130"/>
      <c r="C56" s="1308" t="s">
        <v>48</v>
      </c>
      <c r="D56" s="1308"/>
      <c r="E56" s="1309"/>
      <c r="F56" s="131">
        <v>488</v>
      </c>
      <c r="G56" s="131">
        <v>539</v>
      </c>
      <c r="H56" s="132">
        <v>458</v>
      </c>
    </row>
    <row r="57" spans="2:8" ht="53.25" customHeight="1">
      <c r="B57" s="130"/>
      <c r="C57" s="1310" t="s">
        <v>49</v>
      </c>
      <c r="D57" s="1310"/>
      <c r="E57" s="1311"/>
      <c r="F57" s="133">
        <v>487</v>
      </c>
      <c r="G57" s="133">
        <v>668</v>
      </c>
      <c r="H57" s="134">
        <v>679</v>
      </c>
    </row>
    <row r="58" spans="2:8" ht="45.75" customHeight="1">
      <c r="B58" s="135"/>
      <c r="C58" s="1298" t="s">
        <v>583</v>
      </c>
      <c r="D58" s="1299"/>
      <c r="E58" s="1300"/>
      <c r="F58" s="136">
        <v>311</v>
      </c>
      <c r="G58" s="136">
        <v>312</v>
      </c>
      <c r="H58" s="137">
        <v>313</v>
      </c>
    </row>
    <row r="59" spans="2:8" ht="45.75" customHeight="1">
      <c r="B59" s="135"/>
      <c r="C59" s="1298" t="s">
        <v>584</v>
      </c>
      <c r="D59" s="1299"/>
      <c r="E59" s="1300"/>
      <c r="F59" s="136">
        <v>62</v>
      </c>
      <c r="G59" s="136">
        <v>237</v>
      </c>
      <c r="H59" s="137">
        <v>231</v>
      </c>
    </row>
    <row r="60" spans="2:8" ht="45.75" customHeight="1">
      <c r="B60" s="135"/>
      <c r="C60" s="1298" t="s">
        <v>585</v>
      </c>
      <c r="D60" s="1299"/>
      <c r="E60" s="1300"/>
      <c r="F60" s="136">
        <v>65</v>
      </c>
      <c r="G60" s="136">
        <v>66</v>
      </c>
      <c r="H60" s="137">
        <v>66</v>
      </c>
    </row>
    <row r="61" spans="2:8" ht="45.75" customHeight="1">
      <c r="B61" s="135"/>
      <c r="C61" s="1298" t="s">
        <v>586</v>
      </c>
      <c r="D61" s="1299"/>
      <c r="E61" s="1300"/>
      <c r="F61" s="136">
        <v>32</v>
      </c>
      <c r="G61" s="136">
        <v>32</v>
      </c>
      <c r="H61" s="137">
        <v>32</v>
      </c>
    </row>
    <row r="62" spans="2:8" ht="45.75" customHeight="1" thickBot="1">
      <c r="B62" s="138"/>
      <c r="C62" s="1301" t="s">
        <v>587</v>
      </c>
      <c r="D62" s="1302"/>
      <c r="E62" s="1303"/>
      <c r="F62" s="139">
        <v>7</v>
      </c>
      <c r="G62" s="139">
        <v>7</v>
      </c>
      <c r="H62" s="140">
        <v>7</v>
      </c>
    </row>
    <row r="63" spans="2:8" ht="52.5" customHeight="1" thickBot="1">
      <c r="B63" s="141"/>
      <c r="C63" s="1304" t="s">
        <v>50</v>
      </c>
      <c r="D63" s="1304"/>
      <c r="E63" s="1305"/>
      <c r="F63" s="142">
        <v>3343</v>
      </c>
      <c r="G63" s="142">
        <v>3816</v>
      </c>
      <c r="H63" s="143">
        <v>3338</v>
      </c>
    </row>
    <row r="64" spans="2:8" ht="15" customHeight="1"/>
  </sheetData>
  <sheetProtection algorithmName="SHA-512" hashValue="jB/dmY9wN32J58iGeGtVHuLgehuVmSjbeehmOAgJKD9bxsPn0Rnkilq6jxYR9ED8srpra2nCIa1iFOABQbfAhg==" saltValue="SFsZ7QfZgJ4TQdOd5Xob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6" zoomScale="85" zoomScaleNormal="8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0" t="s">
        <v>616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609</v>
      </c>
    </row>
    <row r="50" spans="1:109">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c r="B51" s="397"/>
      <c r="G51" s="1329"/>
      <c r="H51" s="1329"/>
      <c r="I51" s="1333"/>
      <c r="J51" s="1333"/>
      <c r="K51" s="1319"/>
      <c r="L51" s="1319"/>
      <c r="M51" s="1319"/>
      <c r="N51" s="1319"/>
      <c r="AM51" s="406"/>
      <c r="AN51" s="1317" t="s">
        <v>610</v>
      </c>
      <c r="AO51" s="1317"/>
      <c r="AP51" s="1317"/>
      <c r="AQ51" s="1317"/>
      <c r="AR51" s="1317"/>
      <c r="AS51" s="1317"/>
      <c r="AT51" s="1317"/>
      <c r="AU51" s="1317"/>
      <c r="AV51" s="1317"/>
      <c r="AW51" s="1317"/>
      <c r="AX51" s="1317"/>
      <c r="AY51" s="1317"/>
      <c r="AZ51" s="1317"/>
      <c r="BA51" s="1317"/>
      <c r="BB51" s="1317" t="s">
        <v>611</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612</v>
      </c>
      <c r="BC53" s="1317"/>
      <c r="BD53" s="1317"/>
      <c r="BE53" s="1317"/>
      <c r="BF53" s="1317"/>
      <c r="BG53" s="1317"/>
      <c r="BH53" s="1317"/>
      <c r="BI53" s="1317"/>
      <c r="BJ53" s="1317"/>
      <c r="BK53" s="1317"/>
      <c r="BL53" s="1317"/>
      <c r="BM53" s="1317"/>
      <c r="BN53" s="1317"/>
      <c r="BO53" s="1317"/>
      <c r="BP53" s="1314">
        <v>58.2</v>
      </c>
      <c r="BQ53" s="1314"/>
      <c r="BR53" s="1314"/>
      <c r="BS53" s="1314"/>
      <c r="BT53" s="1314"/>
      <c r="BU53" s="1314"/>
      <c r="BV53" s="1314"/>
      <c r="BW53" s="1314"/>
      <c r="BX53" s="1314">
        <v>54.4</v>
      </c>
      <c r="BY53" s="1314"/>
      <c r="BZ53" s="1314"/>
      <c r="CA53" s="1314"/>
      <c r="CB53" s="1314"/>
      <c r="CC53" s="1314"/>
      <c r="CD53" s="1314"/>
      <c r="CE53" s="1314"/>
      <c r="CF53" s="1314">
        <v>55.8</v>
      </c>
      <c r="CG53" s="1314"/>
      <c r="CH53" s="1314"/>
      <c r="CI53" s="1314"/>
      <c r="CJ53" s="1314"/>
      <c r="CK53" s="1314"/>
      <c r="CL53" s="1314"/>
      <c r="CM53" s="1314"/>
      <c r="CN53" s="1314">
        <v>57.5</v>
      </c>
      <c r="CO53" s="1314"/>
      <c r="CP53" s="1314"/>
      <c r="CQ53" s="1314"/>
      <c r="CR53" s="1314"/>
      <c r="CS53" s="1314"/>
      <c r="CT53" s="1314"/>
      <c r="CU53" s="1314"/>
      <c r="CV53" s="1314">
        <v>54.5</v>
      </c>
      <c r="CW53" s="1314"/>
      <c r="CX53" s="1314"/>
      <c r="CY53" s="1314"/>
      <c r="CZ53" s="1314"/>
      <c r="DA53" s="1314"/>
      <c r="DB53" s="1314"/>
      <c r="DC53" s="1314"/>
    </row>
    <row r="54" spans="1:109">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5"/>
      <c r="B55" s="397"/>
      <c r="G55" s="1312"/>
      <c r="H55" s="1312"/>
      <c r="I55" s="1312"/>
      <c r="J55" s="1312"/>
      <c r="K55" s="1319"/>
      <c r="L55" s="1319"/>
      <c r="M55" s="1319"/>
      <c r="N55" s="1319"/>
      <c r="AN55" s="1318" t="s">
        <v>613</v>
      </c>
      <c r="AO55" s="1318"/>
      <c r="AP55" s="1318"/>
      <c r="AQ55" s="1318"/>
      <c r="AR55" s="1318"/>
      <c r="AS55" s="1318"/>
      <c r="AT55" s="1318"/>
      <c r="AU55" s="1318"/>
      <c r="AV55" s="1318"/>
      <c r="AW55" s="1318"/>
      <c r="AX55" s="1318"/>
      <c r="AY55" s="1318"/>
      <c r="AZ55" s="1318"/>
      <c r="BA55" s="1318"/>
      <c r="BB55" s="1317" t="s">
        <v>611</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612</v>
      </c>
      <c r="BC57" s="1317"/>
      <c r="BD57" s="1317"/>
      <c r="BE57" s="1317"/>
      <c r="BF57" s="1317"/>
      <c r="BG57" s="1317"/>
      <c r="BH57" s="1317"/>
      <c r="BI57" s="1317"/>
      <c r="BJ57" s="1317"/>
      <c r="BK57" s="1317"/>
      <c r="BL57" s="1317"/>
      <c r="BM57" s="1317"/>
      <c r="BN57" s="1317"/>
      <c r="BO57" s="1317"/>
      <c r="BP57" s="1314">
        <v>58.6</v>
      </c>
      <c r="BQ57" s="1314"/>
      <c r="BR57" s="1314"/>
      <c r="BS57" s="1314"/>
      <c r="BT57" s="1314"/>
      <c r="BU57" s="1314"/>
      <c r="BV57" s="1314"/>
      <c r="BW57" s="1314"/>
      <c r="BX57" s="1314">
        <v>59.1</v>
      </c>
      <c r="BY57" s="1314"/>
      <c r="BZ57" s="1314"/>
      <c r="CA57" s="1314"/>
      <c r="CB57" s="1314"/>
      <c r="CC57" s="1314"/>
      <c r="CD57" s="1314"/>
      <c r="CE57" s="1314"/>
      <c r="CF57" s="1314">
        <v>61.2</v>
      </c>
      <c r="CG57" s="1314"/>
      <c r="CH57" s="1314"/>
      <c r="CI57" s="1314"/>
      <c r="CJ57" s="1314"/>
      <c r="CK57" s="1314"/>
      <c r="CL57" s="1314"/>
      <c r="CM57" s="1314"/>
      <c r="CN57" s="1314">
        <v>62.9</v>
      </c>
      <c r="CO57" s="1314"/>
      <c r="CP57" s="1314"/>
      <c r="CQ57" s="1314"/>
      <c r="CR57" s="1314"/>
      <c r="CS57" s="1314"/>
      <c r="CT57" s="1314"/>
      <c r="CU57" s="1314"/>
      <c r="CV57" s="1314">
        <v>64.2</v>
      </c>
      <c r="CW57" s="1314"/>
      <c r="CX57" s="1314"/>
      <c r="CY57" s="1314"/>
      <c r="CZ57" s="1314"/>
      <c r="DA57" s="1314"/>
      <c r="DB57" s="1314"/>
      <c r="DC57" s="1314"/>
      <c r="DD57" s="410"/>
      <c r="DE57" s="409"/>
    </row>
    <row r="58" spans="1:109" s="405" customFormat="1">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614</v>
      </c>
    </row>
    <row r="64" spans="1:109">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0" t="s">
        <v>617</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609</v>
      </c>
    </row>
    <row r="72" spans="2:107">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c r="B73" s="397"/>
      <c r="G73" s="1329"/>
      <c r="H73" s="1329"/>
      <c r="I73" s="1329"/>
      <c r="J73" s="1329"/>
      <c r="K73" s="1313"/>
      <c r="L73" s="1313"/>
      <c r="M73" s="1313"/>
      <c r="N73" s="1313"/>
      <c r="AM73" s="406"/>
      <c r="AN73" s="1317" t="s">
        <v>610</v>
      </c>
      <c r="AO73" s="1317"/>
      <c r="AP73" s="1317"/>
      <c r="AQ73" s="1317"/>
      <c r="AR73" s="1317"/>
      <c r="AS73" s="1317"/>
      <c r="AT73" s="1317"/>
      <c r="AU73" s="1317"/>
      <c r="AV73" s="1317"/>
      <c r="AW73" s="1317"/>
      <c r="AX73" s="1317"/>
      <c r="AY73" s="1317"/>
      <c r="AZ73" s="1317"/>
      <c r="BA73" s="1317"/>
      <c r="BB73" s="1317" t="s">
        <v>611</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615</v>
      </c>
      <c r="BC75" s="1317"/>
      <c r="BD75" s="1317"/>
      <c r="BE75" s="1317"/>
      <c r="BF75" s="1317"/>
      <c r="BG75" s="1317"/>
      <c r="BH75" s="1317"/>
      <c r="BI75" s="1317"/>
      <c r="BJ75" s="1317"/>
      <c r="BK75" s="1317"/>
      <c r="BL75" s="1317"/>
      <c r="BM75" s="1317"/>
      <c r="BN75" s="1317"/>
      <c r="BO75" s="1317"/>
      <c r="BP75" s="1314">
        <v>3.8</v>
      </c>
      <c r="BQ75" s="1314"/>
      <c r="BR75" s="1314"/>
      <c r="BS75" s="1314"/>
      <c r="BT75" s="1314"/>
      <c r="BU75" s="1314"/>
      <c r="BV75" s="1314"/>
      <c r="BW75" s="1314"/>
      <c r="BX75" s="1314">
        <v>2.7</v>
      </c>
      <c r="BY75" s="1314"/>
      <c r="BZ75" s="1314"/>
      <c r="CA75" s="1314"/>
      <c r="CB75" s="1314"/>
      <c r="CC75" s="1314"/>
      <c r="CD75" s="1314"/>
      <c r="CE75" s="1314"/>
      <c r="CF75" s="1314">
        <v>2.5</v>
      </c>
      <c r="CG75" s="1314"/>
      <c r="CH75" s="1314"/>
      <c r="CI75" s="1314"/>
      <c r="CJ75" s="1314"/>
      <c r="CK75" s="1314"/>
      <c r="CL75" s="1314"/>
      <c r="CM75" s="1314"/>
      <c r="CN75" s="1314">
        <v>3.2</v>
      </c>
      <c r="CO75" s="1314"/>
      <c r="CP75" s="1314"/>
      <c r="CQ75" s="1314"/>
      <c r="CR75" s="1314"/>
      <c r="CS75" s="1314"/>
      <c r="CT75" s="1314"/>
      <c r="CU75" s="1314"/>
      <c r="CV75" s="1314">
        <v>4.3</v>
      </c>
      <c r="CW75" s="1314"/>
      <c r="CX75" s="1314"/>
      <c r="CY75" s="1314"/>
      <c r="CZ75" s="1314"/>
      <c r="DA75" s="1314"/>
      <c r="DB75" s="1314"/>
      <c r="DC75" s="1314"/>
    </row>
    <row r="76" spans="2:107">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7"/>
      <c r="G77" s="1312"/>
      <c r="H77" s="1312"/>
      <c r="I77" s="1312"/>
      <c r="J77" s="1312"/>
      <c r="K77" s="1313"/>
      <c r="L77" s="1313"/>
      <c r="M77" s="1313"/>
      <c r="N77" s="1313"/>
      <c r="AN77" s="1318" t="s">
        <v>613</v>
      </c>
      <c r="AO77" s="1318"/>
      <c r="AP77" s="1318"/>
      <c r="AQ77" s="1318"/>
      <c r="AR77" s="1318"/>
      <c r="AS77" s="1318"/>
      <c r="AT77" s="1318"/>
      <c r="AU77" s="1318"/>
      <c r="AV77" s="1318"/>
      <c r="AW77" s="1318"/>
      <c r="AX77" s="1318"/>
      <c r="AY77" s="1318"/>
      <c r="AZ77" s="1318"/>
      <c r="BA77" s="1318"/>
      <c r="BB77" s="1317" t="s">
        <v>611</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615</v>
      </c>
      <c r="BC79" s="1317"/>
      <c r="BD79" s="1317"/>
      <c r="BE79" s="1317"/>
      <c r="BF79" s="1317"/>
      <c r="BG79" s="1317"/>
      <c r="BH79" s="1317"/>
      <c r="BI79" s="1317"/>
      <c r="BJ79" s="1317"/>
      <c r="BK79" s="1317"/>
      <c r="BL79" s="1317"/>
      <c r="BM79" s="1317"/>
      <c r="BN79" s="1317"/>
      <c r="BO79" s="1317"/>
      <c r="BP79" s="1314">
        <v>7.3</v>
      </c>
      <c r="BQ79" s="1314"/>
      <c r="BR79" s="1314"/>
      <c r="BS79" s="1314"/>
      <c r="BT79" s="1314"/>
      <c r="BU79" s="1314"/>
      <c r="BV79" s="1314"/>
      <c r="BW79" s="1314"/>
      <c r="BX79" s="1314">
        <v>7.2</v>
      </c>
      <c r="BY79" s="1314"/>
      <c r="BZ79" s="1314"/>
      <c r="CA79" s="1314"/>
      <c r="CB79" s="1314"/>
      <c r="CC79" s="1314"/>
      <c r="CD79" s="1314"/>
      <c r="CE79" s="1314"/>
      <c r="CF79" s="1314">
        <v>7.2</v>
      </c>
      <c r="CG79" s="1314"/>
      <c r="CH79" s="1314"/>
      <c r="CI79" s="1314"/>
      <c r="CJ79" s="1314"/>
      <c r="CK79" s="1314"/>
      <c r="CL79" s="1314"/>
      <c r="CM79" s="1314"/>
      <c r="CN79" s="1314">
        <v>7.7</v>
      </c>
      <c r="CO79" s="1314"/>
      <c r="CP79" s="1314"/>
      <c r="CQ79" s="1314"/>
      <c r="CR79" s="1314"/>
      <c r="CS79" s="1314"/>
      <c r="CT79" s="1314"/>
      <c r="CU79" s="1314"/>
      <c r="CV79" s="1314">
        <v>8</v>
      </c>
      <c r="CW79" s="1314"/>
      <c r="CX79" s="1314"/>
      <c r="CY79" s="1314"/>
      <c r="CZ79" s="1314"/>
      <c r="DA79" s="1314"/>
      <c r="DB79" s="1314"/>
      <c r="DC79" s="1314"/>
    </row>
    <row r="80" spans="2:107">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U+2oxls4+hdV51dl+amtkjr59t38FxdZwoqk3P/Bi1UcuESmTfkgnPOM1WWjgKs2tdqrCfTQNLjPTfoUZnAkg==" saltValue="NHfGVCQeWz3VEuP59EN/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nvp3rmqXFaESOXTPP7vXZ+0E9b1WG2U5W89zXMUU1hkDIEvtGsjcdUxnvZHH5IB2Fr3HfKhd3Us6aFjZAfZ2MA==" saltValue="YCZMgTe39Teuk5JhesR3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506</v>
      </c>
    </row>
  </sheetData>
  <sheetProtection algorithmName="SHA-512" hashValue="xOjTemKnKzvIKeoVlrxzt2IRYCp0dZCsiJluQKVwPbPGRUZme1Mv64NBIwm0fZMXptOgHLVscxNi5CrpxGktuw==" saltValue="1+CMEdhM5M/EWfZx7cgm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556</v>
      </c>
      <c r="G2" s="157"/>
      <c r="H2" s="158"/>
    </row>
    <row r="3" spans="1:8">
      <c r="A3" s="154" t="s">
        <v>549</v>
      </c>
      <c r="B3" s="159"/>
      <c r="C3" s="160"/>
      <c r="D3" s="161">
        <v>241145</v>
      </c>
      <c r="E3" s="162"/>
      <c r="F3" s="163">
        <v>138651</v>
      </c>
      <c r="G3" s="164"/>
      <c r="H3" s="165"/>
    </row>
    <row r="4" spans="1:8">
      <c r="A4" s="166"/>
      <c r="B4" s="167"/>
      <c r="C4" s="168"/>
      <c r="D4" s="169">
        <v>206643</v>
      </c>
      <c r="E4" s="170"/>
      <c r="F4" s="171">
        <v>71211</v>
      </c>
      <c r="G4" s="172"/>
      <c r="H4" s="173"/>
    </row>
    <row r="5" spans="1:8">
      <c r="A5" s="154" t="s">
        <v>551</v>
      </c>
      <c r="B5" s="159"/>
      <c r="C5" s="160"/>
      <c r="D5" s="161">
        <v>230281</v>
      </c>
      <c r="E5" s="162"/>
      <c r="F5" s="163">
        <v>122882</v>
      </c>
      <c r="G5" s="164"/>
      <c r="H5" s="165"/>
    </row>
    <row r="6" spans="1:8">
      <c r="A6" s="166"/>
      <c r="B6" s="167"/>
      <c r="C6" s="168"/>
      <c r="D6" s="169">
        <v>156729</v>
      </c>
      <c r="E6" s="170"/>
      <c r="F6" s="171">
        <v>65785</v>
      </c>
      <c r="G6" s="172"/>
      <c r="H6" s="173"/>
    </row>
    <row r="7" spans="1:8">
      <c r="A7" s="154" t="s">
        <v>552</v>
      </c>
      <c r="B7" s="159"/>
      <c r="C7" s="160"/>
      <c r="D7" s="161">
        <v>52605</v>
      </c>
      <c r="E7" s="162"/>
      <c r="F7" s="163">
        <v>114790</v>
      </c>
      <c r="G7" s="164"/>
      <c r="H7" s="165"/>
    </row>
    <row r="8" spans="1:8">
      <c r="A8" s="166"/>
      <c r="B8" s="167"/>
      <c r="C8" s="168"/>
      <c r="D8" s="169">
        <v>10670</v>
      </c>
      <c r="E8" s="170"/>
      <c r="F8" s="171">
        <v>55601</v>
      </c>
      <c r="G8" s="172"/>
      <c r="H8" s="173"/>
    </row>
    <row r="9" spans="1:8">
      <c r="A9" s="154" t="s">
        <v>553</v>
      </c>
      <c r="B9" s="159"/>
      <c r="C9" s="160"/>
      <c r="D9" s="161">
        <v>38932</v>
      </c>
      <c r="E9" s="162"/>
      <c r="F9" s="163">
        <v>126262</v>
      </c>
      <c r="G9" s="164"/>
      <c r="H9" s="165"/>
    </row>
    <row r="10" spans="1:8">
      <c r="A10" s="166"/>
      <c r="B10" s="167"/>
      <c r="C10" s="168"/>
      <c r="D10" s="169">
        <v>14314</v>
      </c>
      <c r="E10" s="170"/>
      <c r="F10" s="171">
        <v>56769</v>
      </c>
      <c r="G10" s="172"/>
      <c r="H10" s="173"/>
    </row>
    <row r="11" spans="1:8">
      <c r="A11" s="154" t="s">
        <v>554</v>
      </c>
      <c r="B11" s="159"/>
      <c r="C11" s="160"/>
      <c r="D11" s="161">
        <v>70614</v>
      </c>
      <c r="E11" s="162"/>
      <c r="F11" s="163">
        <v>126525</v>
      </c>
      <c r="G11" s="164"/>
      <c r="H11" s="165"/>
    </row>
    <row r="12" spans="1:8">
      <c r="A12" s="166"/>
      <c r="B12" s="167"/>
      <c r="C12" s="174"/>
      <c r="D12" s="169">
        <v>21861</v>
      </c>
      <c r="E12" s="170"/>
      <c r="F12" s="171">
        <v>67052</v>
      </c>
      <c r="G12" s="172"/>
      <c r="H12" s="173"/>
    </row>
    <row r="13" spans="1:8">
      <c r="A13" s="154"/>
      <c r="B13" s="159"/>
      <c r="C13" s="175"/>
      <c r="D13" s="176">
        <v>126715</v>
      </c>
      <c r="E13" s="177"/>
      <c r="F13" s="178">
        <v>125822</v>
      </c>
      <c r="G13" s="179"/>
      <c r="H13" s="165"/>
    </row>
    <row r="14" spans="1:8">
      <c r="A14" s="166"/>
      <c r="B14" s="167"/>
      <c r="C14" s="168"/>
      <c r="D14" s="169">
        <v>82043</v>
      </c>
      <c r="E14" s="170"/>
      <c r="F14" s="171">
        <v>63284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4.4800000000000004</v>
      </c>
      <c r="C19" s="180">
        <f>ROUND(VALUE(SUBSTITUTE(実質収支比率等に係る経年分析!G$48,"▲","-")),2)</f>
        <v>6.22</v>
      </c>
      <c r="D19" s="180">
        <f>ROUND(VALUE(SUBSTITUTE(実質収支比率等に係る経年分析!H$48,"▲","-")),2)</f>
        <v>4.76</v>
      </c>
      <c r="E19" s="180">
        <f>ROUND(VALUE(SUBSTITUTE(実質収支比率等に係る経年分析!I$48,"▲","-")),2)</f>
        <v>6.1</v>
      </c>
      <c r="F19" s="180">
        <f>ROUND(VALUE(SUBSTITUTE(実質収支比率等に係る経年分析!J$48,"▲","-")),2)</f>
        <v>4.87</v>
      </c>
    </row>
    <row r="20" spans="1:11">
      <c r="A20" s="180" t="s">
        <v>54</v>
      </c>
      <c r="B20" s="180">
        <f>ROUND(VALUE(SUBSTITUTE(実質収支比率等に係る経年分析!F$47,"▲","-")),2)</f>
        <v>109.65</v>
      </c>
      <c r="C20" s="180">
        <f>ROUND(VALUE(SUBSTITUTE(実質収支比率等に係る経年分析!G$47,"▲","-")),2)</f>
        <v>108.91</v>
      </c>
      <c r="D20" s="180">
        <f>ROUND(VALUE(SUBSTITUTE(実質収支比率等に係る経年分析!H$47,"▲","-")),2)</f>
        <v>114.23</v>
      </c>
      <c r="E20" s="180">
        <f>ROUND(VALUE(SUBSTITUTE(実質収支比率等に係る経年分析!I$47,"▲","-")),2)</f>
        <v>127.05</v>
      </c>
      <c r="F20" s="180">
        <f>ROUND(VALUE(SUBSTITUTE(実質収支比率等に係る経年分析!J$47,"▲","-")),2)</f>
        <v>92.85</v>
      </c>
    </row>
    <row r="21" spans="1:11">
      <c r="A21" s="180" t="s">
        <v>55</v>
      </c>
      <c r="B21" s="180">
        <f>IF(ISNUMBER(VALUE(SUBSTITUTE(実質収支比率等に係る経年分析!F$49,"▲","-"))),ROUND(VALUE(SUBSTITUTE(実質収支比率等に係る経年分析!F$49,"▲","-")),2),NA())</f>
        <v>-2.9</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16.21</v>
      </c>
      <c r="F21" s="180">
        <f>IF(ISNUMBER(VALUE(SUBSTITUTE(実質収支比率等に係る経年分析!J$49,"▲","-"))),ROUND(VALUE(SUBSTITUTE(実質収支比率等に係る経年分析!J$49,"▲","-")),2),NA())</f>
        <v>-20.58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4.8600000000000003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40.29</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294</v>
      </c>
      <c r="E42" s="182"/>
      <c r="F42" s="182"/>
      <c r="G42" s="182">
        <f>'実質公債費比率（分子）の構造'!L$52</f>
        <v>295</v>
      </c>
      <c r="H42" s="182"/>
      <c r="I42" s="182"/>
      <c r="J42" s="182">
        <f>'実質公債費比率（分子）の構造'!M$52</f>
        <v>275</v>
      </c>
      <c r="K42" s="182"/>
      <c r="L42" s="182"/>
      <c r="M42" s="182">
        <f>'実質公債費比率（分子）の構造'!N$52</f>
        <v>277</v>
      </c>
      <c r="N42" s="182"/>
      <c r="O42" s="182"/>
      <c r="P42" s="182">
        <f>'実質公債費比率（分子）の構造'!O$52</f>
        <v>295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31</v>
      </c>
      <c r="C45" s="182"/>
      <c r="D45" s="182"/>
      <c r="E45" s="182">
        <f>'実質公債費比率（分子）の構造'!L$49</f>
        <v>11</v>
      </c>
      <c r="F45" s="182"/>
      <c r="G45" s="182"/>
      <c r="H45" s="182">
        <f>'実質公債費比率（分子）の構造'!M$49</f>
        <v>5</v>
      </c>
      <c r="I45" s="182"/>
      <c r="J45" s="182"/>
      <c r="K45" s="182">
        <f>'実質公債費比率（分子）の構造'!N$49</f>
        <v>1</v>
      </c>
      <c r="L45" s="182"/>
      <c r="M45" s="182"/>
      <c r="N45" s="182">
        <f>'実質公債費比率（分子）の構造'!O$49</f>
        <v>10</v>
      </c>
      <c r="O45" s="182"/>
      <c r="P45" s="182"/>
    </row>
    <row r="46" spans="1:16">
      <c r="A46" s="182" t="s">
        <v>66</v>
      </c>
      <c r="B46" s="182">
        <f>'実質公債費比率（分子）の構造'!K$48</f>
        <v>206</v>
      </c>
      <c r="C46" s="182"/>
      <c r="D46" s="182"/>
      <c r="E46" s="182">
        <f>'実質公債費比率（分子）の構造'!L$48</f>
        <v>198</v>
      </c>
      <c r="F46" s="182"/>
      <c r="G46" s="182"/>
      <c r="H46" s="182">
        <f>'実質公債費比率（分子）の構造'!M$48</f>
        <v>188</v>
      </c>
      <c r="I46" s="182"/>
      <c r="J46" s="182"/>
      <c r="K46" s="182">
        <f>'実質公債費比率（分子）の構造'!N$48</f>
        <v>181</v>
      </c>
      <c r="L46" s="182"/>
      <c r="M46" s="182"/>
      <c r="N46" s="182">
        <f>'実質公債費比率（分子）の構造'!O$48</f>
        <v>170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102</v>
      </c>
      <c r="C49" s="182"/>
      <c r="D49" s="182"/>
      <c r="E49" s="182">
        <f>'実質公債費比率（分子）の構造'!L$45</f>
        <v>116</v>
      </c>
      <c r="F49" s="182"/>
      <c r="G49" s="182"/>
      <c r="H49" s="182">
        <f>'実質公債費比率（分子）の構造'!M$45</f>
        <v>145</v>
      </c>
      <c r="I49" s="182"/>
      <c r="J49" s="182"/>
      <c r="K49" s="182">
        <f>'実質公債費比率（分子）の構造'!N$45</f>
        <v>178</v>
      </c>
      <c r="L49" s="182"/>
      <c r="M49" s="182"/>
      <c r="N49" s="182">
        <f>'実質公債費比率（分子）の構造'!O$45</f>
        <v>219</v>
      </c>
      <c r="O49" s="182"/>
      <c r="P49" s="182"/>
    </row>
    <row r="50" spans="1:16">
      <c r="A50" s="182" t="s">
        <v>70</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30</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83</v>
      </c>
      <c r="M50" s="182" t="e">
        <f>NA()</f>
        <v>#N/A</v>
      </c>
      <c r="N50" s="182" t="e">
        <f>NA()</f>
        <v>#N/A</v>
      </c>
      <c r="O50" s="182">
        <f>IF(ISNUMBER('実質公債費比率（分子）の構造'!O$53),'実質公債費比率（分子）の構造'!O$53,NA())</f>
        <v>104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3587</v>
      </c>
      <c r="E56" s="181"/>
      <c r="F56" s="181"/>
      <c r="G56" s="181">
        <f>'将来負担比率（分子）の構造'!J$52</f>
        <v>3542</v>
      </c>
      <c r="H56" s="181"/>
      <c r="I56" s="181"/>
      <c r="J56" s="181">
        <f>'将来負担比率（分子）の構造'!K$52</f>
        <v>3558</v>
      </c>
      <c r="K56" s="181"/>
      <c r="L56" s="181"/>
      <c r="M56" s="181">
        <f>'将来負担比率（分子）の構造'!L$52</f>
        <v>3579</v>
      </c>
      <c r="N56" s="181"/>
      <c r="O56" s="181"/>
      <c r="P56" s="181">
        <f>'将来負担比率（分子）の構造'!M$52</f>
        <v>3422</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4380</v>
      </c>
      <c r="E58" s="181"/>
      <c r="F58" s="181"/>
      <c r="G58" s="181">
        <f>'将来負担比率（分子）の構造'!J$50</f>
        <v>3499</v>
      </c>
      <c r="H58" s="181"/>
      <c r="I58" s="181"/>
      <c r="J58" s="181">
        <f>'将来負担比率（分子）の構造'!K$50</f>
        <v>3659</v>
      </c>
      <c r="K58" s="181"/>
      <c r="L58" s="181"/>
      <c r="M58" s="181">
        <f>'将来負担比率（分子）の構造'!L$50</f>
        <v>4077</v>
      </c>
      <c r="N58" s="181"/>
      <c r="O58" s="181"/>
      <c r="P58" s="181">
        <f>'将来負担比率（分子）の構造'!M$50</f>
        <v>3648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v>
      </c>
      <c r="C62" s="181"/>
      <c r="D62" s="181"/>
      <c r="E62" s="181">
        <f>'将来負担比率（分子）の構造'!J$45</f>
        <v>60</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33</v>
      </c>
      <c r="B63" s="181">
        <f>'将来負担比率（分子）の構造'!I$44</f>
        <v>96</v>
      </c>
      <c r="C63" s="181"/>
      <c r="D63" s="181"/>
      <c r="E63" s="181">
        <f>'将来負担比率（分子）の構造'!J$44</f>
        <v>65</v>
      </c>
      <c r="F63" s="181"/>
      <c r="G63" s="181"/>
      <c r="H63" s="181">
        <f>'将来負担比率（分子）の構造'!K$44</f>
        <v>246</v>
      </c>
      <c r="I63" s="181"/>
      <c r="J63" s="181"/>
      <c r="K63" s="181">
        <f>'将来負担比率（分子）の構造'!L$44</f>
        <v>455</v>
      </c>
      <c r="L63" s="181"/>
      <c r="M63" s="181"/>
      <c r="N63" s="181">
        <f>'将来負担比率（分子）の構造'!M$44</f>
        <v>452</v>
      </c>
      <c r="O63" s="181"/>
      <c r="P63" s="181"/>
    </row>
    <row r="64" spans="1:16">
      <c r="A64" s="181" t="s">
        <v>32</v>
      </c>
      <c r="B64" s="181">
        <f>'将来負担比率（分子）の構造'!I$43</f>
        <v>1091</v>
      </c>
      <c r="C64" s="181"/>
      <c r="D64" s="181"/>
      <c r="E64" s="181">
        <f>'将来負担比率（分子）の構造'!J$43</f>
        <v>933</v>
      </c>
      <c r="F64" s="181"/>
      <c r="G64" s="181"/>
      <c r="H64" s="181">
        <f>'将来負担比率（分子）の構造'!K$43</f>
        <v>802</v>
      </c>
      <c r="I64" s="181"/>
      <c r="J64" s="181"/>
      <c r="K64" s="181">
        <f>'将来負担比率（分子）の構造'!L$43</f>
        <v>749</v>
      </c>
      <c r="L64" s="181"/>
      <c r="M64" s="181"/>
      <c r="N64" s="181">
        <f>'将来負担比率（分子）の構造'!M$43</f>
        <v>618</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2942</v>
      </c>
      <c r="C66" s="181"/>
      <c r="D66" s="181"/>
      <c r="E66" s="181">
        <f>'将来負担比率（分子）の構造'!J$41</f>
        <v>3179</v>
      </c>
      <c r="F66" s="181"/>
      <c r="G66" s="181"/>
      <c r="H66" s="181">
        <f>'将来負担比率（分子）の構造'!K$41</f>
        <v>3290</v>
      </c>
      <c r="I66" s="181"/>
      <c r="J66" s="181"/>
      <c r="K66" s="181">
        <f>'将来負担比率（分子）の構造'!L$41</f>
        <v>3235</v>
      </c>
      <c r="L66" s="181"/>
      <c r="M66" s="181"/>
      <c r="N66" s="181">
        <f>'将来負担比率（分子）の構造'!M$41</f>
        <v>3265</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2368</v>
      </c>
      <c r="C72" s="185">
        <f>基金残高に係る経年分析!G55</f>
        <v>2609</v>
      </c>
      <c r="D72" s="185">
        <f>基金残高に係る経年分析!H55</f>
        <v>2201</v>
      </c>
    </row>
    <row r="73" spans="1:16">
      <c r="A73" s="184" t="s">
        <v>77</v>
      </c>
      <c r="B73" s="185">
        <f>基金残高に係る経年分析!F56</f>
        <v>488</v>
      </c>
      <c r="C73" s="185">
        <f>基金残高に係る経年分析!G56</f>
        <v>539</v>
      </c>
      <c r="D73" s="185">
        <f>基金残高に係る経年分析!H56</f>
        <v>458</v>
      </c>
    </row>
    <row r="74" spans="1:16">
      <c r="A74" s="184" t="s">
        <v>78</v>
      </c>
      <c r="B74" s="185">
        <f>基金残高に係る経年分析!F57</f>
        <v>487</v>
      </c>
      <c r="C74" s="185">
        <f>基金残高に係る経年分析!G57</f>
        <v>668</v>
      </c>
      <c r="D74" s="185">
        <f>基金残高に係る経年分析!H57</f>
        <v>679</v>
      </c>
    </row>
  </sheetData>
  <sheetProtection algorithmName="SHA-512" hashValue="xV+IPMH7ONY3z3PY4MyYkCgEoFDI7PA7cqKQA8WEOtQVD7gwN9uAEDwiGAfRd2xDIzUDcihjX0JU27Bs8prI/A==" saltValue="5Sc/e2j5LkiLfp+akb8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954590</v>
      </c>
      <c r="S5" s="675"/>
      <c r="T5" s="675"/>
      <c r="U5" s="675"/>
      <c r="V5" s="675"/>
      <c r="W5" s="675"/>
      <c r="X5" s="675"/>
      <c r="Y5" s="676"/>
      <c r="Z5" s="677">
        <v>23.1</v>
      </c>
      <c r="AA5" s="677"/>
      <c r="AB5" s="677"/>
      <c r="AC5" s="677"/>
      <c r="AD5" s="678">
        <v>954590</v>
      </c>
      <c r="AE5" s="678"/>
      <c r="AF5" s="678"/>
      <c r="AG5" s="678"/>
      <c r="AH5" s="678"/>
      <c r="AI5" s="678"/>
      <c r="AJ5" s="678"/>
      <c r="AK5" s="678"/>
      <c r="AL5" s="679">
        <v>54.4</v>
      </c>
      <c r="AM5" s="680"/>
      <c r="AN5" s="680"/>
      <c r="AO5" s="681"/>
      <c r="AP5" s="671" t="s">
        <v>225</v>
      </c>
      <c r="AQ5" s="672"/>
      <c r="AR5" s="672"/>
      <c r="AS5" s="672"/>
      <c r="AT5" s="672"/>
      <c r="AU5" s="672"/>
      <c r="AV5" s="672"/>
      <c r="AW5" s="672"/>
      <c r="AX5" s="672"/>
      <c r="AY5" s="672"/>
      <c r="AZ5" s="672"/>
      <c r="BA5" s="672"/>
      <c r="BB5" s="672"/>
      <c r="BC5" s="672"/>
      <c r="BD5" s="672"/>
      <c r="BE5" s="672"/>
      <c r="BF5" s="673"/>
      <c r="BG5" s="685">
        <v>952461</v>
      </c>
      <c r="BH5" s="686"/>
      <c r="BI5" s="686"/>
      <c r="BJ5" s="686"/>
      <c r="BK5" s="686"/>
      <c r="BL5" s="686"/>
      <c r="BM5" s="686"/>
      <c r="BN5" s="687"/>
      <c r="BO5" s="688">
        <v>99.8</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37465</v>
      </c>
      <c r="S6" s="686"/>
      <c r="T6" s="686"/>
      <c r="U6" s="686"/>
      <c r="V6" s="686"/>
      <c r="W6" s="686"/>
      <c r="X6" s="686"/>
      <c r="Y6" s="687"/>
      <c r="Z6" s="688">
        <v>0.9</v>
      </c>
      <c r="AA6" s="688"/>
      <c r="AB6" s="688"/>
      <c r="AC6" s="688"/>
      <c r="AD6" s="689">
        <v>37465</v>
      </c>
      <c r="AE6" s="689"/>
      <c r="AF6" s="689"/>
      <c r="AG6" s="689"/>
      <c r="AH6" s="689"/>
      <c r="AI6" s="689"/>
      <c r="AJ6" s="689"/>
      <c r="AK6" s="689"/>
      <c r="AL6" s="690">
        <v>2.1</v>
      </c>
      <c r="AM6" s="691"/>
      <c r="AN6" s="691"/>
      <c r="AO6" s="692"/>
      <c r="AP6" s="682" t="s">
        <v>231</v>
      </c>
      <c r="AQ6" s="683"/>
      <c r="AR6" s="683"/>
      <c r="AS6" s="683"/>
      <c r="AT6" s="683"/>
      <c r="AU6" s="683"/>
      <c r="AV6" s="683"/>
      <c r="AW6" s="683"/>
      <c r="AX6" s="683"/>
      <c r="AY6" s="683"/>
      <c r="AZ6" s="683"/>
      <c r="BA6" s="683"/>
      <c r="BB6" s="683"/>
      <c r="BC6" s="683"/>
      <c r="BD6" s="683"/>
      <c r="BE6" s="683"/>
      <c r="BF6" s="684"/>
      <c r="BG6" s="685">
        <v>952461</v>
      </c>
      <c r="BH6" s="686"/>
      <c r="BI6" s="686"/>
      <c r="BJ6" s="686"/>
      <c r="BK6" s="686"/>
      <c r="BL6" s="686"/>
      <c r="BM6" s="686"/>
      <c r="BN6" s="687"/>
      <c r="BO6" s="688">
        <v>99.8</v>
      </c>
      <c r="BP6" s="688"/>
      <c r="BQ6" s="688"/>
      <c r="BR6" s="688"/>
      <c r="BS6" s="689" t="s">
        <v>127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53588</v>
      </c>
      <c r="CS6" s="686"/>
      <c r="CT6" s="686"/>
      <c r="CU6" s="686"/>
      <c r="CV6" s="686"/>
      <c r="CW6" s="686"/>
      <c r="CX6" s="686"/>
      <c r="CY6" s="687"/>
      <c r="CZ6" s="679">
        <v>1.4</v>
      </c>
      <c r="DA6" s="680"/>
      <c r="DB6" s="680"/>
      <c r="DC6" s="699"/>
      <c r="DD6" s="694" t="s">
        <v>127</v>
      </c>
      <c r="DE6" s="686"/>
      <c r="DF6" s="686"/>
      <c r="DG6" s="686"/>
      <c r="DH6" s="686"/>
      <c r="DI6" s="686"/>
      <c r="DJ6" s="686"/>
      <c r="DK6" s="686"/>
      <c r="DL6" s="686"/>
      <c r="DM6" s="686"/>
      <c r="DN6" s="686"/>
      <c r="DO6" s="686"/>
      <c r="DP6" s="687"/>
      <c r="DQ6" s="694">
        <v>53588</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889</v>
      </c>
      <c r="S7" s="686"/>
      <c r="T7" s="686"/>
      <c r="U7" s="686"/>
      <c r="V7" s="686"/>
      <c r="W7" s="686"/>
      <c r="X7" s="686"/>
      <c r="Y7" s="687"/>
      <c r="Z7" s="688">
        <v>0</v>
      </c>
      <c r="AA7" s="688"/>
      <c r="AB7" s="688"/>
      <c r="AC7" s="688"/>
      <c r="AD7" s="689">
        <v>889</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377199</v>
      </c>
      <c r="BH7" s="686"/>
      <c r="BI7" s="686"/>
      <c r="BJ7" s="686"/>
      <c r="BK7" s="686"/>
      <c r="BL7" s="686"/>
      <c r="BM7" s="686"/>
      <c r="BN7" s="687"/>
      <c r="BO7" s="688">
        <v>39.5</v>
      </c>
      <c r="BP7" s="688"/>
      <c r="BQ7" s="688"/>
      <c r="BR7" s="688"/>
      <c r="BS7" s="689" t="s">
        <v>226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1455849</v>
      </c>
      <c r="CS7" s="686"/>
      <c r="CT7" s="686"/>
      <c r="CU7" s="686"/>
      <c r="CV7" s="686"/>
      <c r="CW7" s="686"/>
      <c r="CX7" s="686"/>
      <c r="CY7" s="687"/>
      <c r="CZ7" s="688">
        <v>36.700000000000003</v>
      </c>
      <c r="DA7" s="688"/>
      <c r="DB7" s="688"/>
      <c r="DC7" s="688"/>
      <c r="DD7" s="694">
        <v>198</v>
      </c>
      <c r="DE7" s="686"/>
      <c r="DF7" s="686"/>
      <c r="DG7" s="686"/>
      <c r="DH7" s="686"/>
      <c r="DI7" s="686"/>
      <c r="DJ7" s="686"/>
      <c r="DK7" s="686"/>
      <c r="DL7" s="686"/>
      <c r="DM7" s="686"/>
      <c r="DN7" s="686"/>
      <c r="DO7" s="686"/>
      <c r="DP7" s="687"/>
      <c r="DQ7" s="694">
        <v>658129</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4132</v>
      </c>
      <c r="S8" s="686"/>
      <c r="T8" s="686"/>
      <c r="U8" s="686"/>
      <c r="V8" s="686"/>
      <c r="W8" s="686"/>
      <c r="X8" s="686"/>
      <c r="Y8" s="687"/>
      <c r="Z8" s="688">
        <v>0.1</v>
      </c>
      <c r="AA8" s="688"/>
      <c r="AB8" s="688"/>
      <c r="AC8" s="688"/>
      <c r="AD8" s="689">
        <v>4132</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12526</v>
      </c>
      <c r="BH8" s="686"/>
      <c r="BI8" s="686"/>
      <c r="BJ8" s="686"/>
      <c r="BK8" s="686"/>
      <c r="BL8" s="686"/>
      <c r="BM8" s="686"/>
      <c r="BN8" s="687"/>
      <c r="BO8" s="688">
        <v>1.3</v>
      </c>
      <c r="BP8" s="688"/>
      <c r="BQ8" s="688"/>
      <c r="BR8" s="688"/>
      <c r="BS8" s="694" t="s">
        <v>127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855007</v>
      </c>
      <c r="CS8" s="686"/>
      <c r="CT8" s="686"/>
      <c r="CU8" s="686"/>
      <c r="CV8" s="686"/>
      <c r="CW8" s="686"/>
      <c r="CX8" s="686"/>
      <c r="CY8" s="687"/>
      <c r="CZ8" s="688">
        <v>21.6</v>
      </c>
      <c r="DA8" s="688"/>
      <c r="DB8" s="688"/>
      <c r="DC8" s="688"/>
      <c r="DD8" s="694">
        <v>117092</v>
      </c>
      <c r="DE8" s="686"/>
      <c r="DF8" s="686"/>
      <c r="DG8" s="686"/>
      <c r="DH8" s="686"/>
      <c r="DI8" s="686"/>
      <c r="DJ8" s="686"/>
      <c r="DK8" s="686"/>
      <c r="DL8" s="686"/>
      <c r="DM8" s="686"/>
      <c r="DN8" s="686"/>
      <c r="DO8" s="686"/>
      <c r="DP8" s="687"/>
      <c r="DQ8" s="694">
        <v>611967</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4480</v>
      </c>
      <c r="S9" s="686"/>
      <c r="T9" s="686"/>
      <c r="U9" s="686"/>
      <c r="V9" s="686"/>
      <c r="W9" s="686"/>
      <c r="X9" s="686"/>
      <c r="Y9" s="687"/>
      <c r="Z9" s="688">
        <v>0.1</v>
      </c>
      <c r="AA9" s="688"/>
      <c r="AB9" s="688"/>
      <c r="AC9" s="688"/>
      <c r="AD9" s="689">
        <v>4480</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298991</v>
      </c>
      <c r="BH9" s="686"/>
      <c r="BI9" s="686"/>
      <c r="BJ9" s="686"/>
      <c r="BK9" s="686"/>
      <c r="BL9" s="686"/>
      <c r="BM9" s="686"/>
      <c r="BN9" s="687"/>
      <c r="BO9" s="688">
        <v>31.3</v>
      </c>
      <c r="BP9" s="688"/>
      <c r="BQ9" s="688"/>
      <c r="BR9" s="688"/>
      <c r="BS9" s="694" t="s">
        <v>226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212300</v>
      </c>
      <c r="CS9" s="686"/>
      <c r="CT9" s="686"/>
      <c r="CU9" s="686"/>
      <c r="CV9" s="686"/>
      <c r="CW9" s="686"/>
      <c r="CX9" s="686"/>
      <c r="CY9" s="687"/>
      <c r="CZ9" s="688">
        <v>5.4</v>
      </c>
      <c r="DA9" s="688"/>
      <c r="DB9" s="688"/>
      <c r="DC9" s="688"/>
      <c r="DD9" s="694" t="s">
        <v>127</v>
      </c>
      <c r="DE9" s="686"/>
      <c r="DF9" s="686"/>
      <c r="DG9" s="686"/>
      <c r="DH9" s="686"/>
      <c r="DI9" s="686"/>
      <c r="DJ9" s="686"/>
      <c r="DK9" s="686"/>
      <c r="DL9" s="686"/>
      <c r="DM9" s="686"/>
      <c r="DN9" s="686"/>
      <c r="DO9" s="686"/>
      <c r="DP9" s="687"/>
      <c r="DQ9" s="694">
        <v>167165</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226</v>
      </c>
      <c r="S10" s="686"/>
      <c r="T10" s="686"/>
      <c r="U10" s="686"/>
      <c r="V10" s="686"/>
      <c r="W10" s="686"/>
      <c r="X10" s="686"/>
      <c r="Y10" s="687"/>
      <c r="Z10" s="688" t="s">
        <v>226</v>
      </c>
      <c r="AA10" s="688"/>
      <c r="AB10" s="688"/>
      <c r="AC10" s="688"/>
      <c r="AD10" s="689" t="s">
        <v>127</v>
      </c>
      <c r="AE10" s="689"/>
      <c r="AF10" s="689"/>
      <c r="AG10" s="689"/>
      <c r="AH10" s="689"/>
      <c r="AI10" s="689"/>
      <c r="AJ10" s="689"/>
      <c r="AK10" s="689"/>
      <c r="AL10" s="690" t="s">
        <v>127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24705</v>
      </c>
      <c r="BH10" s="686"/>
      <c r="BI10" s="686"/>
      <c r="BJ10" s="686"/>
      <c r="BK10" s="686"/>
      <c r="BL10" s="686"/>
      <c r="BM10" s="686"/>
      <c r="BN10" s="687"/>
      <c r="BO10" s="688">
        <v>2.6</v>
      </c>
      <c r="BP10" s="688"/>
      <c r="BQ10" s="688"/>
      <c r="BR10" s="688"/>
      <c r="BS10" s="694" t="s">
        <v>226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127</v>
      </c>
      <c r="DA10" s="688"/>
      <c r="DB10" s="688"/>
      <c r="DC10" s="688"/>
      <c r="DD10" s="694" t="s">
        <v>226</v>
      </c>
      <c r="DE10" s="686"/>
      <c r="DF10" s="686"/>
      <c r="DG10" s="686"/>
      <c r="DH10" s="686"/>
      <c r="DI10" s="686"/>
      <c r="DJ10" s="686"/>
      <c r="DK10" s="686"/>
      <c r="DL10" s="686"/>
      <c r="DM10" s="686"/>
      <c r="DN10" s="686"/>
      <c r="DO10" s="686"/>
      <c r="DP10" s="687"/>
      <c r="DQ10" s="694" t="s">
        <v>226</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143177</v>
      </c>
      <c r="S11" s="686"/>
      <c r="T11" s="686"/>
      <c r="U11" s="686"/>
      <c r="V11" s="686"/>
      <c r="W11" s="686"/>
      <c r="X11" s="686"/>
      <c r="Y11" s="687"/>
      <c r="Z11" s="690">
        <v>3.5</v>
      </c>
      <c r="AA11" s="691"/>
      <c r="AB11" s="691"/>
      <c r="AC11" s="703"/>
      <c r="AD11" s="694">
        <v>143177</v>
      </c>
      <c r="AE11" s="686"/>
      <c r="AF11" s="686"/>
      <c r="AG11" s="686"/>
      <c r="AH11" s="686"/>
      <c r="AI11" s="686"/>
      <c r="AJ11" s="686"/>
      <c r="AK11" s="687"/>
      <c r="AL11" s="690">
        <v>8.1999999999999993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40977</v>
      </c>
      <c r="BH11" s="686"/>
      <c r="BI11" s="686"/>
      <c r="BJ11" s="686"/>
      <c r="BK11" s="686"/>
      <c r="BL11" s="686"/>
      <c r="BM11" s="686"/>
      <c r="BN11" s="687"/>
      <c r="BO11" s="688">
        <v>4.3</v>
      </c>
      <c r="BP11" s="688"/>
      <c r="BQ11" s="688"/>
      <c r="BR11" s="688"/>
      <c r="BS11" s="694" t="s">
        <v>226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180361</v>
      </c>
      <c r="CS11" s="686"/>
      <c r="CT11" s="686"/>
      <c r="CU11" s="686"/>
      <c r="CV11" s="686"/>
      <c r="CW11" s="686"/>
      <c r="CX11" s="686"/>
      <c r="CY11" s="687"/>
      <c r="CZ11" s="688">
        <v>4.5</v>
      </c>
      <c r="DA11" s="688"/>
      <c r="DB11" s="688"/>
      <c r="DC11" s="688"/>
      <c r="DD11" s="694">
        <v>28900</v>
      </c>
      <c r="DE11" s="686"/>
      <c r="DF11" s="686"/>
      <c r="DG11" s="686"/>
      <c r="DH11" s="686"/>
      <c r="DI11" s="686"/>
      <c r="DJ11" s="686"/>
      <c r="DK11" s="686"/>
      <c r="DL11" s="686"/>
      <c r="DM11" s="686"/>
      <c r="DN11" s="686"/>
      <c r="DO11" s="686"/>
      <c r="DP11" s="687"/>
      <c r="DQ11" s="694">
        <v>114197</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226</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527906</v>
      </c>
      <c r="BH12" s="686"/>
      <c r="BI12" s="686"/>
      <c r="BJ12" s="686"/>
      <c r="BK12" s="686"/>
      <c r="BL12" s="686"/>
      <c r="BM12" s="686"/>
      <c r="BN12" s="687"/>
      <c r="BO12" s="688">
        <v>55.3</v>
      </c>
      <c r="BP12" s="688"/>
      <c r="BQ12" s="688"/>
      <c r="BR12" s="688"/>
      <c r="BS12" s="694" t="s">
        <v>127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16140</v>
      </c>
      <c r="CS12" s="686"/>
      <c r="CT12" s="686"/>
      <c r="CU12" s="686"/>
      <c r="CV12" s="686"/>
      <c r="CW12" s="686"/>
      <c r="CX12" s="686"/>
      <c r="CY12" s="687"/>
      <c r="CZ12" s="688">
        <v>0.4</v>
      </c>
      <c r="DA12" s="688"/>
      <c r="DB12" s="688"/>
      <c r="DC12" s="688"/>
      <c r="DD12" s="694" t="s">
        <v>127</v>
      </c>
      <c r="DE12" s="686"/>
      <c r="DF12" s="686"/>
      <c r="DG12" s="686"/>
      <c r="DH12" s="686"/>
      <c r="DI12" s="686"/>
      <c r="DJ12" s="686"/>
      <c r="DK12" s="686"/>
      <c r="DL12" s="686"/>
      <c r="DM12" s="686"/>
      <c r="DN12" s="686"/>
      <c r="DO12" s="686"/>
      <c r="DP12" s="687"/>
      <c r="DQ12" s="694">
        <v>11390</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226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510072</v>
      </c>
      <c r="BH13" s="686"/>
      <c r="BI13" s="686"/>
      <c r="BJ13" s="686"/>
      <c r="BK13" s="686"/>
      <c r="BL13" s="686"/>
      <c r="BM13" s="686"/>
      <c r="BN13" s="687"/>
      <c r="BO13" s="688">
        <v>53.4</v>
      </c>
      <c r="BP13" s="688"/>
      <c r="BQ13" s="688"/>
      <c r="BR13" s="688"/>
      <c r="BS13" s="694" t="s">
        <v>127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437128</v>
      </c>
      <c r="CS13" s="686"/>
      <c r="CT13" s="686"/>
      <c r="CU13" s="686"/>
      <c r="CV13" s="686"/>
      <c r="CW13" s="686"/>
      <c r="CX13" s="686"/>
      <c r="CY13" s="687"/>
      <c r="CZ13" s="688">
        <v>11</v>
      </c>
      <c r="DA13" s="688"/>
      <c r="DB13" s="688"/>
      <c r="DC13" s="688"/>
      <c r="DD13" s="694">
        <v>172595</v>
      </c>
      <c r="DE13" s="686"/>
      <c r="DF13" s="686"/>
      <c r="DG13" s="686"/>
      <c r="DH13" s="686"/>
      <c r="DI13" s="686"/>
      <c r="DJ13" s="686"/>
      <c r="DK13" s="686"/>
      <c r="DL13" s="686"/>
      <c r="DM13" s="686"/>
      <c r="DN13" s="686"/>
      <c r="DO13" s="686"/>
      <c r="DP13" s="687"/>
      <c r="DQ13" s="694">
        <v>311287</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20090</v>
      </c>
      <c r="BH14" s="686"/>
      <c r="BI14" s="686"/>
      <c r="BJ14" s="686"/>
      <c r="BK14" s="686"/>
      <c r="BL14" s="686"/>
      <c r="BM14" s="686"/>
      <c r="BN14" s="687"/>
      <c r="BO14" s="688">
        <v>2.1</v>
      </c>
      <c r="BP14" s="688"/>
      <c r="BQ14" s="688"/>
      <c r="BR14" s="688"/>
      <c r="BS14" s="694" t="s">
        <v>226</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160708</v>
      </c>
      <c r="CS14" s="686"/>
      <c r="CT14" s="686"/>
      <c r="CU14" s="686"/>
      <c r="CV14" s="686"/>
      <c r="CW14" s="686"/>
      <c r="CX14" s="686"/>
      <c r="CY14" s="687"/>
      <c r="CZ14" s="688">
        <v>4.0999999999999996</v>
      </c>
      <c r="DA14" s="688"/>
      <c r="DB14" s="688"/>
      <c r="DC14" s="688"/>
      <c r="DD14" s="694">
        <v>38940</v>
      </c>
      <c r="DE14" s="686"/>
      <c r="DF14" s="686"/>
      <c r="DG14" s="686"/>
      <c r="DH14" s="686"/>
      <c r="DI14" s="686"/>
      <c r="DJ14" s="686"/>
      <c r="DK14" s="686"/>
      <c r="DL14" s="686"/>
      <c r="DM14" s="686"/>
      <c r="DN14" s="686"/>
      <c r="DO14" s="686"/>
      <c r="DP14" s="687"/>
      <c r="DQ14" s="694">
        <v>118442</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27266</v>
      </c>
      <c r="BH15" s="686"/>
      <c r="BI15" s="686"/>
      <c r="BJ15" s="686"/>
      <c r="BK15" s="686"/>
      <c r="BL15" s="686"/>
      <c r="BM15" s="686"/>
      <c r="BN15" s="687"/>
      <c r="BO15" s="688">
        <v>2.9</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376428</v>
      </c>
      <c r="CS15" s="686"/>
      <c r="CT15" s="686"/>
      <c r="CU15" s="686"/>
      <c r="CV15" s="686"/>
      <c r="CW15" s="686"/>
      <c r="CX15" s="686"/>
      <c r="CY15" s="687"/>
      <c r="CZ15" s="688">
        <v>9.5</v>
      </c>
      <c r="DA15" s="688"/>
      <c r="DB15" s="688"/>
      <c r="DC15" s="688"/>
      <c r="DD15" s="694">
        <v>79731</v>
      </c>
      <c r="DE15" s="686"/>
      <c r="DF15" s="686"/>
      <c r="DG15" s="686"/>
      <c r="DH15" s="686"/>
      <c r="DI15" s="686"/>
      <c r="DJ15" s="686"/>
      <c r="DK15" s="686"/>
      <c r="DL15" s="686"/>
      <c r="DM15" s="686"/>
      <c r="DN15" s="686"/>
      <c r="DO15" s="686"/>
      <c r="DP15" s="687"/>
      <c r="DQ15" s="694">
        <v>259186</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4371</v>
      </c>
      <c r="S16" s="686"/>
      <c r="T16" s="686"/>
      <c r="U16" s="686"/>
      <c r="V16" s="686"/>
      <c r="W16" s="686"/>
      <c r="X16" s="686"/>
      <c r="Y16" s="687"/>
      <c r="Z16" s="688">
        <v>0.1</v>
      </c>
      <c r="AA16" s="688"/>
      <c r="AB16" s="688"/>
      <c r="AC16" s="688"/>
      <c r="AD16" s="689">
        <v>4371</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226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127</v>
      </c>
      <c r="DA16" s="688"/>
      <c r="DB16" s="688"/>
      <c r="DC16" s="688"/>
      <c r="DD16" s="694" t="s">
        <v>127</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17999</v>
      </c>
      <c r="S17" s="686"/>
      <c r="T17" s="686"/>
      <c r="U17" s="686"/>
      <c r="V17" s="686"/>
      <c r="W17" s="686"/>
      <c r="X17" s="686"/>
      <c r="Y17" s="687"/>
      <c r="Z17" s="688">
        <v>0.4</v>
      </c>
      <c r="AA17" s="688"/>
      <c r="AB17" s="688"/>
      <c r="AC17" s="688"/>
      <c r="AD17" s="689">
        <v>17999</v>
      </c>
      <c r="AE17" s="689"/>
      <c r="AF17" s="689"/>
      <c r="AG17" s="689"/>
      <c r="AH17" s="689"/>
      <c r="AI17" s="689"/>
      <c r="AJ17" s="689"/>
      <c r="AK17" s="689"/>
      <c r="AL17" s="690">
        <v>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226</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218817</v>
      </c>
      <c r="CS17" s="686"/>
      <c r="CT17" s="686"/>
      <c r="CU17" s="686"/>
      <c r="CV17" s="686"/>
      <c r="CW17" s="686"/>
      <c r="CX17" s="686"/>
      <c r="CY17" s="687"/>
      <c r="CZ17" s="688">
        <v>5.5</v>
      </c>
      <c r="DA17" s="688"/>
      <c r="DB17" s="688"/>
      <c r="DC17" s="688"/>
      <c r="DD17" s="694" t="s">
        <v>127</v>
      </c>
      <c r="DE17" s="686"/>
      <c r="DF17" s="686"/>
      <c r="DG17" s="686"/>
      <c r="DH17" s="686"/>
      <c r="DI17" s="686"/>
      <c r="DJ17" s="686"/>
      <c r="DK17" s="686"/>
      <c r="DL17" s="686"/>
      <c r="DM17" s="686"/>
      <c r="DN17" s="686"/>
      <c r="DO17" s="686"/>
      <c r="DP17" s="687"/>
      <c r="DQ17" s="694">
        <v>218817</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6131</v>
      </c>
      <c r="S18" s="686"/>
      <c r="T18" s="686"/>
      <c r="U18" s="686"/>
      <c r="V18" s="686"/>
      <c r="W18" s="686"/>
      <c r="X18" s="686"/>
      <c r="Y18" s="687"/>
      <c r="Z18" s="688">
        <v>0.1</v>
      </c>
      <c r="AA18" s="688"/>
      <c r="AB18" s="688"/>
      <c r="AC18" s="688"/>
      <c r="AD18" s="689">
        <v>6131</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127</v>
      </c>
      <c r="BP18" s="688"/>
      <c r="BQ18" s="688"/>
      <c r="BR18" s="688"/>
      <c r="BS18" s="694" t="s">
        <v>226</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226</v>
      </c>
      <c r="CS18" s="686"/>
      <c r="CT18" s="686"/>
      <c r="CU18" s="686"/>
      <c r="CV18" s="686"/>
      <c r="CW18" s="686"/>
      <c r="CX18" s="686"/>
      <c r="CY18" s="687"/>
      <c r="CZ18" s="688" t="s">
        <v>226</v>
      </c>
      <c r="DA18" s="688"/>
      <c r="DB18" s="688"/>
      <c r="DC18" s="688"/>
      <c r="DD18" s="694" t="s">
        <v>226</v>
      </c>
      <c r="DE18" s="686"/>
      <c r="DF18" s="686"/>
      <c r="DG18" s="686"/>
      <c r="DH18" s="686"/>
      <c r="DI18" s="686"/>
      <c r="DJ18" s="686"/>
      <c r="DK18" s="686"/>
      <c r="DL18" s="686"/>
      <c r="DM18" s="686"/>
      <c r="DN18" s="686"/>
      <c r="DO18" s="686"/>
      <c r="DP18" s="687"/>
      <c r="DQ18" s="694" t="s">
        <v>226</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3234</v>
      </c>
      <c r="S19" s="686"/>
      <c r="T19" s="686"/>
      <c r="U19" s="686"/>
      <c r="V19" s="686"/>
      <c r="W19" s="686"/>
      <c r="X19" s="686"/>
      <c r="Y19" s="687"/>
      <c r="Z19" s="688">
        <v>0.1</v>
      </c>
      <c r="AA19" s="688"/>
      <c r="AB19" s="688"/>
      <c r="AC19" s="688"/>
      <c r="AD19" s="689">
        <v>3234</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2129</v>
      </c>
      <c r="BH19" s="686"/>
      <c r="BI19" s="686"/>
      <c r="BJ19" s="686"/>
      <c r="BK19" s="686"/>
      <c r="BL19" s="686"/>
      <c r="BM19" s="686"/>
      <c r="BN19" s="687"/>
      <c r="BO19" s="688">
        <v>0.2</v>
      </c>
      <c r="BP19" s="688"/>
      <c r="BQ19" s="688"/>
      <c r="BR19" s="688"/>
      <c r="BS19" s="694" t="s">
        <v>127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226</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226</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2382</v>
      </c>
      <c r="S20" s="686"/>
      <c r="T20" s="686"/>
      <c r="U20" s="686"/>
      <c r="V20" s="686"/>
      <c r="W20" s="686"/>
      <c r="X20" s="686"/>
      <c r="Y20" s="687"/>
      <c r="Z20" s="688">
        <v>0.1</v>
      </c>
      <c r="AA20" s="688"/>
      <c r="AB20" s="688"/>
      <c r="AC20" s="688"/>
      <c r="AD20" s="689">
        <v>2382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2129</v>
      </c>
      <c r="BH20" s="686"/>
      <c r="BI20" s="686"/>
      <c r="BJ20" s="686"/>
      <c r="BK20" s="686"/>
      <c r="BL20" s="686"/>
      <c r="BM20" s="686"/>
      <c r="BN20" s="687"/>
      <c r="BO20" s="688">
        <v>0.2</v>
      </c>
      <c r="BP20" s="688"/>
      <c r="BQ20" s="688"/>
      <c r="BR20" s="688"/>
      <c r="BS20" s="694" t="s">
        <v>226</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3966326</v>
      </c>
      <c r="CS20" s="686"/>
      <c r="CT20" s="686"/>
      <c r="CU20" s="686"/>
      <c r="CV20" s="686"/>
      <c r="CW20" s="686"/>
      <c r="CX20" s="686"/>
      <c r="CY20" s="687"/>
      <c r="CZ20" s="688">
        <v>100</v>
      </c>
      <c r="DA20" s="688"/>
      <c r="DB20" s="688"/>
      <c r="DC20" s="688"/>
      <c r="DD20" s="694">
        <v>437456</v>
      </c>
      <c r="DE20" s="686"/>
      <c r="DF20" s="686"/>
      <c r="DG20" s="686"/>
      <c r="DH20" s="686"/>
      <c r="DI20" s="686"/>
      <c r="DJ20" s="686"/>
      <c r="DK20" s="686"/>
      <c r="DL20" s="686"/>
      <c r="DM20" s="686"/>
      <c r="DN20" s="686"/>
      <c r="DO20" s="686"/>
      <c r="DP20" s="687"/>
      <c r="DQ20" s="694">
        <v>2524168</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515</v>
      </c>
      <c r="S21" s="686"/>
      <c r="T21" s="686"/>
      <c r="U21" s="686"/>
      <c r="V21" s="686"/>
      <c r="W21" s="686"/>
      <c r="X21" s="686"/>
      <c r="Y21" s="687"/>
      <c r="Z21" s="688">
        <v>0</v>
      </c>
      <c r="AA21" s="688"/>
      <c r="AB21" s="688"/>
      <c r="AC21" s="688"/>
      <c r="AD21" s="689">
        <v>515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2129</v>
      </c>
      <c r="BH21" s="686"/>
      <c r="BI21" s="686"/>
      <c r="BJ21" s="686"/>
      <c r="BK21" s="686"/>
      <c r="BL21" s="686"/>
      <c r="BM21" s="686"/>
      <c r="BN21" s="687"/>
      <c r="BO21" s="688">
        <v>0.2</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640181</v>
      </c>
      <c r="S22" s="686"/>
      <c r="T22" s="686"/>
      <c r="U22" s="686"/>
      <c r="V22" s="686"/>
      <c r="W22" s="686"/>
      <c r="X22" s="686"/>
      <c r="Y22" s="687"/>
      <c r="Z22" s="688">
        <v>15.5</v>
      </c>
      <c r="AA22" s="688"/>
      <c r="AB22" s="688"/>
      <c r="AC22" s="688"/>
      <c r="AD22" s="689">
        <v>552539</v>
      </c>
      <c r="AE22" s="689"/>
      <c r="AF22" s="689"/>
      <c r="AG22" s="689"/>
      <c r="AH22" s="689"/>
      <c r="AI22" s="689"/>
      <c r="AJ22" s="689"/>
      <c r="AK22" s="689"/>
      <c r="AL22" s="690">
        <v>31.5</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226</v>
      </c>
      <c r="BP22" s="688"/>
      <c r="BQ22" s="688"/>
      <c r="BR22" s="688"/>
      <c r="BS22" s="694" t="s">
        <v>127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552539</v>
      </c>
      <c r="S23" s="686"/>
      <c r="T23" s="686"/>
      <c r="U23" s="686"/>
      <c r="V23" s="686"/>
      <c r="W23" s="686"/>
      <c r="X23" s="686"/>
      <c r="Y23" s="687"/>
      <c r="Z23" s="688">
        <v>13.4</v>
      </c>
      <c r="AA23" s="688"/>
      <c r="AB23" s="688"/>
      <c r="AC23" s="688"/>
      <c r="AD23" s="689">
        <v>552539</v>
      </c>
      <c r="AE23" s="689"/>
      <c r="AF23" s="689"/>
      <c r="AG23" s="689"/>
      <c r="AH23" s="689"/>
      <c r="AI23" s="689"/>
      <c r="AJ23" s="689"/>
      <c r="AK23" s="689"/>
      <c r="AL23" s="690">
        <v>31.5</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226</v>
      </c>
      <c r="BH23" s="686"/>
      <c r="BI23" s="686"/>
      <c r="BJ23" s="686"/>
      <c r="BK23" s="686"/>
      <c r="BL23" s="686"/>
      <c r="BM23" s="686"/>
      <c r="BN23" s="687"/>
      <c r="BO23" s="688" t="s">
        <v>127</v>
      </c>
      <c r="BP23" s="688"/>
      <c r="BQ23" s="688"/>
      <c r="BR23" s="688"/>
      <c r="BS23" s="694" t="s">
        <v>226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87642</v>
      </c>
      <c r="S24" s="686"/>
      <c r="T24" s="686"/>
      <c r="U24" s="686"/>
      <c r="V24" s="686"/>
      <c r="W24" s="686"/>
      <c r="X24" s="686"/>
      <c r="Y24" s="687"/>
      <c r="Z24" s="688">
        <v>2.1</v>
      </c>
      <c r="AA24" s="688"/>
      <c r="AB24" s="688"/>
      <c r="AC24" s="688"/>
      <c r="AD24" s="689" t="s">
        <v>226</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226</v>
      </c>
      <c r="BH24" s="686"/>
      <c r="BI24" s="686"/>
      <c r="BJ24" s="686"/>
      <c r="BK24" s="686"/>
      <c r="BL24" s="686"/>
      <c r="BM24" s="686"/>
      <c r="BN24" s="687"/>
      <c r="BO24" s="688" t="s">
        <v>226</v>
      </c>
      <c r="BP24" s="688"/>
      <c r="BQ24" s="688"/>
      <c r="BR24" s="688"/>
      <c r="BS24" s="694" t="s">
        <v>127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1068634</v>
      </c>
      <c r="CS24" s="675"/>
      <c r="CT24" s="675"/>
      <c r="CU24" s="675"/>
      <c r="CV24" s="675"/>
      <c r="CW24" s="675"/>
      <c r="CX24" s="675"/>
      <c r="CY24" s="676"/>
      <c r="CZ24" s="679">
        <v>26.9</v>
      </c>
      <c r="DA24" s="680"/>
      <c r="DB24" s="680"/>
      <c r="DC24" s="699"/>
      <c r="DD24" s="724">
        <v>850081</v>
      </c>
      <c r="DE24" s="675"/>
      <c r="DF24" s="675"/>
      <c r="DG24" s="675"/>
      <c r="DH24" s="675"/>
      <c r="DI24" s="675"/>
      <c r="DJ24" s="675"/>
      <c r="DK24" s="676"/>
      <c r="DL24" s="724">
        <v>847178</v>
      </c>
      <c r="DM24" s="675"/>
      <c r="DN24" s="675"/>
      <c r="DO24" s="675"/>
      <c r="DP24" s="675"/>
      <c r="DQ24" s="675"/>
      <c r="DR24" s="675"/>
      <c r="DS24" s="675"/>
      <c r="DT24" s="675"/>
      <c r="DU24" s="675"/>
      <c r="DV24" s="676"/>
      <c r="DW24" s="679">
        <v>46.6</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226</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618801</v>
      </c>
      <c r="CS25" s="721"/>
      <c r="CT25" s="721"/>
      <c r="CU25" s="721"/>
      <c r="CV25" s="721"/>
      <c r="CW25" s="721"/>
      <c r="CX25" s="721"/>
      <c r="CY25" s="722"/>
      <c r="CZ25" s="690">
        <v>15.6</v>
      </c>
      <c r="DA25" s="719"/>
      <c r="DB25" s="719"/>
      <c r="DC25" s="723"/>
      <c r="DD25" s="694">
        <v>563672</v>
      </c>
      <c r="DE25" s="721"/>
      <c r="DF25" s="721"/>
      <c r="DG25" s="721"/>
      <c r="DH25" s="721"/>
      <c r="DI25" s="721"/>
      <c r="DJ25" s="721"/>
      <c r="DK25" s="722"/>
      <c r="DL25" s="694">
        <v>560769</v>
      </c>
      <c r="DM25" s="721"/>
      <c r="DN25" s="721"/>
      <c r="DO25" s="721"/>
      <c r="DP25" s="721"/>
      <c r="DQ25" s="721"/>
      <c r="DR25" s="721"/>
      <c r="DS25" s="721"/>
      <c r="DT25" s="721"/>
      <c r="DU25" s="721"/>
      <c r="DV25" s="722"/>
      <c r="DW25" s="690">
        <v>30.8</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1813417</v>
      </c>
      <c r="S26" s="686"/>
      <c r="T26" s="686"/>
      <c r="U26" s="686"/>
      <c r="V26" s="686"/>
      <c r="W26" s="686"/>
      <c r="X26" s="686"/>
      <c r="Y26" s="687"/>
      <c r="Z26" s="688">
        <v>43.8</v>
      </c>
      <c r="AA26" s="688"/>
      <c r="AB26" s="688"/>
      <c r="AC26" s="688"/>
      <c r="AD26" s="689">
        <v>1725775</v>
      </c>
      <c r="AE26" s="689"/>
      <c r="AF26" s="689"/>
      <c r="AG26" s="689"/>
      <c r="AH26" s="689"/>
      <c r="AI26" s="689"/>
      <c r="AJ26" s="689"/>
      <c r="AK26" s="689"/>
      <c r="AL26" s="690">
        <v>98.3</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226</v>
      </c>
      <c r="BP26" s="688"/>
      <c r="BQ26" s="688"/>
      <c r="BR26" s="688"/>
      <c r="BS26" s="694" t="s">
        <v>127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416646</v>
      </c>
      <c r="CS26" s="686"/>
      <c r="CT26" s="686"/>
      <c r="CU26" s="686"/>
      <c r="CV26" s="686"/>
      <c r="CW26" s="686"/>
      <c r="CX26" s="686"/>
      <c r="CY26" s="687"/>
      <c r="CZ26" s="690">
        <v>10.5</v>
      </c>
      <c r="DA26" s="719"/>
      <c r="DB26" s="719"/>
      <c r="DC26" s="723"/>
      <c r="DD26" s="694">
        <v>370674</v>
      </c>
      <c r="DE26" s="686"/>
      <c r="DF26" s="686"/>
      <c r="DG26" s="686"/>
      <c r="DH26" s="686"/>
      <c r="DI26" s="686"/>
      <c r="DJ26" s="686"/>
      <c r="DK26" s="687"/>
      <c r="DL26" s="694" t="s">
        <v>226</v>
      </c>
      <c r="DM26" s="686"/>
      <c r="DN26" s="686"/>
      <c r="DO26" s="686"/>
      <c r="DP26" s="686"/>
      <c r="DQ26" s="686"/>
      <c r="DR26" s="686"/>
      <c r="DS26" s="686"/>
      <c r="DT26" s="686"/>
      <c r="DU26" s="686"/>
      <c r="DV26" s="687"/>
      <c r="DW26" s="690" t="s">
        <v>127</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789</v>
      </c>
      <c r="S27" s="686"/>
      <c r="T27" s="686"/>
      <c r="U27" s="686"/>
      <c r="V27" s="686"/>
      <c r="W27" s="686"/>
      <c r="X27" s="686"/>
      <c r="Y27" s="687"/>
      <c r="Z27" s="688">
        <v>0</v>
      </c>
      <c r="AA27" s="688"/>
      <c r="AB27" s="688"/>
      <c r="AC27" s="688"/>
      <c r="AD27" s="689">
        <v>789</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954590</v>
      </c>
      <c r="BH27" s="686"/>
      <c r="BI27" s="686"/>
      <c r="BJ27" s="686"/>
      <c r="BK27" s="686"/>
      <c r="BL27" s="686"/>
      <c r="BM27" s="686"/>
      <c r="BN27" s="687"/>
      <c r="BO27" s="688">
        <v>100</v>
      </c>
      <c r="BP27" s="688"/>
      <c r="BQ27" s="688"/>
      <c r="BR27" s="688"/>
      <c r="BS27" s="694" t="s">
        <v>226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231016</v>
      </c>
      <c r="CS27" s="721"/>
      <c r="CT27" s="721"/>
      <c r="CU27" s="721"/>
      <c r="CV27" s="721"/>
      <c r="CW27" s="721"/>
      <c r="CX27" s="721"/>
      <c r="CY27" s="722"/>
      <c r="CZ27" s="690">
        <v>5.8</v>
      </c>
      <c r="DA27" s="719"/>
      <c r="DB27" s="719"/>
      <c r="DC27" s="723"/>
      <c r="DD27" s="694">
        <v>67592</v>
      </c>
      <c r="DE27" s="721"/>
      <c r="DF27" s="721"/>
      <c r="DG27" s="721"/>
      <c r="DH27" s="721"/>
      <c r="DI27" s="721"/>
      <c r="DJ27" s="721"/>
      <c r="DK27" s="722"/>
      <c r="DL27" s="694">
        <v>67592</v>
      </c>
      <c r="DM27" s="721"/>
      <c r="DN27" s="721"/>
      <c r="DO27" s="721"/>
      <c r="DP27" s="721"/>
      <c r="DQ27" s="721"/>
      <c r="DR27" s="721"/>
      <c r="DS27" s="721"/>
      <c r="DT27" s="721"/>
      <c r="DU27" s="721"/>
      <c r="DV27" s="722"/>
      <c r="DW27" s="690">
        <v>3.7</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12997</v>
      </c>
      <c r="S28" s="686"/>
      <c r="T28" s="686"/>
      <c r="U28" s="686"/>
      <c r="V28" s="686"/>
      <c r="W28" s="686"/>
      <c r="X28" s="686"/>
      <c r="Y28" s="687"/>
      <c r="Z28" s="688">
        <v>0.3</v>
      </c>
      <c r="AA28" s="688"/>
      <c r="AB28" s="688"/>
      <c r="AC28" s="688"/>
      <c r="AD28" s="689">
        <v>1117</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218817</v>
      </c>
      <c r="CS28" s="686"/>
      <c r="CT28" s="686"/>
      <c r="CU28" s="686"/>
      <c r="CV28" s="686"/>
      <c r="CW28" s="686"/>
      <c r="CX28" s="686"/>
      <c r="CY28" s="687"/>
      <c r="CZ28" s="690">
        <v>5.5</v>
      </c>
      <c r="DA28" s="719"/>
      <c r="DB28" s="719"/>
      <c r="DC28" s="723"/>
      <c r="DD28" s="694">
        <v>218817</v>
      </c>
      <c r="DE28" s="686"/>
      <c r="DF28" s="686"/>
      <c r="DG28" s="686"/>
      <c r="DH28" s="686"/>
      <c r="DI28" s="686"/>
      <c r="DJ28" s="686"/>
      <c r="DK28" s="687"/>
      <c r="DL28" s="694">
        <v>218817</v>
      </c>
      <c r="DM28" s="686"/>
      <c r="DN28" s="686"/>
      <c r="DO28" s="686"/>
      <c r="DP28" s="686"/>
      <c r="DQ28" s="686"/>
      <c r="DR28" s="686"/>
      <c r="DS28" s="686"/>
      <c r="DT28" s="686"/>
      <c r="DU28" s="686"/>
      <c r="DV28" s="687"/>
      <c r="DW28" s="690">
        <v>12</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28693</v>
      </c>
      <c r="S29" s="686"/>
      <c r="T29" s="686"/>
      <c r="U29" s="686"/>
      <c r="V29" s="686"/>
      <c r="W29" s="686"/>
      <c r="X29" s="686"/>
      <c r="Y29" s="687"/>
      <c r="Z29" s="688">
        <v>0.7</v>
      </c>
      <c r="AA29" s="688"/>
      <c r="AB29" s="688"/>
      <c r="AC29" s="688"/>
      <c r="AD29" s="689">
        <v>4714</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218817</v>
      </c>
      <c r="CS29" s="721"/>
      <c r="CT29" s="721"/>
      <c r="CU29" s="721"/>
      <c r="CV29" s="721"/>
      <c r="CW29" s="721"/>
      <c r="CX29" s="721"/>
      <c r="CY29" s="722"/>
      <c r="CZ29" s="690">
        <v>5.5</v>
      </c>
      <c r="DA29" s="719"/>
      <c r="DB29" s="719"/>
      <c r="DC29" s="723"/>
      <c r="DD29" s="694">
        <v>218817</v>
      </c>
      <c r="DE29" s="721"/>
      <c r="DF29" s="721"/>
      <c r="DG29" s="721"/>
      <c r="DH29" s="721"/>
      <c r="DI29" s="721"/>
      <c r="DJ29" s="721"/>
      <c r="DK29" s="722"/>
      <c r="DL29" s="694">
        <v>218817</v>
      </c>
      <c r="DM29" s="721"/>
      <c r="DN29" s="721"/>
      <c r="DO29" s="721"/>
      <c r="DP29" s="721"/>
      <c r="DQ29" s="721"/>
      <c r="DR29" s="721"/>
      <c r="DS29" s="721"/>
      <c r="DT29" s="721"/>
      <c r="DU29" s="721"/>
      <c r="DV29" s="722"/>
      <c r="DW29" s="690">
        <v>12</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7834</v>
      </c>
      <c r="S30" s="686"/>
      <c r="T30" s="686"/>
      <c r="U30" s="686"/>
      <c r="V30" s="686"/>
      <c r="W30" s="686"/>
      <c r="X30" s="686"/>
      <c r="Y30" s="687"/>
      <c r="Z30" s="688">
        <v>0.2</v>
      </c>
      <c r="AA30" s="688"/>
      <c r="AB30" s="688"/>
      <c r="AC30" s="688"/>
      <c r="AD30" s="689" t="s">
        <v>226</v>
      </c>
      <c r="AE30" s="689"/>
      <c r="AF30" s="689"/>
      <c r="AG30" s="689"/>
      <c r="AH30" s="689"/>
      <c r="AI30" s="689"/>
      <c r="AJ30" s="689"/>
      <c r="AK30" s="689"/>
      <c r="AL30" s="690" t="s">
        <v>127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207452</v>
      </c>
      <c r="CS30" s="686"/>
      <c r="CT30" s="686"/>
      <c r="CU30" s="686"/>
      <c r="CV30" s="686"/>
      <c r="CW30" s="686"/>
      <c r="CX30" s="686"/>
      <c r="CY30" s="687"/>
      <c r="CZ30" s="690">
        <v>5.2</v>
      </c>
      <c r="DA30" s="719"/>
      <c r="DB30" s="719"/>
      <c r="DC30" s="723"/>
      <c r="DD30" s="694">
        <v>207452</v>
      </c>
      <c r="DE30" s="686"/>
      <c r="DF30" s="686"/>
      <c r="DG30" s="686"/>
      <c r="DH30" s="686"/>
      <c r="DI30" s="686"/>
      <c r="DJ30" s="686"/>
      <c r="DK30" s="687"/>
      <c r="DL30" s="694">
        <v>207452</v>
      </c>
      <c r="DM30" s="686"/>
      <c r="DN30" s="686"/>
      <c r="DO30" s="686"/>
      <c r="DP30" s="686"/>
      <c r="DQ30" s="686"/>
      <c r="DR30" s="686"/>
      <c r="DS30" s="686"/>
      <c r="DT30" s="686"/>
      <c r="DU30" s="686"/>
      <c r="DV30" s="687"/>
      <c r="DW30" s="690">
        <v>11.4</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958216</v>
      </c>
      <c r="S31" s="686"/>
      <c r="T31" s="686"/>
      <c r="U31" s="686"/>
      <c r="V31" s="686"/>
      <c r="W31" s="686"/>
      <c r="X31" s="686"/>
      <c r="Y31" s="687"/>
      <c r="Z31" s="688">
        <v>23.2</v>
      </c>
      <c r="AA31" s="688"/>
      <c r="AB31" s="688"/>
      <c r="AC31" s="688"/>
      <c r="AD31" s="689" t="s">
        <v>127</v>
      </c>
      <c r="AE31" s="689"/>
      <c r="AF31" s="689"/>
      <c r="AG31" s="689"/>
      <c r="AH31" s="689"/>
      <c r="AI31" s="689"/>
      <c r="AJ31" s="689"/>
      <c r="AK31" s="689"/>
      <c r="AL31" s="690" t="s">
        <v>226</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v>
      </c>
      <c r="BH31" s="740"/>
      <c r="BI31" s="740"/>
      <c r="BJ31" s="740"/>
      <c r="BK31" s="740"/>
      <c r="BL31" s="740"/>
      <c r="BM31" s="680">
        <v>96.3</v>
      </c>
      <c r="BN31" s="740"/>
      <c r="BO31" s="740"/>
      <c r="BP31" s="740"/>
      <c r="BQ31" s="741"/>
      <c r="BR31" s="753">
        <v>99.2</v>
      </c>
      <c r="BS31" s="740"/>
      <c r="BT31" s="740"/>
      <c r="BU31" s="740"/>
      <c r="BV31" s="740"/>
      <c r="BW31" s="740"/>
      <c r="BX31" s="680">
        <v>97.5</v>
      </c>
      <c r="BY31" s="740"/>
      <c r="BZ31" s="740"/>
      <c r="CA31" s="740"/>
      <c r="CB31" s="741"/>
      <c r="CD31" s="731"/>
      <c r="CE31" s="732"/>
      <c r="CF31" s="700" t="s">
        <v>311</v>
      </c>
      <c r="CG31" s="701"/>
      <c r="CH31" s="701"/>
      <c r="CI31" s="701"/>
      <c r="CJ31" s="701"/>
      <c r="CK31" s="701"/>
      <c r="CL31" s="701"/>
      <c r="CM31" s="701"/>
      <c r="CN31" s="701"/>
      <c r="CO31" s="701"/>
      <c r="CP31" s="701"/>
      <c r="CQ31" s="702"/>
      <c r="CR31" s="685">
        <v>11365</v>
      </c>
      <c r="CS31" s="721"/>
      <c r="CT31" s="721"/>
      <c r="CU31" s="721"/>
      <c r="CV31" s="721"/>
      <c r="CW31" s="721"/>
      <c r="CX31" s="721"/>
      <c r="CY31" s="722"/>
      <c r="CZ31" s="690">
        <v>0.3</v>
      </c>
      <c r="DA31" s="719"/>
      <c r="DB31" s="719"/>
      <c r="DC31" s="723"/>
      <c r="DD31" s="694">
        <v>11365</v>
      </c>
      <c r="DE31" s="721"/>
      <c r="DF31" s="721"/>
      <c r="DG31" s="721"/>
      <c r="DH31" s="721"/>
      <c r="DI31" s="721"/>
      <c r="DJ31" s="721"/>
      <c r="DK31" s="722"/>
      <c r="DL31" s="694">
        <v>11365</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5" t="s">
        <v>312</v>
      </c>
      <c r="C32" s="736"/>
      <c r="D32" s="736"/>
      <c r="E32" s="736"/>
      <c r="F32" s="736"/>
      <c r="G32" s="736"/>
      <c r="H32" s="736"/>
      <c r="I32" s="736"/>
      <c r="J32" s="736"/>
      <c r="K32" s="736"/>
      <c r="L32" s="736"/>
      <c r="M32" s="736"/>
      <c r="N32" s="736"/>
      <c r="O32" s="736"/>
      <c r="P32" s="736"/>
      <c r="Q32" s="737"/>
      <c r="R32" s="685" t="s">
        <v>127</v>
      </c>
      <c r="S32" s="686"/>
      <c r="T32" s="686"/>
      <c r="U32" s="686"/>
      <c r="V32" s="686"/>
      <c r="W32" s="686"/>
      <c r="X32" s="686"/>
      <c r="Y32" s="687"/>
      <c r="Z32" s="688" t="s">
        <v>226</v>
      </c>
      <c r="AA32" s="688"/>
      <c r="AB32" s="688"/>
      <c r="AC32" s="688"/>
      <c r="AD32" s="689" t="s">
        <v>226</v>
      </c>
      <c r="AE32" s="689"/>
      <c r="AF32" s="689"/>
      <c r="AG32" s="689"/>
      <c r="AH32" s="689"/>
      <c r="AI32" s="689"/>
      <c r="AJ32" s="689"/>
      <c r="AK32" s="689"/>
      <c r="AL32" s="690" t="s">
        <v>127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98.6</v>
      </c>
      <c r="BH32" s="721"/>
      <c r="BI32" s="721"/>
      <c r="BJ32" s="721"/>
      <c r="BK32" s="721"/>
      <c r="BL32" s="721"/>
      <c r="BM32" s="691">
        <v>95.2</v>
      </c>
      <c r="BN32" s="751"/>
      <c r="BO32" s="751"/>
      <c r="BP32" s="751"/>
      <c r="BQ32" s="752"/>
      <c r="BR32" s="754">
        <v>99.4</v>
      </c>
      <c r="BS32" s="721"/>
      <c r="BT32" s="721"/>
      <c r="BU32" s="721"/>
      <c r="BV32" s="721"/>
      <c r="BW32" s="721"/>
      <c r="BX32" s="691">
        <v>97.8</v>
      </c>
      <c r="BY32" s="751"/>
      <c r="BZ32" s="751"/>
      <c r="CA32" s="751"/>
      <c r="CB32" s="752"/>
      <c r="CD32" s="733"/>
      <c r="CE32" s="734"/>
      <c r="CF32" s="700" t="s">
        <v>315</v>
      </c>
      <c r="CG32" s="701"/>
      <c r="CH32" s="701"/>
      <c r="CI32" s="701"/>
      <c r="CJ32" s="701"/>
      <c r="CK32" s="701"/>
      <c r="CL32" s="701"/>
      <c r="CM32" s="701"/>
      <c r="CN32" s="701"/>
      <c r="CO32" s="701"/>
      <c r="CP32" s="701"/>
      <c r="CQ32" s="702"/>
      <c r="CR32" s="685" t="s">
        <v>226</v>
      </c>
      <c r="CS32" s="686"/>
      <c r="CT32" s="686"/>
      <c r="CU32" s="686"/>
      <c r="CV32" s="686"/>
      <c r="CW32" s="686"/>
      <c r="CX32" s="686"/>
      <c r="CY32" s="687"/>
      <c r="CZ32" s="690" t="s">
        <v>127</v>
      </c>
      <c r="DA32" s="719"/>
      <c r="DB32" s="719"/>
      <c r="DC32" s="723"/>
      <c r="DD32" s="694" t="s">
        <v>226</v>
      </c>
      <c r="DE32" s="686"/>
      <c r="DF32" s="686"/>
      <c r="DG32" s="686"/>
      <c r="DH32" s="686"/>
      <c r="DI32" s="686"/>
      <c r="DJ32" s="686"/>
      <c r="DK32" s="687"/>
      <c r="DL32" s="694" t="s">
        <v>226</v>
      </c>
      <c r="DM32" s="686"/>
      <c r="DN32" s="686"/>
      <c r="DO32" s="686"/>
      <c r="DP32" s="686"/>
      <c r="DQ32" s="686"/>
      <c r="DR32" s="686"/>
      <c r="DS32" s="686"/>
      <c r="DT32" s="686"/>
      <c r="DU32" s="686"/>
      <c r="DV32" s="687"/>
      <c r="DW32" s="690" t="s">
        <v>226</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153216</v>
      </c>
      <c r="S33" s="686"/>
      <c r="T33" s="686"/>
      <c r="U33" s="686"/>
      <c r="V33" s="686"/>
      <c r="W33" s="686"/>
      <c r="X33" s="686"/>
      <c r="Y33" s="687"/>
      <c r="Z33" s="688">
        <v>3.7</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99.2</v>
      </c>
      <c r="BH33" s="756"/>
      <c r="BI33" s="756"/>
      <c r="BJ33" s="756"/>
      <c r="BK33" s="756"/>
      <c r="BL33" s="756"/>
      <c r="BM33" s="757">
        <v>96.8</v>
      </c>
      <c r="BN33" s="756"/>
      <c r="BO33" s="756"/>
      <c r="BP33" s="756"/>
      <c r="BQ33" s="758"/>
      <c r="BR33" s="755">
        <v>98.9</v>
      </c>
      <c r="BS33" s="756"/>
      <c r="BT33" s="756"/>
      <c r="BU33" s="756"/>
      <c r="BV33" s="756"/>
      <c r="BW33" s="756"/>
      <c r="BX33" s="757">
        <v>96.8</v>
      </c>
      <c r="BY33" s="756"/>
      <c r="BZ33" s="756"/>
      <c r="CA33" s="756"/>
      <c r="CB33" s="758"/>
      <c r="CD33" s="700" t="s">
        <v>318</v>
      </c>
      <c r="CE33" s="701"/>
      <c r="CF33" s="701"/>
      <c r="CG33" s="701"/>
      <c r="CH33" s="701"/>
      <c r="CI33" s="701"/>
      <c r="CJ33" s="701"/>
      <c r="CK33" s="701"/>
      <c r="CL33" s="701"/>
      <c r="CM33" s="701"/>
      <c r="CN33" s="701"/>
      <c r="CO33" s="701"/>
      <c r="CP33" s="701"/>
      <c r="CQ33" s="702"/>
      <c r="CR33" s="685">
        <v>2460236</v>
      </c>
      <c r="CS33" s="721"/>
      <c r="CT33" s="721"/>
      <c r="CU33" s="721"/>
      <c r="CV33" s="721"/>
      <c r="CW33" s="721"/>
      <c r="CX33" s="721"/>
      <c r="CY33" s="722"/>
      <c r="CZ33" s="690">
        <v>62</v>
      </c>
      <c r="DA33" s="719"/>
      <c r="DB33" s="719"/>
      <c r="DC33" s="723"/>
      <c r="DD33" s="694">
        <v>1472960</v>
      </c>
      <c r="DE33" s="721"/>
      <c r="DF33" s="721"/>
      <c r="DG33" s="721"/>
      <c r="DH33" s="721"/>
      <c r="DI33" s="721"/>
      <c r="DJ33" s="721"/>
      <c r="DK33" s="722"/>
      <c r="DL33" s="694">
        <v>963950</v>
      </c>
      <c r="DM33" s="721"/>
      <c r="DN33" s="721"/>
      <c r="DO33" s="721"/>
      <c r="DP33" s="721"/>
      <c r="DQ33" s="721"/>
      <c r="DR33" s="721"/>
      <c r="DS33" s="721"/>
      <c r="DT33" s="721"/>
      <c r="DU33" s="721"/>
      <c r="DV33" s="722"/>
      <c r="DW33" s="690">
        <v>53</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18597</v>
      </c>
      <c r="S34" s="686"/>
      <c r="T34" s="686"/>
      <c r="U34" s="686"/>
      <c r="V34" s="686"/>
      <c r="W34" s="686"/>
      <c r="X34" s="686"/>
      <c r="Y34" s="687"/>
      <c r="Z34" s="688">
        <v>0.4</v>
      </c>
      <c r="AA34" s="688"/>
      <c r="AB34" s="688"/>
      <c r="AC34" s="688"/>
      <c r="AD34" s="689">
        <v>7706</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653278</v>
      </c>
      <c r="CS34" s="686"/>
      <c r="CT34" s="686"/>
      <c r="CU34" s="686"/>
      <c r="CV34" s="686"/>
      <c r="CW34" s="686"/>
      <c r="CX34" s="686"/>
      <c r="CY34" s="687"/>
      <c r="CZ34" s="690">
        <v>16.5</v>
      </c>
      <c r="DA34" s="719"/>
      <c r="DB34" s="719"/>
      <c r="DC34" s="723"/>
      <c r="DD34" s="694">
        <v>506447</v>
      </c>
      <c r="DE34" s="686"/>
      <c r="DF34" s="686"/>
      <c r="DG34" s="686"/>
      <c r="DH34" s="686"/>
      <c r="DI34" s="686"/>
      <c r="DJ34" s="686"/>
      <c r="DK34" s="687"/>
      <c r="DL34" s="694">
        <v>417423</v>
      </c>
      <c r="DM34" s="686"/>
      <c r="DN34" s="686"/>
      <c r="DO34" s="686"/>
      <c r="DP34" s="686"/>
      <c r="DQ34" s="686"/>
      <c r="DR34" s="686"/>
      <c r="DS34" s="686"/>
      <c r="DT34" s="686"/>
      <c r="DU34" s="686"/>
      <c r="DV34" s="687"/>
      <c r="DW34" s="690">
        <v>23</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104806</v>
      </c>
      <c r="S35" s="686"/>
      <c r="T35" s="686"/>
      <c r="U35" s="686"/>
      <c r="V35" s="686"/>
      <c r="W35" s="686"/>
      <c r="X35" s="686"/>
      <c r="Y35" s="687"/>
      <c r="Z35" s="688">
        <v>2.5</v>
      </c>
      <c r="AA35" s="688"/>
      <c r="AB35" s="688"/>
      <c r="AC35" s="688"/>
      <c r="AD35" s="689" t="s">
        <v>226</v>
      </c>
      <c r="AE35" s="689"/>
      <c r="AF35" s="689"/>
      <c r="AG35" s="689"/>
      <c r="AH35" s="689"/>
      <c r="AI35" s="689"/>
      <c r="AJ35" s="689"/>
      <c r="AK35" s="689"/>
      <c r="AL35" s="690" t="s">
        <v>127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43020</v>
      </c>
      <c r="CS35" s="721"/>
      <c r="CT35" s="721"/>
      <c r="CU35" s="721"/>
      <c r="CV35" s="721"/>
      <c r="CW35" s="721"/>
      <c r="CX35" s="721"/>
      <c r="CY35" s="722"/>
      <c r="CZ35" s="690">
        <v>1.1000000000000001</v>
      </c>
      <c r="DA35" s="719"/>
      <c r="DB35" s="719"/>
      <c r="DC35" s="723"/>
      <c r="DD35" s="694">
        <v>42559</v>
      </c>
      <c r="DE35" s="721"/>
      <c r="DF35" s="721"/>
      <c r="DG35" s="721"/>
      <c r="DH35" s="721"/>
      <c r="DI35" s="721"/>
      <c r="DJ35" s="721"/>
      <c r="DK35" s="722"/>
      <c r="DL35" s="694">
        <v>9188</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682085</v>
      </c>
      <c r="S36" s="686"/>
      <c r="T36" s="686"/>
      <c r="U36" s="686"/>
      <c r="V36" s="686"/>
      <c r="W36" s="686"/>
      <c r="X36" s="686"/>
      <c r="Y36" s="687"/>
      <c r="Z36" s="688">
        <v>16.5</v>
      </c>
      <c r="AA36" s="688"/>
      <c r="AB36" s="688"/>
      <c r="AC36" s="688"/>
      <c r="AD36" s="689" t="s">
        <v>127</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483388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22996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1149719</v>
      </c>
      <c r="CS36" s="686"/>
      <c r="CT36" s="686"/>
      <c r="CU36" s="686"/>
      <c r="CV36" s="686"/>
      <c r="CW36" s="686"/>
      <c r="CX36" s="686"/>
      <c r="CY36" s="687"/>
      <c r="CZ36" s="690">
        <v>29</v>
      </c>
      <c r="DA36" s="719"/>
      <c r="DB36" s="719"/>
      <c r="DC36" s="723"/>
      <c r="DD36" s="694">
        <v>471227</v>
      </c>
      <c r="DE36" s="686"/>
      <c r="DF36" s="686"/>
      <c r="DG36" s="686"/>
      <c r="DH36" s="686"/>
      <c r="DI36" s="686"/>
      <c r="DJ36" s="686"/>
      <c r="DK36" s="687"/>
      <c r="DL36" s="694">
        <v>227160</v>
      </c>
      <c r="DM36" s="686"/>
      <c r="DN36" s="686"/>
      <c r="DO36" s="686"/>
      <c r="DP36" s="686"/>
      <c r="DQ36" s="686"/>
      <c r="DR36" s="686"/>
      <c r="DS36" s="686"/>
      <c r="DT36" s="686"/>
      <c r="DU36" s="686"/>
      <c r="DV36" s="687"/>
      <c r="DW36" s="690">
        <v>12.5</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77586</v>
      </c>
      <c r="S37" s="686"/>
      <c r="T37" s="686"/>
      <c r="U37" s="686"/>
      <c r="V37" s="686"/>
      <c r="W37" s="686"/>
      <c r="X37" s="686"/>
      <c r="Y37" s="687"/>
      <c r="Z37" s="688">
        <v>1.9</v>
      </c>
      <c r="AA37" s="688"/>
      <c r="AB37" s="688"/>
      <c r="AC37" s="688"/>
      <c r="AD37" s="689" t="s">
        <v>226</v>
      </c>
      <c r="AE37" s="689"/>
      <c r="AF37" s="689"/>
      <c r="AG37" s="689"/>
      <c r="AH37" s="689"/>
      <c r="AI37" s="689"/>
      <c r="AJ37" s="689"/>
      <c r="AK37" s="689"/>
      <c r="AL37" s="690" t="s">
        <v>127</v>
      </c>
      <c r="AM37" s="691"/>
      <c r="AN37" s="691"/>
      <c r="AO37" s="692"/>
      <c r="AQ37" s="763" t="s">
        <v>330</v>
      </c>
      <c r="AR37" s="764"/>
      <c r="AS37" s="764"/>
      <c r="AT37" s="764"/>
      <c r="AU37" s="764"/>
      <c r="AV37" s="764"/>
      <c r="AW37" s="764"/>
      <c r="AX37" s="764"/>
      <c r="AY37" s="765"/>
      <c r="AZ37" s="685">
        <v>246973</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4496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64440</v>
      </c>
      <c r="CS37" s="721"/>
      <c r="CT37" s="721"/>
      <c r="CU37" s="721"/>
      <c r="CV37" s="721"/>
      <c r="CW37" s="721"/>
      <c r="CX37" s="721"/>
      <c r="CY37" s="722"/>
      <c r="CZ37" s="690">
        <v>1.6</v>
      </c>
      <c r="DA37" s="719"/>
      <c r="DB37" s="719"/>
      <c r="DC37" s="723"/>
      <c r="DD37" s="694">
        <v>64440</v>
      </c>
      <c r="DE37" s="721"/>
      <c r="DF37" s="721"/>
      <c r="DG37" s="721"/>
      <c r="DH37" s="721"/>
      <c r="DI37" s="721"/>
      <c r="DJ37" s="721"/>
      <c r="DK37" s="722"/>
      <c r="DL37" s="694">
        <v>33877</v>
      </c>
      <c r="DM37" s="721"/>
      <c r="DN37" s="721"/>
      <c r="DO37" s="721"/>
      <c r="DP37" s="721"/>
      <c r="DQ37" s="721"/>
      <c r="DR37" s="721"/>
      <c r="DS37" s="721"/>
      <c r="DT37" s="721"/>
      <c r="DU37" s="721"/>
      <c r="DV37" s="722"/>
      <c r="DW37" s="690">
        <v>1.9</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47527</v>
      </c>
      <c r="S38" s="686"/>
      <c r="T38" s="686"/>
      <c r="U38" s="686"/>
      <c r="V38" s="686"/>
      <c r="W38" s="686"/>
      <c r="X38" s="686"/>
      <c r="Y38" s="687"/>
      <c r="Z38" s="688">
        <v>1.1000000000000001</v>
      </c>
      <c r="AA38" s="688"/>
      <c r="AB38" s="688"/>
      <c r="AC38" s="688"/>
      <c r="AD38" s="689">
        <v>16150</v>
      </c>
      <c r="AE38" s="689"/>
      <c r="AF38" s="689"/>
      <c r="AG38" s="689"/>
      <c r="AH38" s="689"/>
      <c r="AI38" s="689"/>
      <c r="AJ38" s="689"/>
      <c r="AK38" s="689"/>
      <c r="AL38" s="690">
        <v>0.9</v>
      </c>
      <c r="AM38" s="691"/>
      <c r="AN38" s="691"/>
      <c r="AO38" s="692"/>
      <c r="AQ38" s="763" t="s">
        <v>334</v>
      </c>
      <c r="AR38" s="764"/>
      <c r="AS38" s="764"/>
      <c r="AT38" s="764"/>
      <c r="AU38" s="764"/>
      <c r="AV38" s="764"/>
      <c r="AW38" s="764"/>
      <c r="AX38" s="764"/>
      <c r="AY38" s="765"/>
      <c r="AZ38" s="685" t="s">
        <v>226</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933</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483388</v>
      </c>
      <c r="CS38" s="686"/>
      <c r="CT38" s="686"/>
      <c r="CU38" s="686"/>
      <c r="CV38" s="686"/>
      <c r="CW38" s="686"/>
      <c r="CX38" s="686"/>
      <c r="CY38" s="687"/>
      <c r="CZ38" s="690">
        <v>12.2</v>
      </c>
      <c r="DA38" s="719"/>
      <c r="DB38" s="719"/>
      <c r="DC38" s="723"/>
      <c r="DD38" s="694">
        <v>441092</v>
      </c>
      <c r="DE38" s="686"/>
      <c r="DF38" s="686"/>
      <c r="DG38" s="686"/>
      <c r="DH38" s="686"/>
      <c r="DI38" s="686"/>
      <c r="DJ38" s="686"/>
      <c r="DK38" s="687"/>
      <c r="DL38" s="694">
        <v>310179</v>
      </c>
      <c r="DM38" s="686"/>
      <c r="DN38" s="686"/>
      <c r="DO38" s="686"/>
      <c r="DP38" s="686"/>
      <c r="DQ38" s="686"/>
      <c r="DR38" s="686"/>
      <c r="DS38" s="686"/>
      <c r="DT38" s="686"/>
      <c r="DU38" s="686"/>
      <c r="DV38" s="687"/>
      <c r="DW38" s="690">
        <v>17.100000000000001</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230100</v>
      </c>
      <c r="S39" s="686"/>
      <c r="T39" s="686"/>
      <c r="U39" s="686"/>
      <c r="V39" s="686"/>
      <c r="W39" s="686"/>
      <c r="X39" s="686"/>
      <c r="Y39" s="687"/>
      <c r="Z39" s="688">
        <v>5.6</v>
      </c>
      <c r="AA39" s="688"/>
      <c r="AB39" s="688"/>
      <c r="AC39" s="688"/>
      <c r="AD39" s="689" t="s">
        <v>226</v>
      </c>
      <c r="AE39" s="689"/>
      <c r="AF39" s="689"/>
      <c r="AG39" s="689"/>
      <c r="AH39" s="689"/>
      <c r="AI39" s="689"/>
      <c r="AJ39" s="689"/>
      <c r="AK39" s="689"/>
      <c r="AL39" s="690" t="s">
        <v>127</v>
      </c>
      <c r="AM39" s="691"/>
      <c r="AN39" s="691"/>
      <c r="AO39" s="692"/>
      <c r="AQ39" s="763" t="s">
        <v>338</v>
      </c>
      <c r="AR39" s="764"/>
      <c r="AS39" s="764"/>
      <c r="AT39" s="764"/>
      <c r="AU39" s="764"/>
      <c r="AV39" s="764"/>
      <c r="AW39" s="764"/>
      <c r="AX39" s="764"/>
      <c r="AY39" s="765"/>
      <c r="AZ39" s="685" t="s">
        <v>127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1540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127711</v>
      </c>
      <c r="CS39" s="721"/>
      <c r="CT39" s="721"/>
      <c r="CU39" s="721"/>
      <c r="CV39" s="721"/>
      <c r="CW39" s="721"/>
      <c r="CX39" s="721"/>
      <c r="CY39" s="722"/>
      <c r="CZ39" s="690">
        <v>3.2</v>
      </c>
      <c r="DA39" s="719"/>
      <c r="DB39" s="719"/>
      <c r="DC39" s="723"/>
      <c r="DD39" s="694">
        <v>8515</v>
      </c>
      <c r="DE39" s="721"/>
      <c r="DF39" s="721"/>
      <c r="DG39" s="721"/>
      <c r="DH39" s="721"/>
      <c r="DI39" s="721"/>
      <c r="DJ39" s="721"/>
      <c r="DK39" s="722"/>
      <c r="DL39" s="694" t="s">
        <v>226</v>
      </c>
      <c r="DM39" s="721"/>
      <c r="DN39" s="721"/>
      <c r="DO39" s="721"/>
      <c r="DP39" s="721"/>
      <c r="DQ39" s="721"/>
      <c r="DR39" s="721"/>
      <c r="DS39" s="721"/>
      <c r="DT39" s="721"/>
      <c r="DU39" s="721"/>
      <c r="DV39" s="722"/>
      <c r="DW39" s="690" t="s">
        <v>226</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226</v>
      </c>
      <c r="AM40" s="691"/>
      <c r="AN40" s="691"/>
      <c r="AO40" s="692"/>
      <c r="AQ40" s="763" t="s">
        <v>342</v>
      </c>
      <c r="AR40" s="764"/>
      <c r="AS40" s="764"/>
      <c r="AT40" s="764"/>
      <c r="AU40" s="764"/>
      <c r="AV40" s="764"/>
      <c r="AW40" s="764"/>
      <c r="AX40" s="764"/>
      <c r="AY40" s="765"/>
      <c r="AZ40" s="685" t="s">
        <v>226</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118</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3120</v>
      </c>
      <c r="CS40" s="686"/>
      <c r="CT40" s="686"/>
      <c r="CU40" s="686"/>
      <c r="CV40" s="686"/>
      <c r="CW40" s="686"/>
      <c r="CX40" s="686"/>
      <c r="CY40" s="687"/>
      <c r="CZ40" s="690">
        <v>0.1</v>
      </c>
      <c r="DA40" s="719"/>
      <c r="DB40" s="719"/>
      <c r="DC40" s="723"/>
      <c r="DD40" s="694">
        <v>3120</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127</v>
      </c>
      <c r="AA41" s="688"/>
      <c r="AB41" s="688"/>
      <c r="AC41" s="688"/>
      <c r="AD41" s="689" t="s">
        <v>226</v>
      </c>
      <c r="AE41" s="689"/>
      <c r="AF41" s="689"/>
      <c r="AG41" s="689"/>
      <c r="AH41" s="689"/>
      <c r="AI41" s="689"/>
      <c r="AJ41" s="689"/>
      <c r="AK41" s="689"/>
      <c r="AL41" s="690" t="s">
        <v>127</v>
      </c>
      <c r="AM41" s="691"/>
      <c r="AN41" s="691"/>
      <c r="AO41" s="692"/>
      <c r="AQ41" s="763" t="s">
        <v>347</v>
      </c>
      <c r="AR41" s="764"/>
      <c r="AS41" s="764"/>
      <c r="AT41" s="764"/>
      <c r="AU41" s="764"/>
      <c r="AV41" s="764"/>
      <c r="AW41" s="764"/>
      <c r="AX41" s="764"/>
      <c r="AY41" s="765"/>
      <c r="AZ41" s="685">
        <v>76892</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226</v>
      </c>
      <c r="CS41" s="721"/>
      <c r="CT41" s="721"/>
      <c r="CU41" s="721"/>
      <c r="CV41" s="721"/>
      <c r="CW41" s="721"/>
      <c r="CX41" s="721"/>
      <c r="CY41" s="722"/>
      <c r="CZ41" s="690" t="s">
        <v>127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62500</v>
      </c>
      <c r="S42" s="686"/>
      <c r="T42" s="686"/>
      <c r="U42" s="686"/>
      <c r="V42" s="686"/>
      <c r="W42" s="686"/>
      <c r="X42" s="686"/>
      <c r="Y42" s="687"/>
      <c r="Z42" s="688">
        <v>1.5</v>
      </c>
      <c r="AA42" s="688"/>
      <c r="AB42" s="688"/>
      <c r="AC42" s="688"/>
      <c r="AD42" s="689" t="s">
        <v>226</v>
      </c>
      <c r="AE42" s="689"/>
      <c r="AF42" s="689"/>
      <c r="AG42" s="689"/>
      <c r="AH42" s="689"/>
      <c r="AI42" s="689"/>
      <c r="AJ42" s="689"/>
      <c r="AK42" s="689"/>
      <c r="AL42" s="690" t="s">
        <v>226</v>
      </c>
      <c r="AM42" s="691"/>
      <c r="AN42" s="691"/>
      <c r="AO42" s="692"/>
      <c r="AQ42" s="784" t="s">
        <v>351</v>
      </c>
      <c r="AR42" s="785"/>
      <c r="AS42" s="785"/>
      <c r="AT42" s="785"/>
      <c r="AU42" s="785"/>
      <c r="AV42" s="785"/>
      <c r="AW42" s="785"/>
      <c r="AX42" s="785"/>
      <c r="AY42" s="786"/>
      <c r="AZ42" s="776">
        <v>159523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351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437456</v>
      </c>
      <c r="CS42" s="686"/>
      <c r="CT42" s="686"/>
      <c r="CU42" s="686"/>
      <c r="CV42" s="686"/>
      <c r="CW42" s="686"/>
      <c r="CX42" s="686"/>
      <c r="CY42" s="687"/>
      <c r="CZ42" s="690">
        <v>11</v>
      </c>
      <c r="DA42" s="691"/>
      <c r="DB42" s="691"/>
      <c r="DC42" s="703"/>
      <c r="DD42" s="694">
        <v>201127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354</v>
      </c>
      <c r="C43" s="727"/>
      <c r="D43" s="727"/>
      <c r="E43" s="727"/>
      <c r="F43" s="727"/>
      <c r="G43" s="727"/>
      <c r="H43" s="727"/>
      <c r="I43" s="727"/>
      <c r="J43" s="727"/>
      <c r="K43" s="727"/>
      <c r="L43" s="727"/>
      <c r="M43" s="727"/>
      <c r="N43" s="727"/>
      <c r="O43" s="727"/>
      <c r="P43" s="727"/>
      <c r="Q43" s="728"/>
      <c r="R43" s="776">
        <v>4135863</v>
      </c>
      <c r="S43" s="777"/>
      <c r="T43" s="777"/>
      <c r="U43" s="777"/>
      <c r="V43" s="777"/>
      <c r="W43" s="777"/>
      <c r="X43" s="777"/>
      <c r="Y43" s="778"/>
      <c r="Z43" s="779">
        <v>100</v>
      </c>
      <c r="AA43" s="779"/>
      <c r="AB43" s="779"/>
      <c r="AC43" s="779"/>
      <c r="AD43" s="780">
        <v>1756251</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9625</v>
      </c>
      <c r="CS43" s="721"/>
      <c r="CT43" s="721"/>
      <c r="CU43" s="721"/>
      <c r="CV43" s="721"/>
      <c r="CW43" s="721"/>
      <c r="CX43" s="721"/>
      <c r="CY43" s="722"/>
      <c r="CZ43" s="690">
        <v>0.2</v>
      </c>
      <c r="DA43" s="719"/>
      <c r="DB43" s="719"/>
      <c r="DC43" s="723"/>
      <c r="DD43" s="694">
        <v>9625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437456</v>
      </c>
      <c r="CS44" s="686"/>
      <c r="CT44" s="686"/>
      <c r="CU44" s="686"/>
      <c r="CV44" s="686"/>
      <c r="CW44" s="686"/>
      <c r="CX44" s="686"/>
      <c r="CY44" s="687"/>
      <c r="CZ44" s="690">
        <v>11</v>
      </c>
      <c r="DA44" s="691"/>
      <c r="DB44" s="691"/>
      <c r="DC44" s="703"/>
      <c r="DD44" s="694">
        <v>201127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273130</v>
      </c>
      <c r="CS45" s="721"/>
      <c r="CT45" s="721"/>
      <c r="CU45" s="721"/>
      <c r="CV45" s="721"/>
      <c r="CW45" s="721"/>
      <c r="CX45" s="721"/>
      <c r="CY45" s="722"/>
      <c r="CZ45" s="690">
        <v>6.9</v>
      </c>
      <c r="DA45" s="719"/>
      <c r="DB45" s="719"/>
      <c r="DC45" s="723"/>
      <c r="DD45" s="694">
        <v>62401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135426</v>
      </c>
      <c r="CS46" s="686"/>
      <c r="CT46" s="686"/>
      <c r="CU46" s="686"/>
      <c r="CV46" s="686"/>
      <c r="CW46" s="686"/>
      <c r="CX46" s="686"/>
      <c r="CY46" s="687"/>
      <c r="CZ46" s="690">
        <v>3.4</v>
      </c>
      <c r="DA46" s="691"/>
      <c r="DB46" s="691"/>
      <c r="DC46" s="703"/>
      <c r="DD46" s="694">
        <v>135426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226</v>
      </c>
      <c r="CS47" s="721"/>
      <c r="CT47" s="721"/>
      <c r="CU47" s="721"/>
      <c r="CV47" s="721"/>
      <c r="CW47" s="721"/>
      <c r="CX47" s="721"/>
      <c r="CY47" s="722"/>
      <c r="CZ47" s="690" t="s">
        <v>226</v>
      </c>
      <c r="DA47" s="719"/>
      <c r="DB47" s="719"/>
      <c r="DC47" s="723"/>
      <c r="DD47" s="694" t="s">
        <v>226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226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3966326</v>
      </c>
      <c r="CS49" s="756"/>
      <c r="CT49" s="756"/>
      <c r="CU49" s="756"/>
      <c r="CV49" s="756"/>
      <c r="CW49" s="756"/>
      <c r="CX49" s="756"/>
      <c r="CY49" s="787"/>
      <c r="CZ49" s="781">
        <v>100</v>
      </c>
      <c r="DA49" s="788"/>
      <c r="DB49" s="788"/>
      <c r="DC49" s="789"/>
      <c r="DD49" s="790">
        <v>2524168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udMXKJywxVH8l9iI68EVbSIsqX61U2UFXl/X0BaB4evedw/YxPzh39upi0LUDdA4OkkF7gcf0AtQRdY0yiQ5Q==" saltValue="pBei0mTdncW+8+Y+W/qpk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K45"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4133</v>
      </c>
      <c r="R7" s="821"/>
      <c r="S7" s="821"/>
      <c r="T7" s="821"/>
      <c r="U7" s="821"/>
      <c r="V7" s="821">
        <v>3964</v>
      </c>
      <c r="W7" s="821"/>
      <c r="X7" s="821"/>
      <c r="Y7" s="821"/>
      <c r="Z7" s="821"/>
      <c r="AA7" s="821">
        <v>169</v>
      </c>
      <c r="AB7" s="821"/>
      <c r="AC7" s="821"/>
      <c r="AD7" s="821"/>
      <c r="AE7" s="822"/>
      <c r="AF7" s="823">
        <v>115</v>
      </c>
      <c r="AG7" s="824"/>
      <c r="AH7" s="824"/>
      <c r="AI7" s="824"/>
      <c r="AJ7" s="825"/>
      <c r="AK7" s="860">
        <v>6</v>
      </c>
      <c r="AL7" s="861"/>
      <c r="AM7" s="861"/>
      <c r="AN7" s="861"/>
      <c r="AO7" s="861"/>
      <c r="AP7" s="861">
        <v>3265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67" t="s">
        <v>602</v>
      </c>
      <c r="CI7" s="858"/>
      <c r="CJ7" s="858"/>
      <c r="CK7" s="858"/>
      <c r="CL7" s="859"/>
      <c r="CM7" s="857">
        <v>10</v>
      </c>
      <c r="CN7" s="858"/>
      <c r="CO7" s="858"/>
      <c r="CP7" s="858"/>
      <c r="CQ7" s="859"/>
      <c r="CR7" s="857">
        <v>5</v>
      </c>
      <c r="CS7" s="858"/>
      <c r="CT7" s="858"/>
      <c r="CU7" s="858"/>
      <c r="CV7" s="859"/>
      <c r="CW7" s="857" t="s">
        <v>604</v>
      </c>
      <c r="CX7" s="858"/>
      <c r="CY7" s="858"/>
      <c r="CZ7" s="858"/>
      <c r="DA7" s="859"/>
      <c r="DB7" s="857" t="s">
        <v>604</v>
      </c>
      <c r="DC7" s="858"/>
      <c r="DD7" s="858"/>
      <c r="DE7" s="858"/>
      <c r="DF7" s="859"/>
      <c r="DG7" s="857" t="s">
        <v>604</v>
      </c>
      <c r="DH7" s="858"/>
      <c r="DI7" s="858"/>
      <c r="DJ7" s="858"/>
      <c r="DK7" s="859"/>
      <c r="DL7" s="857" t="s">
        <v>604</v>
      </c>
      <c r="DM7" s="858"/>
      <c r="DN7" s="858"/>
      <c r="DO7" s="858"/>
      <c r="DP7" s="859"/>
      <c r="DQ7" s="857" t="s">
        <v>605</v>
      </c>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3</v>
      </c>
      <c r="R8" s="845"/>
      <c r="S8" s="845"/>
      <c r="T8" s="845"/>
      <c r="U8" s="845"/>
      <c r="V8" s="845">
        <v>3</v>
      </c>
      <c r="W8" s="845"/>
      <c r="X8" s="845"/>
      <c r="Y8" s="845"/>
      <c r="Z8" s="845"/>
      <c r="AA8" s="845" t="s">
        <v>602</v>
      </c>
      <c r="AB8" s="845"/>
      <c r="AC8" s="845"/>
      <c r="AD8" s="845"/>
      <c r="AE8" s="846"/>
      <c r="AF8" s="847" t="s">
        <v>602</v>
      </c>
      <c r="AG8" s="848"/>
      <c r="AH8" s="848"/>
      <c r="AI8" s="848"/>
      <c r="AJ8" s="849"/>
      <c r="AK8" s="850" t="s">
        <v>602</v>
      </c>
      <c r="AL8" s="851"/>
      <c r="AM8" s="851"/>
      <c r="AN8" s="851"/>
      <c r="AO8" s="851"/>
      <c r="AP8" s="851" t="s">
        <v>602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4"/>
      <c r="R22" s="875"/>
      <c r="S22" s="875"/>
      <c r="T22" s="875"/>
      <c r="U22" s="875"/>
      <c r="V22" s="875"/>
      <c r="W22" s="875"/>
      <c r="X22" s="875"/>
      <c r="Y22" s="875"/>
      <c r="Z22" s="875"/>
      <c r="AA22" s="875"/>
      <c r="AB22" s="875"/>
      <c r="AC22" s="875"/>
      <c r="AD22" s="875"/>
      <c r="AE22" s="876"/>
      <c r="AF22" s="847"/>
      <c r="AG22" s="848"/>
      <c r="AH22" s="848"/>
      <c r="AI22" s="848"/>
      <c r="AJ22" s="849"/>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c r="A23" s="266" t="s">
        <v>390</v>
      </c>
      <c r="B23" s="877" t="s">
        <v>391</v>
      </c>
      <c r="C23" s="878"/>
      <c r="D23" s="878"/>
      <c r="E23" s="878"/>
      <c r="F23" s="878"/>
      <c r="G23" s="878"/>
      <c r="H23" s="878"/>
      <c r="I23" s="878"/>
      <c r="J23" s="878"/>
      <c r="K23" s="878"/>
      <c r="L23" s="878"/>
      <c r="M23" s="878"/>
      <c r="N23" s="878"/>
      <c r="O23" s="878"/>
      <c r="P23" s="879"/>
      <c r="Q23" s="880">
        <v>4136</v>
      </c>
      <c r="R23" s="881"/>
      <c r="S23" s="881"/>
      <c r="T23" s="881"/>
      <c r="U23" s="881"/>
      <c r="V23" s="881">
        <v>3966</v>
      </c>
      <c r="W23" s="881"/>
      <c r="X23" s="881"/>
      <c r="Y23" s="881"/>
      <c r="Z23" s="881"/>
      <c r="AA23" s="881">
        <v>170</v>
      </c>
      <c r="AB23" s="881"/>
      <c r="AC23" s="881"/>
      <c r="AD23" s="881"/>
      <c r="AE23" s="882"/>
      <c r="AF23" s="883">
        <v>115</v>
      </c>
      <c r="AG23" s="881"/>
      <c r="AH23" s="881"/>
      <c r="AI23" s="881"/>
      <c r="AJ23" s="884"/>
      <c r="AK23" s="885"/>
      <c r="AL23" s="886"/>
      <c r="AM23" s="886"/>
      <c r="AN23" s="886"/>
      <c r="AO23" s="886"/>
      <c r="AP23" s="881">
        <v>3265</v>
      </c>
      <c r="AQ23" s="881"/>
      <c r="AR23" s="881"/>
      <c r="AS23" s="881"/>
      <c r="AT23" s="881"/>
      <c r="AU23" s="887"/>
      <c r="AV23" s="887"/>
      <c r="AW23" s="887"/>
      <c r="AX23" s="887"/>
      <c r="AY23" s="888"/>
      <c r="AZ23" s="896" t="s">
        <v>392</v>
      </c>
      <c r="BA23" s="897"/>
      <c r="BB23" s="897"/>
      <c r="BC23" s="897"/>
      <c r="BD23" s="898"/>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c r="A24" s="895" t="s">
        <v>393</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9" t="s">
        <v>398</v>
      </c>
      <c r="AG26" s="900"/>
      <c r="AH26" s="900"/>
      <c r="AI26" s="900"/>
      <c r="AJ26" s="901"/>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9">
        <v>841</v>
      </c>
      <c r="R28" s="910"/>
      <c r="S28" s="910"/>
      <c r="T28" s="910"/>
      <c r="U28" s="910"/>
      <c r="V28" s="910">
        <v>818</v>
      </c>
      <c r="W28" s="910"/>
      <c r="X28" s="910"/>
      <c r="Y28" s="910"/>
      <c r="Z28" s="910"/>
      <c r="AA28" s="910">
        <v>23</v>
      </c>
      <c r="AB28" s="910"/>
      <c r="AC28" s="910"/>
      <c r="AD28" s="910"/>
      <c r="AE28" s="911"/>
      <c r="AF28" s="912">
        <v>23</v>
      </c>
      <c r="AG28" s="910"/>
      <c r="AH28" s="910"/>
      <c r="AI28" s="910"/>
      <c r="AJ28" s="913"/>
      <c r="AK28" s="914">
        <v>77</v>
      </c>
      <c r="AL28" s="905"/>
      <c r="AM28" s="905"/>
      <c r="AN28" s="905"/>
      <c r="AO28" s="905"/>
      <c r="AP28" s="905" t="s">
        <v>602</v>
      </c>
      <c r="AQ28" s="905"/>
      <c r="AR28" s="905"/>
      <c r="AS28" s="905"/>
      <c r="AT28" s="905"/>
      <c r="AU28" s="905" t="s">
        <v>602</v>
      </c>
      <c r="AV28" s="905"/>
      <c r="AW28" s="905"/>
      <c r="AX28" s="905"/>
      <c r="AY28" s="905"/>
      <c r="AZ28" s="906"/>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540</v>
      </c>
      <c r="R29" s="845"/>
      <c r="S29" s="845"/>
      <c r="T29" s="845"/>
      <c r="U29" s="845"/>
      <c r="V29" s="845">
        <v>519</v>
      </c>
      <c r="W29" s="845"/>
      <c r="X29" s="845"/>
      <c r="Y29" s="845"/>
      <c r="Z29" s="845"/>
      <c r="AA29" s="845">
        <v>21</v>
      </c>
      <c r="AB29" s="845"/>
      <c r="AC29" s="845"/>
      <c r="AD29" s="845"/>
      <c r="AE29" s="846"/>
      <c r="AF29" s="847">
        <v>21</v>
      </c>
      <c r="AG29" s="848"/>
      <c r="AH29" s="848"/>
      <c r="AI29" s="848"/>
      <c r="AJ29" s="849"/>
      <c r="AK29" s="917">
        <v>80</v>
      </c>
      <c r="AL29" s="918"/>
      <c r="AM29" s="918"/>
      <c r="AN29" s="918"/>
      <c r="AO29" s="918"/>
      <c r="AP29" s="918" t="s">
        <v>602</v>
      </c>
      <c r="AQ29" s="918"/>
      <c r="AR29" s="918"/>
      <c r="AS29" s="918"/>
      <c r="AT29" s="918"/>
      <c r="AU29" s="918" t="s">
        <v>602</v>
      </c>
      <c r="AV29" s="918"/>
      <c r="AW29" s="918"/>
      <c r="AX29" s="918"/>
      <c r="AY29" s="918"/>
      <c r="AZ29" s="919"/>
      <c r="BA29" s="919"/>
      <c r="BB29" s="919"/>
      <c r="BC29" s="919"/>
      <c r="BD29" s="919"/>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142</v>
      </c>
      <c r="R30" s="845"/>
      <c r="S30" s="845"/>
      <c r="T30" s="845"/>
      <c r="U30" s="845"/>
      <c r="V30" s="845">
        <v>142</v>
      </c>
      <c r="W30" s="845"/>
      <c r="X30" s="845"/>
      <c r="Y30" s="845"/>
      <c r="Z30" s="845"/>
      <c r="AA30" s="845" t="s">
        <v>602</v>
      </c>
      <c r="AB30" s="845"/>
      <c r="AC30" s="845"/>
      <c r="AD30" s="845"/>
      <c r="AE30" s="846"/>
      <c r="AF30" s="847" t="s">
        <v>602</v>
      </c>
      <c r="AG30" s="848"/>
      <c r="AH30" s="848"/>
      <c r="AI30" s="848"/>
      <c r="AJ30" s="849"/>
      <c r="AK30" s="917">
        <v>76</v>
      </c>
      <c r="AL30" s="918"/>
      <c r="AM30" s="918"/>
      <c r="AN30" s="918"/>
      <c r="AO30" s="918"/>
      <c r="AP30" s="918" t="s">
        <v>602</v>
      </c>
      <c r="AQ30" s="918"/>
      <c r="AR30" s="918"/>
      <c r="AS30" s="918"/>
      <c r="AT30" s="918"/>
      <c r="AU30" s="918" t="s">
        <v>602</v>
      </c>
      <c r="AV30" s="918"/>
      <c r="AW30" s="918"/>
      <c r="AX30" s="918"/>
      <c r="AY30" s="918"/>
      <c r="AZ30" s="919"/>
      <c r="BA30" s="919"/>
      <c r="BB30" s="919"/>
      <c r="BC30" s="919"/>
      <c r="BD30" s="919"/>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386</v>
      </c>
      <c r="R31" s="845"/>
      <c r="S31" s="845"/>
      <c r="T31" s="845"/>
      <c r="U31" s="845"/>
      <c r="V31" s="845">
        <v>380</v>
      </c>
      <c r="W31" s="845"/>
      <c r="X31" s="845"/>
      <c r="Y31" s="845"/>
      <c r="Z31" s="845"/>
      <c r="AA31" s="845">
        <v>6</v>
      </c>
      <c r="AB31" s="845"/>
      <c r="AC31" s="845"/>
      <c r="AD31" s="845"/>
      <c r="AE31" s="846"/>
      <c r="AF31" s="847">
        <v>955</v>
      </c>
      <c r="AG31" s="848"/>
      <c r="AH31" s="848"/>
      <c r="AI31" s="848"/>
      <c r="AJ31" s="849"/>
      <c r="AK31" s="917" t="s">
        <v>602</v>
      </c>
      <c r="AL31" s="918"/>
      <c r="AM31" s="918"/>
      <c r="AN31" s="918"/>
      <c r="AO31" s="918"/>
      <c r="AP31" s="918" t="s">
        <v>602</v>
      </c>
      <c r="AQ31" s="918"/>
      <c r="AR31" s="918"/>
      <c r="AS31" s="918"/>
      <c r="AT31" s="918"/>
      <c r="AU31" s="918" t="s">
        <v>602</v>
      </c>
      <c r="AV31" s="918"/>
      <c r="AW31" s="918"/>
      <c r="AX31" s="918"/>
      <c r="AY31" s="918"/>
      <c r="AZ31" s="919"/>
      <c r="BA31" s="919"/>
      <c r="BB31" s="919"/>
      <c r="BC31" s="919"/>
      <c r="BD31" s="919"/>
      <c r="BE31" s="915" t="s">
        <v>407</v>
      </c>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c r="A32" s="268">
        <v>5</v>
      </c>
      <c r="B32" s="841" t="s">
        <v>408</v>
      </c>
      <c r="C32" s="842"/>
      <c r="D32" s="842"/>
      <c r="E32" s="842"/>
      <c r="F32" s="842"/>
      <c r="G32" s="842"/>
      <c r="H32" s="842"/>
      <c r="I32" s="842"/>
      <c r="J32" s="842"/>
      <c r="K32" s="842"/>
      <c r="L32" s="842"/>
      <c r="M32" s="842"/>
      <c r="N32" s="842"/>
      <c r="O32" s="842"/>
      <c r="P32" s="843"/>
      <c r="Q32" s="844">
        <v>312</v>
      </c>
      <c r="R32" s="845"/>
      <c r="S32" s="845"/>
      <c r="T32" s="845"/>
      <c r="U32" s="845"/>
      <c r="V32" s="845">
        <v>306</v>
      </c>
      <c r="W32" s="845"/>
      <c r="X32" s="845"/>
      <c r="Y32" s="845"/>
      <c r="Z32" s="845"/>
      <c r="AA32" s="845">
        <v>6</v>
      </c>
      <c r="AB32" s="845"/>
      <c r="AC32" s="845"/>
      <c r="AD32" s="845"/>
      <c r="AE32" s="846"/>
      <c r="AF32" s="847">
        <v>3</v>
      </c>
      <c r="AG32" s="848"/>
      <c r="AH32" s="848"/>
      <c r="AI32" s="848"/>
      <c r="AJ32" s="849"/>
      <c r="AK32" s="917">
        <v>212</v>
      </c>
      <c r="AL32" s="918"/>
      <c r="AM32" s="918"/>
      <c r="AN32" s="918"/>
      <c r="AO32" s="918"/>
      <c r="AP32" s="918">
        <f>497+91</f>
        <v>588</v>
      </c>
      <c r="AQ32" s="918"/>
      <c r="AR32" s="918"/>
      <c r="AS32" s="918"/>
      <c r="AT32" s="918"/>
      <c r="AU32" s="918">
        <f>+AP32</f>
        <v>588</v>
      </c>
      <c r="AV32" s="918"/>
      <c r="AW32" s="918"/>
      <c r="AX32" s="918"/>
      <c r="AY32" s="918"/>
      <c r="AZ32" s="919"/>
      <c r="BA32" s="919"/>
      <c r="BB32" s="919"/>
      <c r="BC32" s="919"/>
      <c r="BD32" s="919"/>
      <c r="BE32" s="915" t="s">
        <v>409</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c r="A33" s="268">
        <v>6</v>
      </c>
      <c r="B33" s="841" t="s">
        <v>410</v>
      </c>
      <c r="C33" s="842"/>
      <c r="D33" s="842"/>
      <c r="E33" s="842"/>
      <c r="F33" s="842"/>
      <c r="G33" s="842"/>
      <c r="H33" s="842"/>
      <c r="I33" s="842"/>
      <c r="J33" s="842"/>
      <c r="K33" s="842"/>
      <c r="L33" s="842"/>
      <c r="M33" s="842"/>
      <c r="N33" s="842"/>
      <c r="O33" s="842"/>
      <c r="P33" s="843"/>
      <c r="Q33" s="844">
        <v>70</v>
      </c>
      <c r="R33" s="845"/>
      <c r="S33" s="845"/>
      <c r="T33" s="845"/>
      <c r="U33" s="845"/>
      <c r="V33" s="845">
        <v>66</v>
      </c>
      <c r="W33" s="845"/>
      <c r="X33" s="845"/>
      <c r="Y33" s="845"/>
      <c r="Z33" s="845"/>
      <c r="AA33" s="845">
        <v>5</v>
      </c>
      <c r="AB33" s="845"/>
      <c r="AC33" s="845"/>
      <c r="AD33" s="845"/>
      <c r="AE33" s="846"/>
      <c r="AF33" s="847">
        <v>5</v>
      </c>
      <c r="AG33" s="848"/>
      <c r="AH33" s="848"/>
      <c r="AI33" s="848"/>
      <c r="AJ33" s="849"/>
      <c r="AK33" s="917">
        <v>35</v>
      </c>
      <c r="AL33" s="918"/>
      <c r="AM33" s="918"/>
      <c r="AN33" s="918"/>
      <c r="AO33" s="918"/>
      <c r="AP33" s="918">
        <v>30</v>
      </c>
      <c r="AQ33" s="918"/>
      <c r="AR33" s="918"/>
      <c r="AS33" s="918"/>
      <c r="AT33" s="918"/>
      <c r="AU33" s="918">
        <f>+AP33</f>
        <v>30</v>
      </c>
      <c r="AV33" s="918"/>
      <c r="AW33" s="918"/>
      <c r="AX33" s="918"/>
      <c r="AY33" s="918"/>
      <c r="AZ33" s="919"/>
      <c r="BA33" s="919"/>
      <c r="BB33" s="919"/>
      <c r="BC33" s="919"/>
      <c r="BD33" s="919"/>
      <c r="BE33" s="915" t="s">
        <v>411</v>
      </c>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412</v>
      </c>
      <c r="BK62" s="893"/>
      <c r="BL62" s="893"/>
      <c r="BM62" s="893"/>
      <c r="BN62" s="894"/>
      <c r="BO62" s="267"/>
      <c r="BP62" s="267"/>
      <c r="BQ62" s="264">
        <v>56</v>
      </c>
      <c r="BR62" s="265"/>
      <c r="BS62" s="854"/>
      <c r="BT62" s="855"/>
      <c r="BU62" s="855"/>
      <c r="BV62" s="855"/>
      <c r="BW62" s="855"/>
      <c r="BX62" s="855"/>
      <c r="BY62" s="855"/>
      <c r="BZ62" s="855"/>
      <c r="CA62" s="855"/>
      <c r="CB62" s="855"/>
      <c r="CC62" s="855"/>
      <c r="CD62" s="855"/>
      <c r="CE62" s="855"/>
      <c r="CF62" s="855"/>
      <c r="CG62" s="856"/>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c r="A63" s="266" t="s">
        <v>390</v>
      </c>
      <c r="B63" s="877" t="s">
        <v>413</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1008</v>
      </c>
      <c r="AG63" s="929"/>
      <c r="AH63" s="929"/>
      <c r="AI63" s="929"/>
      <c r="AJ63" s="930"/>
      <c r="AK63" s="931"/>
      <c r="AL63" s="926"/>
      <c r="AM63" s="926"/>
      <c r="AN63" s="926"/>
      <c r="AO63" s="926"/>
      <c r="AP63" s="929">
        <v>618</v>
      </c>
      <c r="AQ63" s="929"/>
      <c r="AR63" s="929"/>
      <c r="AS63" s="929"/>
      <c r="AT63" s="929"/>
      <c r="AU63" s="929">
        <v>618</v>
      </c>
      <c r="AV63" s="929"/>
      <c r="AW63" s="929"/>
      <c r="AX63" s="929"/>
      <c r="AY63" s="929"/>
      <c r="AZ63" s="933"/>
      <c r="BA63" s="933"/>
      <c r="BB63" s="933"/>
      <c r="BC63" s="933"/>
      <c r="BD63" s="933"/>
      <c r="BE63" s="934"/>
      <c r="BF63" s="934"/>
      <c r="BG63" s="934"/>
      <c r="BH63" s="934"/>
      <c r="BI63" s="935"/>
      <c r="BJ63" s="936" t="s">
        <v>414</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395</v>
      </c>
      <c r="R66" s="804"/>
      <c r="S66" s="804"/>
      <c r="T66" s="804"/>
      <c r="U66" s="805"/>
      <c r="V66" s="803" t="s">
        <v>417</v>
      </c>
      <c r="W66" s="804"/>
      <c r="X66" s="804"/>
      <c r="Y66" s="804"/>
      <c r="Z66" s="805"/>
      <c r="AA66" s="803" t="s">
        <v>397</v>
      </c>
      <c r="AB66" s="804"/>
      <c r="AC66" s="804"/>
      <c r="AD66" s="804"/>
      <c r="AE66" s="805"/>
      <c r="AF66" s="939" t="s">
        <v>418</v>
      </c>
      <c r="AG66" s="900"/>
      <c r="AH66" s="900"/>
      <c r="AI66" s="900"/>
      <c r="AJ66" s="940"/>
      <c r="AK66" s="803" t="s">
        <v>399</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3"/>
      <c r="AH67" s="903"/>
      <c r="AI67" s="903"/>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588</v>
      </c>
      <c r="C68" s="957"/>
      <c r="D68" s="957"/>
      <c r="E68" s="957"/>
      <c r="F68" s="957"/>
      <c r="G68" s="957"/>
      <c r="H68" s="957"/>
      <c r="I68" s="957"/>
      <c r="J68" s="957"/>
      <c r="K68" s="957"/>
      <c r="L68" s="957"/>
      <c r="M68" s="957"/>
      <c r="N68" s="957"/>
      <c r="O68" s="957"/>
      <c r="P68" s="958"/>
      <c r="Q68" s="959">
        <v>1681</v>
      </c>
      <c r="R68" s="953"/>
      <c r="S68" s="953"/>
      <c r="T68" s="953"/>
      <c r="U68" s="953"/>
      <c r="V68" s="953">
        <v>1652</v>
      </c>
      <c r="W68" s="953"/>
      <c r="X68" s="953"/>
      <c r="Y68" s="953"/>
      <c r="Z68" s="953"/>
      <c r="AA68" s="953">
        <v>29</v>
      </c>
      <c r="AB68" s="953"/>
      <c r="AC68" s="953"/>
      <c r="AD68" s="953"/>
      <c r="AE68" s="953"/>
      <c r="AF68" s="953">
        <v>29</v>
      </c>
      <c r="AG68" s="953"/>
      <c r="AH68" s="953"/>
      <c r="AI68" s="953"/>
      <c r="AJ68" s="953"/>
      <c r="AK68" s="953">
        <v>11</v>
      </c>
      <c r="AL68" s="953"/>
      <c r="AM68" s="953"/>
      <c r="AN68" s="953"/>
      <c r="AO68" s="953"/>
      <c r="AP68" s="953">
        <v>643</v>
      </c>
      <c r="AQ68" s="953"/>
      <c r="AR68" s="953"/>
      <c r="AS68" s="953"/>
      <c r="AT68" s="953"/>
      <c r="AU68" s="953">
        <v>36</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589</v>
      </c>
      <c r="C69" s="961"/>
      <c r="D69" s="961"/>
      <c r="E69" s="961"/>
      <c r="F69" s="961"/>
      <c r="G69" s="961"/>
      <c r="H69" s="961"/>
      <c r="I69" s="961"/>
      <c r="J69" s="961"/>
      <c r="K69" s="961"/>
      <c r="L69" s="961"/>
      <c r="M69" s="961"/>
      <c r="N69" s="961"/>
      <c r="O69" s="961"/>
      <c r="P69" s="962"/>
      <c r="Q69" s="963">
        <v>433</v>
      </c>
      <c r="R69" s="918"/>
      <c r="S69" s="918"/>
      <c r="T69" s="918"/>
      <c r="U69" s="918"/>
      <c r="V69" s="918">
        <v>433</v>
      </c>
      <c r="W69" s="918"/>
      <c r="X69" s="918"/>
      <c r="Y69" s="918"/>
      <c r="Z69" s="918"/>
      <c r="AA69" s="918" t="s">
        <v>602</v>
      </c>
      <c r="AB69" s="918"/>
      <c r="AC69" s="918"/>
      <c r="AD69" s="918"/>
      <c r="AE69" s="918"/>
      <c r="AF69" s="918" t="s">
        <v>602</v>
      </c>
      <c r="AG69" s="918"/>
      <c r="AH69" s="918"/>
      <c r="AI69" s="918"/>
      <c r="AJ69" s="918"/>
      <c r="AK69" s="918">
        <v>428</v>
      </c>
      <c r="AL69" s="918"/>
      <c r="AM69" s="918"/>
      <c r="AN69" s="918"/>
      <c r="AO69" s="918"/>
      <c r="AP69" s="918">
        <v>7990</v>
      </c>
      <c r="AQ69" s="918"/>
      <c r="AR69" s="918"/>
      <c r="AS69" s="918"/>
      <c r="AT69" s="918"/>
      <c r="AU69" s="918">
        <v>414</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590</v>
      </c>
      <c r="C70" s="961"/>
      <c r="D70" s="961"/>
      <c r="E70" s="961"/>
      <c r="F70" s="961"/>
      <c r="G70" s="961"/>
      <c r="H70" s="961"/>
      <c r="I70" s="961"/>
      <c r="J70" s="961"/>
      <c r="K70" s="961"/>
      <c r="L70" s="961"/>
      <c r="M70" s="961"/>
      <c r="N70" s="961"/>
      <c r="O70" s="961"/>
      <c r="P70" s="962"/>
      <c r="Q70" s="963">
        <v>297</v>
      </c>
      <c r="R70" s="918"/>
      <c r="S70" s="918"/>
      <c r="T70" s="918"/>
      <c r="U70" s="918"/>
      <c r="V70" s="918">
        <v>286</v>
      </c>
      <c r="W70" s="918"/>
      <c r="X70" s="918"/>
      <c r="Y70" s="918"/>
      <c r="Z70" s="918"/>
      <c r="AA70" s="918">
        <v>11</v>
      </c>
      <c r="AB70" s="918"/>
      <c r="AC70" s="918"/>
      <c r="AD70" s="918"/>
      <c r="AE70" s="918"/>
      <c r="AF70" s="918">
        <v>11</v>
      </c>
      <c r="AG70" s="918"/>
      <c r="AH70" s="918"/>
      <c r="AI70" s="918"/>
      <c r="AJ70" s="918"/>
      <c r="AK70" s="918">
        <v>85</v>
      </c>
      <c r="AL70" s="918"/>
      <c r="AM70" s="918"/>
      <c r="AN70" s="918"/>
      <c r="AO70" s="918"/>
      <c r="AP70" s="918" t="s">
        <v>602</v>
      </c>
      <c r="AQ70" s="918"/>
      <c r="AR70" s="918"/>
      <c r="AS70" s="918"/>
      <c r="AT70" s="918"/>
      <c r="AU70" s="918" t="s">
        <v>602</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591</v>
      </c>
      <c r="C71" s="961"/>
      <c r="D71" s="961"/>
      <c r="E71" s="961"/>
      <c r="F71" s="961"/>
      <c r="G71" s="961"/>
      <c r="H71" s="961"/>
      <c r="I71" s="961"/>
      <c r="J71" s="961"/>
      <c r="K71" s="961"/>
      <c r="L71" s="961"/>
      <c r="M71" s="961"/>
      <c r="N71" s="961"/>
      <c r="O71" s="961"/>
      <c r="P71" s="962"/>
      <c r="Q71" s="963">
        <v>55</v>
      </c>
      <c r="R71" s="918"/>
      <c r="S71" s="918"/>
      <c r="T71" s="918"/>
      <c r="U71" s="918"/>
      <c r="V71" s="918">
        <v>55</v>
      </c>
      <c r="W71" s="918"/>
      <c r="X71" s="918"/>
      <c r="Y71" s="918"/>
      <c r="Z71" s="918"/>
      <c r="AA71" s="918" t="s">
        <v>602</v>
      </c>
      <c r="AB71" s="918"/>
      <c r="AC71" s="918"/>
      <c r="AD71" s="918"/>
      <c r="AE71" s="918"/>
      <c r="AF71" s="918" t="s">
        <v>602</v>
      </c>
      <c r="AG71" s="918"/>
      <c r="AH71" s="918"/>
      <c r="AI71" s="918"/>
      <c r="AJ71" s="918"/>
      <c r="AK71" s="918" t="s">
        <v>602</v>
      </c>
      <c r="AL71" s="918"/>
      <c r="AM71" s="918"/>
      <c r="AN71" s="918"/>
      <c r="AO71" s="918"/>
      <c r="AP71" s="918" t="s">
        <v>602</v>
      </c>
      <c r="AQ71" s="918"/>
      <c r="AR71" s="918"/>
      <c r="AS71" s="918"/>
      <c r="AT71" s="918"/>
      <c r="AU71" s="918" t="s">
        <v>602</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592</v>
      </c>
      <c r="C72" s="961"/>
      <c r="D72" s="961"/>
      <c r="E72" s="961"/>
      <c r="F72" s="961"/>
      <c r="G72" s="961"/>
      <c r="H72" s="961"/>
      <c r="I72" s="961"/>
      <c r="J72" s="961"/>
      <c r="K72" s="961"/>
      <c r="L72" s="961"/>
      <c r="M72" s="961"/>
      <c r="N72" s="961"/>
      <c r="O72" s="961"/>
      <c r="P72" s="962"/>
      <c r="Q72" s="963">
        <v>109</v>
      </c>
      <c r="R72" s="918"/>
      <c r="S72" s="918"/>
      <c r="T72" s="918"/>
      <c r="U72" s="918"/>
      <c r="V72" s="918">
        <v>108</v>
      </c>
      <c r="W72" s="918"/>
      <c r="X72" s="918"/>
      <c r="Y72" s="918"/>
      <c r="Z72" s="918"/>
      <c r="AA72" s="918">
        <v>1</v>
      </c>
      <c r="AB72" s="918"/>
      <c r="AC72" s="918"/>
      <c r="AD72" s="918"/>
      <c r="AE72" s="918"/>
      <c r="AF72" s="918">
        <v>1</v>
      </c>
      <c r="AG72" s="918"/>
      <c r="AH72" s="918"/>
      <c r="AI72" s="918"/>
      <c r="AJ72" s="918"/>
      <c r="AK72" s="918" t="s">
        <v>602</v>
      </c>
      <c r="AL72" s="918"/>
      <c r="AM72" s="918"/>
      <c r="AN72" s="918"/>
      <c r="AO72" s="918"/>
      <c r="AP72" s="918" t="s">
        <v>602</v>
      </c>
      <c r="AQ72" s="918"/>
      <c r="AR72" s="918"/>
      <c r="AS72" s="918"/>
      <c r="AT72" s="918"/>
      <c r="AU72" s="918" t="s">
        <v>602</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593</v>
      </c>
      <c r="C73" s="961"/>
      <c r="D73" s="961"/>
      <c r="E73" s="961"/>
      <c r="F73" s="961"/>
      <c r="G73" s="961"/>
      <c r="H73" s="961"/>
      <c r="I73" s="961"/>
      <c r="J73" s="961"/>
      <c r="K73" s="961"/>
      <c r="L73" s="961"/>
      <c r="M73" s="961"/>
      <c r="N73" s="961"/>
      <c r="O73" s="961"/>
      <c r="P73" s="962"/>
      <c r="Q73" s="963">
        <v>6</v>
      </c>
      <c r="R73" s="918"/>
      <c r="S73" s="918"/>
      <c r="T73" s="918"/>
      <c r="U73" s="918"/>
      <c r="V73" s="918">
        <v>5</v>
      </c>
      <c r="W73" s="918"/>
      <c r="X73" s="918"/>
      <c r="Y73" s="918"/>
      <c r="Z73" s="918"/>
      <c r="AA73" s="918">
        <v>1</v>
      </c>
      <c r="AB73" s="918"/>
      <c r="AC73" s="918"/>
      <c r="AD73" s="918"/>
      <c r="AE73" s="918"/>
      <c r="AF73" s="918">
        <v>1</v>
      </c>
      <c r="AG73" s="918"/>
      <c r="AH73" s="918"/>
      <c r="AI73" s="918"/>
      <c r="AJ73" s="918"/>
      <c r="AK73" s="918" t="s">
        <v>602</v>
      </c>
      <c r="AL73" s="918"/>
      <c r="AM73" s="918"/>
      <c r="AN73" s="918"/>
      <c r="AO73" s="918"/>
      <c r="AP73" s="918" t="s">
        <v>602</v>
      </c>
      <c r="AQ73" s="918"/>
      <c r="AR73" s="918"/>
      <c r="AS73" s="918"/>
      <c r="AT73" s="918"/>
      <c r="AU73" s="918" t="s">
        <v>602</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594</v>
      </c>
      <c r="C74" s="961"/>
      <c r="D74" s="961"/>
      <c r="E74" s="961"/>
      <c r="F74" s="961"/>
      <c r="G74" s="961"/>
      <c r="H74" s="961"/>
      <c r="I74" s="961"/>
      <c r="J74" s="961"/>
      <c r="K74" s="961"/>
      <c r="L74" s="961"/>
      <c r="M74" s="961"/>
      <c r="N74" s="961"/>
      <c r="O74" s="961"/>
      <c r="P74" s="962"/>
      <c r="Q74" s="963">
        <v>7294</v>
      </c>
      <c r="R74" s="918"/>
      <c r="S74" s="918"/>
      <c r="T74" s="918"/>
      <c r="U74" s="918"/>
      <c r="V74" s="918">
        <v>5559</v>
      </c>
      <c r="W74" s="918"/>
      <c r="X74" s="918"/>
      <c r="Y74" s="918"/>
      <c r="Z74" s="918"/>
      <c r="AA74" s="918">
        <v>1735</v>
      </c>
      <c r="AB74" s="918"/>
      <c r="AC74" s="918"/>
      <c r="AD74" s="918"/>
      <c r="AE74" s="918"/>
      <c r="AF74" s="918">
        <v>1735</v>
      </c>
      <c r="AG74" s="918"/>
      <c r="AH74" s="918"/>
      <c r="AI74" s="918"/>
      <c r="AJ74" s="918"/>
      <c r="AK74" s="918">
        <v>21</v>
      </c>
      <c r="AL74" s="918"/>
      <c r="AM74" s="918"/>
      <c r="AN74" s="918"/>
      <c r="AO74" s="918"/>
      <c r="AP74" s="918" t="s">
        <v>602</v>
      </c>
      <c r="AQ74" s="918"/>
      <c r="AR74" s="918"/>
      <c r="AS74" s="918"/>
      <c r="AT74" s="918"/>
      <c r="AU74" s="918" t="s">
        <v>602</v>
      </c>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t="s">
        <v>595</v>
      </c>
      <c r="C75" s="961"/>
      <c r="D75" s="961"/>
      <c r="E75" s="961"/>
      <c r="F75" s="961"/>
      <c r="G75" s="961"/>
      <c r="H75" s="961"/>
      <c r="I75" s="961"/>
      <c r="J75" s="961"/>
      <c r="K75" s="961"/>
      <c r="L75" s="961"/>
      <c r="M75" s="961"/>
      <c r="N75" s="961"/>
      <c r="O75" s="961"/>
      <c r="P75" s="962"/>
      <c r="Q75" s="966">
        <v>266</v>
      </c>
      <c r="R75" s="967"/>
      <c r="S75" s="967"/>
      <c r="T75" s="967"/>
      <c r="U75" s="917"/>
      <c r="V75" s="968">
        <v>257</v>
      </c>
      <c r="W75" s="967"/>
      <c r="X75" s="967"/>
      <c r="Y75" s="967"/>
      <c r="Z75" s="917"/>
      <c r="AA75" s="968">
        <v>9</v>
      </c>
      <c r="AB75" s="967"/>
      <c r="AC75" s="967"/>
      <c r="AD75" s="967"/>
      <c r="AE75" s="917"/>
      <c r="AF75" s="968">
        <v>9</v>
      </c>
      <c r="AG75" s="967"/>
      <c r="AH75" s="967"/>
      <c r="AI75" s="967"/>
      <c r="AJ75" s="917"/>
      <c r="AK75" s="968" t="s">
        <v>602</v>
      </c>
      <c r="AL75" s="967"/>
      <c r="AM75" s="967"/>
      <c r="AN75" s="967"/>
      <c r="AO75" s="917"/>
      <c r="AP75" s="968">
        <v>741</v>
      </c>
      <c r="AQ75" s="967"/>
      <c r="AR75" s="967"/>
      <c r="AS75" s="967"/>
      <c r="AT75" s="917"/>
      <c r="AU75" s="968">
        <v>1</v>
      </c>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t="s">
        <v>596</v>
      </c>
      <c r="C76" s="961"/>
      <c r="D76" s="961"/>
      <c r="E76" s="961"/>
      <c r="F76" s="961"/>
      <c r="G76" s="961"/>
      <c r="H76" s="961"/>
      <c r="I76" s="961"/>
      <c r="J76" s="961"/>
      <c r="K76" s="961"/>
      <c r="L76" s="961"/>
      <c r="M76" s="961"/>
      <c r="N76" s="961"/>
      <c r="O76" s="961"/>
      <c r="P76" s="962"/>
      <c r="Q76" s="966">
        <v>3</v>
      </c>
      <c r="R76" s="967"/>
      <c r="S76" s="967"/>
      <c r="T76" s="967"/>
      <c r="U76" s="917"/>
      <c r="V76" s="968">
        <v>2</v>
      </c>
      <c r="W76" s="967"/>
      <c r="X76" s="967"/>
      <c r="Y76" s="967"/>
      <c r="Z76" s="917"/>
      <c r="AA76" s="968">
        <v>1</v>
      </c>
      <c r="AB76" s="967"/>
      <c r="AC76" s="967"/>
      <c r="AD76" s="967"/>
      <c r="AE76" s="917"/>
      <c r="AF76" s="968">
        <v>1</v>
      </c>
      <c r="AG76" s="967"/>
      <c r="AH76" s="967"/>
      <c r="AI76" s="967"/>
      <c r="AJ76" s="917"/>
      <c r="AK76" s="968">
        <v>0</v>
      </c>
      <c r="AL76" s="967"/>
      <c r="AM76" s="967"/>
      <c r="AN76" s="967"/>
      <c r="AO76" s="917"/>
      <c r="AP76" s="968" t="s">
        <v>602</v>
      </c>
      <c r="AQ76" s="967"/>
      <c r="AR76" s="967"/>
      <c r="AS76" s="967"/>
      <c r="AT76" s="917"/>
      <c r="AU76" s="968" t="s">
        <v>602</v>
      </c>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t="s">
        <v>597</v>
      </c>
      <c r="C77" s="961"/>
      <c r="D77" s="961"/>
      <c r="E77" s="961"/>
      <c r="F77" s="961"/>
      <c r="G77" s="961"/>
      <c r="H77" s="961"/>
      <c r="I77" s="961"/>
      <c r="J77" s="961"/>
      <c r="K77" s="961"/>
      <c r="L77" s="961"/>
      <c r="M77" s="961"/>
      <c r="N77" s="961"/>
      <c r="O77" s="961"/>
      <c r="P77" s="962"/>
      <c r="Q77" s="966">
        <v>424</v>
      </c>
      <c r="R77" s="967"/>
      <c r="S77" s="967"/>
      <c r="T77" s="967"/>
      <c r="U77" s="917"/>
      <c r="V77" s="968">
        <v>421</v>
      </c>
      <c r="W77" s="967"/>
      <c r="X77" s="967"/>
      <c r="Y77" s="967"/>
      <c r="Z77" s="917"/>
      <c r="AA77" s="968">
        <v>3</v>
      </c>
      <c r="AB77" s="967"/>
      <c r="AC77" s="967"/>
      <c r="AD77" s="967"/>
      <c r="AE77" s="917"/>
      <c r="AF77" s="968">
        <v>3</v>
      </c>
      <c r="AG77" s="967"/>
      <c r="AH77" s="967"/>
      <c r="AI77" s="967"/>
      <c r="AJ77" s="917"/>
      <c r="AK77" s="968" t="s">
        <v>602</v>
      </c>
      <c r="AL77" s="967"/>
      <c r="AM77" s="967"/>
      <c r="AN77" s="967"/>
      <c r="AO77" s="917"/>
      <c r="AP77" s="968" t="s">
        <v>602</v>
      </c>
      <c r="AQ77" s="967"/>
      <c r="AR77" s="967"/>
      <c r="AS77" s="967"/>
      <c r="AT77" s="917"/>
      <c r="AU77" s="968" t="s">
        <v>602</v>
      </c>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t="s">
        <v>598</v>
      </c>
      <c r="C78" s="961"/>
      <c r="D78" s="961"/>
      <c r="E78" s="961"/>
      <c r="F78" s="961"/>
      <c r="G78" s="961"/>
      <c r="H78" s="961"/>
      <c r="I78" s="961"/>
      <c r="J78" s="961"/>
      <c r="K78" s="961"/>
      <c r="L78" s="961"/>
      <c r="M78" s="961"/>
      <c r="N78" s="961"/>
      <c r="O78" s="961"/>
      <c r="P78" s="962"/>
      <c r="Q78" s="963">
        <v>224</v>
      </c>
      <c r="R78" s="918"/>
      <c r="S78" s="918"/>
      <c r="T78" s="918"/>
      <c r="U78" s="918"/>
      <c r="V78" s="918">
        <v>149</v>
      </c>
      <c r="W78" s="918"/>
      <c r="X78" s="918"/>
      <c r="Y78" s="918"/>
      <c r="Z78" s="918"/>
      <c r="AA78" s="918">
        <v>75</v>
      </c>
      <c r="AB78" s="918"/>
      <c r="AC78" s="918"/>
      <c r="AD78" s="918"/>
      <c r="AE78" s="918"/>
      <c r="AF78" s="918">
        <v>75</v>
      </c>
      <c r="AG78" s="918"/>
      <c r="AH78" s="918"/>
      <c r="AI78" s="918"/>
      <c r="AJ78" s="918"/>
      <c r="AK78" s="918" t="s">
        <v>602</v>
      </c>
      <c r="AL78" s="918"/>
      <c r="AM78" s="918"/>
      <c r="AN78" s="918"/>
      <c r="AO78" s="918"/>
      <c r="AP78" s="918" t="s">
        <v>602</v>
      </c>
      <c r="AQ78" s="918"/>
      <c r="AR78" s="918"/>
      <c r="AS78" s="918"/>
      <c r="AT78" s="918"/>
      <c r="AU78" s="918" t="s">
        <v>602</v>
      </c>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t="s">
        <v>599</v>
      </c>
      <c r="C79" s="961"/>
      <c r="D79" s="961"/>
      <c r="E79" s="961"/>
      <c r="F79" s="961"/>
      <c r="G79" s="961"/>
      <c r="H79" s="961"/>
      <c r="I79" s="961"/>
      <c r="J79" s="961"/>
      <c r="K79" s="961"/>
      <c r="L79" s="961"/>
      <c r="M79" s="961"/>
      <c r="N79" s="961"/>
      <c r="O79" s="961"/>
      <c r="P79" s="962"/>
      <c r="Q79" s="963">
        <v>33</v>
      </c>
      <c r="R79" s="918"/>
      <c r="S79" s="918"/>
      <c r="T79" s="918"/>
      <c r="U79" s="918"/>
      <c r="V79" s="918">
        <v>24</v>
      </c>
      <c r="W79" s="918"/>
      <c r="X79" s="918"/>
      <c r="Y79" s="918"/>
      <c r="Z79" s="918"/>
      <c r="AA79" s="918">
        <v>9</v>
      </c>
      <c r="AB79" s="918"/>
      <c r="AC79" s="918"/>
      <c r="AD79" s="918"/>
      <c r="AE79" s="918"/>
      <c r="AF79" s="918">
        <v>9</v>
      </c>
      <c r="AG79" s="918"/>
      <c r="AH79" s="918"/>
      <c r="AI79" s="918"/>
      <c r="AJ79" s="918"/>
      <c r="AK79" s="918" t="s">
        <v>602</v>
      </c>
      <c r="AL79" s="918"/>
      <c r="AM79" s="918"/>
      <c r="AN79" s="918"/>
      <c r="AO79" s="918"/>
      <c r="AP79" s="918" t="s">
        <v>602</v>
      </c>
      <c r="AQ79" s="918"/>
      <c r="AR79" s="918"/>
      <c r="AS79" s="918"/>
      <c r="AT79" s="918"/>
      <c r="AU79" s="918" t="s">
        <v>602</v>
      </c>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t="s">
        <v>600</v>
      </c>
      <c r="C80" s="961"/>
      <c r="D80" s="961"/>
      <c r="E80" s="961"/>
      <c r="F80" s="961"/>
      <c r="G80" s="961"/>
      <c r="H80" s="961"/>
      <c r="I80" s="961"/>
      <c r="J80" s="961"/>
      <c r="K80" s="961"/>
      <c r="L80" s="961"/>
      <c r="M80" s="961"/>
      <c r="N80" s="961"/>
      <c r="O80" s="961"/>
      <c r="P80" s="962"/>
      <c r="Q80" s="963">
        <v>188</v>
      </c>
      <c r="R80" s="918"/>
      <c r="S80" s="918"/>
      <c r="T80" s="918"/>
      <c r="U80" s="918"/>
      <c r="V80" s="918">
        <v>183</v>
      </c>
      <c r="W80" s="918"/>
      <c r="X80" s="918"/>
      <c r="Y80" s="918"/>
      <c r="Z80" s="918"/>
      <c r="AA80" s="918">
        <v>5</v>
      </c>
      <c r="AB80" s="918"/>
      <c r="AC80" s="918"/>
      <c r="AD80" s="918"/>
      <c r="AE80" s="918"/>
      <c r="AF80" s="918">
        <v>5</v>
      </c>
      <c r="AG80" s="918"/>
      <c r="AH80" s="918"/>
      <c r="AI80" s="918"/>
      <c r="AJ80" s="918"/>
      <c r="AK80" s="918" t="s">
        <v>602</v>
      </c>
      <c r="AL80" s="918"/>
      <c r="AM80" s="918"/>
      <c r="AN80" s="918"/>
      <c r="AO80" s="918"/>
      <c r="AP80" s="918" t="s">
        <v>602</v>
      </c>
      <c r="AQ80" s="918"/>
      <c r="AR80" s="918"/>
      <c r="AS80" s="918"/>
      <c r="AT80" s="918"/>
      <c r="AU80" s="918" t="s">
        <v>602</v>
      </c>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t="s">
        <v>601</v>
      </c>
      <c r="C81" s="961"/>
      <c r="D81" s="961"/>
      <c r="E81" s="961"/>
      <c r="F81" s="961"/>
      <c r="G81" s="961"/>
      <c r="H81" s="961"/>
      <c r="I81" s="961"/>
      <c r="J81" s="961"/>
      <c r="K81" s="961"/>
      <c r="L81" s="961"/>
      <c r="M81" s="961"/>
      <c r="N81" s="961"/>
      <c r="O81" s="961"/>
      <c r="P81" s="962"/>
      <c r="Q81" s="963">
        <v>233436</v>
      </c>
      <c r="R81" s="918"/>
      <c r="S81" s="918"/>
      <c r="T81" s="918"/>
      <c r="U81" s="918"/>
      <c r="V81" s="918">
        <v>216486</v>
      </c>
      <c r="W81" s="918"/>
      <c r="X81" s="918"/>
      <c r="Y81" s="918"/>
      <c r="Z81" s="918"/>
      <c r="AA81" s="918">
        <v>16951</v>
      </c>
      <c r="AB81" s="918"/>
      <c r="AC81" s="918"/>
      <c r="AD81" s="918"/>
      <c r="AE81" s="918"/>
      <c r="AF81" s="918">
        <v>16951</v>
      </c>
      <c r="AG81" s="918"/>
      <c r="AH81" s="918"/>
      <c r="AI81" s="918"/>
      <c r="AJ81" s="918"/>
      <c r="AK81" s="918" t="s">
        <v>602</v>
      </c>
      <c r="AL81" s="918"/>
      <c r="AM81" s="918"/>
      <c r="AN81" s="918"/>
      <c r="AO81" s="918"/>
      <c r="AP81" s="918" t="s">
        <v>602</v>
      </c>
      <c r="AQ81" s="918"/>
      <c r="AR81" s="918"/>
      <c r="AS81" s="918"/>
      <c r="AT81" s="918"/>
      <c r="AU81" s="918" t="s">
        <v>602</v>
      </c>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390</v>
      </c>
      <c r="B88" s="877" t="s">
        <v>421</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f>SUM(AF68:AF81)</f>
        <v>18830</v>
      </c>
      <c r="AG88" s="929"/>
      <c r="AH88" s="929"/>
      <c r="AI88" s="929"/>
      <c r="AJ88" s="929"/>
      <c r="AK88" s="926"/>
      <c r="AL88" s="926"/>
      <c r="AM88" s="926"/>
      <c r="AN88" s="926"/>
      <c r="AO88" s="926"/>
      <c r="AP88" s="929">
        <f>SUM(AP68:AT81)</f>
        <v>9374</v>
      </c>
      <c r="AQ88" s="929"/>
      <c r="AR88" s="929"/>
      <c r="AS88" s="929"/>
      <c r="AT88" s="929"/>
      <c r="AU88" s="929">
        <f>SUM(AU68:AY81)</f>
        <v>451</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7" t="s">
        <v>422</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305</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305</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305</v>
      </c>
      <c r="DR109" s="982"/>
      <c r="DS109" s="982"/>
      <c r="DT109" s="982"/>
      <c r="DU109" s="983"/>
      <c r="DV109" s="981" t="s">
        <v>432</v>
      </c>
      <c r="DW109" s="982"/>
      <c r="DX109" s="982"/>
      <c r="DY109" s="982"/>
      <c r="DZ109" s="984"/>
    </row>
    <row r="110" spans="1:131" s="248" customFormat="1" ht="26.25" customHeight="1">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145190</v>
      </c>
      <c r="AB110" s="989"/>
      <c r="AC110" s="989"/>
      <c r="AD110" s="989"/>
      <c r="AE110" s="990"/>
      <c r="AF110" s="991">
        <v>178145</v>
      </c>
      <c r="AG110" s="989"/>
      <c r="AH110" s="989"/>
      <c r="AI110" s="989"/>
      <c r="AJ110" s="990"/>
      <c r="AK110" s="991">
        <v>218817</v>
      </c>
      <c r="AL110" s="989"/>
      <c r="AM110" s="989"/>
      <c r="AN110" s="989"/>
      <c r="AO110" s="990"/>
      <c r="AP110" s="992">
        <v>10.5</v>
      </c>
      <c r="AQ110" s="993"/>
      <c r="AR110" s="993"/>
      <c r="AS110" s="993"/>
      <c r="AT110" s="994"/>
      <c r="AU110" s="995" t="s">
        <v>72</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3289947</v>
      </c>
      <c r="BR110" s="1024"/>
      <c r="BS110" s="1024"/>
      <c r="BT110" s="1024"/>
      <c r="BU110" s="1024"/>
      <c r="BV110" s="1024">
        <v>3234548</v>
      </c>
      <c r="BW110" s="1024"/>
      <c r="BX110" s="1024"/>
      <c r="BY110" s="1024"/>
      <c r="BZ110" s="1024"/>
      <c r="CA110" s="1024">
        <v>3265196</v>
      </c>
      <c r="CB110" s="1024"/>
      <c r="CC110" s="1024"/>
      <c r="CD110" s="1024"/>
      <c r="CE110" s="1024"/>
      <c r="CF110" s="1038">
        <v>157.30000000000001</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414</v>
      </c>
      <c r="DH110" s="1024"/>
      <c r="DI110" s="1024"/>
      <c r="DJ110" s="1024"/>
      <c r="DK110" s="1024"/>
      <c r="DL110" s="1024" t="s">
        <v>438</v>
      </c>
      <c r="DM110" s="1024"/>
      <c r="DN110" s="1024"/>
      <c r="DO110" s="1024"/>
      <c r="DP110" s="1024"/>
      <c r="DQ110" s="1024" t="s">
        <v>414</v>
      </c>
      <c r="DR110" s="1024"/>
      <c r="DS110" s="1024"/>
      <c r="DT110" s="1024"/>
      <c r="DU110" s="1024"/>
      <c r="DV110" s="1025" t="s">
        <v>414</v>
      </c>
      <c r="DW110" s="1025"/>
      <c r="DX110" s="1025"/>
      <c r="DY110" s="1025"/>
      <c r="DZ110" s="1026"/>
    </row>
    <row r="111" spans="1:131" s="248" customFormat="1" ht="26.25" customHeight="1">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414</v>
      </c>
      <c r="AB111" s="1031"/>
      <c r="AC111" s="1031"/>
      <c r="AD111" s="1031"/>
      <c r="AE111" s="1032"/>
      <c r="AF111" s="1033" t="s">
        <v>440</v>
      </c>
      <c r="AG111" s="1031"/>
      <c r="AH111" s="1031"/>
      <c r="AI111" s="1031"/>
      <c r="AJ111" s="1032"/>
      <c r="AK111" s="1033" t="s">
        <v>414</v>
      </c>
      <c r="AL111" s="1031"/>
      <c r="AM111" s="1031"/>
      <c r="AN111" s="1031"/>
      <c r="AO111" s="1032"/>
      <c r="AP111" s="1034" t="s">
        <v>414</v>
      </c>
      <c r="AQ111" s="1035"/>
      <c r="AR111" s="1035"/>
      <c r="AS111" s="1035"/>
      <c r="AT111" s="1036"/>
      <c r="AU111" s="997"/>
      <c r="AV111" s="998"/>
      <c r="AW111" s="998"/>
      <c r="AX111" s="998"/>
      <c r="AY111" s="998"/>
      <c r="AZ111" s="1046" t="s">
        <v>441</v>
      </c>
      <c r="BA111" s="1047"/>
      <c r="BB111" s="1047"/>
      <c r="BC111" s="1047"/>
      <c r="BD111" s="1047"/>
      <c r="BE111" s="1047"/>
      <c r="BF111" s="1047"/>
      <c r="BG111" s="1047"/>
      <c r="BH111" s="1047"/>
      <c r="BI111" s="1047"/>
      <c r="BJ111" s="1047"/>
      <c r="BK111" s="1047"/>
      <c r="BL111" s="1047"/>
      <c r="BM111" s="1047"/>
      <c r="BN111" s="1047"/>
      <c r="BO111" s="1047"/>
      <c r="BP111" s="1048"/>
      <c r="BQ111" s="1016" t="s">
        <v>442</v>
      </c>
      <c r="BR111" s="1017"/>
      <c r="BS111" s="1017"/>
      <c r="BT111" s="1017"/>
      <c r="BU111" s="1017"/>
      <c r="BV111" s="1017" t="s">
        <v>443</v>
      </c>
      <c r="BW111" s="1017"/>
      <c r="BX111" s="1017"/>
      <c r="BY111" s="1017"/>
      <c r="BZ111" s="1017"/>
      <c r="CA111" s="1017" t="s">
        <v>440</v>
      </c>
      <c r="CB111" s="1017"/>
      <c r="CC111" s="1017"/>
      <c r="CD111" s="1017"/>
      <c r="CE111" s="1017"/>
      <c r="CF111" s="1011" t="s">
        <v>440</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414</v>
      </c>
      <c r="DH111" s="1017"/>
      <c r="DI111" s="1017"/>
      <c r="DJ111" s="1017"/>
      <c r="DK111" s="1017"/>
      <c r="DL111" s="1017" t="s">
        <v>445</v>
      </c>
      <c r="DM111" s="1017"/>
      <c r="DN111" s="1017"/>
      <c r="DO111" s="1017"/>
      <c r="DP111" s="1017"/>
      <c r="DQ111" s="1017" t="s">
        <v>414</v>
      </c>
      <c r="DR111" s="1017"/>
      <c r="DS111" s="1017"/>
      <c r="DT111" s="1017"/>
      <c r="DU111" s="1017"/>
      <c r="DV111" s="1018" t="s">
        <v>446</v>
      </c>
      <c r="DW111" s="1018"/>
      <c r="DX111" s="1018"/>
      <c r="DY111" s="1018"/>
      <c r="DZ111" s="1019"/>
    </row>
    <row r="112" spans="1:131" s="248" customFormat="1" ht="26.25" customHeight="1">
      <c r="A112" s="1049" t="s">
        <v>447</v>
      </c>
      <c r="B112" s="1050"/>
      <c r="C112" s="1047" t="s">
        <v>448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414</v>
      </c>
      <c r="AB112" s="1056"/>
      <c r="AC112" s="1056"/>
      <c r="AD112" s="1056"/>
      <c r="AE112" s="1057"/>
      <c r="AF112" s="1058" t="s">
        <v>442</v>
      </c>
      <c r="AG112" s="1056"/>
      <c r="AH112" s="1056"/>
      <c r="AI112" s="1056"/>
      <c r="AJ112" s="1057"/>
      <c r="AK112" s="1058" t="s">
        <v>438</v>
      </c>
      <c r="AL112" s="1056"/>
      <c r="AM112" s="1056"/>
      <c r="AN112" s="1056"/>
      <c r="AO112" s="1057"/>
      <c r="AP112" s="1059" t="s">
        <v>438</v>
      </c>
      <c r="AQ112" s="1060"/>
      <c r="AR112" s="1060"/>
      <c r="AS112" s="1060"/>
      <c r="AT112" s="1061"/>
      <c r="AU112" s="997"/>
      <c r="AV112" s="998"/>
      <c r="AW112" s="998"/>
      <c r="AX112" s="998"/>
      <c r="AY112" s="998"/>
      <c r="AZ112" s="1046" t="s">
        <v>449</v>
      </c>
      <c r="BA112" s="1047"/>
      <c r="BB112" s="1047"/>
      <c r="BC112" s="1047"/>
      <c r="BD112" s="1047"/>
      <c r="BE112" s="1047"/>
      <c r="BF112" s="1047"/>
      <c r="BG112" s="1047"/>
      <c r="BH112" s="1047"/>
      <c r="BI112" s="1047"/>
      <c r="BJ112" s="1047"/>
      <c r="BK112" s="1047"/>
      <c r="BL112" s="1047"/>
      <c r="BM112" s="1047"/>
      <c r="BN112" s="1047"/>
      <c r="BO112" s="1047"/>
      <c r="BP112" s="1048"/>
      <c r="BQ112" s="1016">
        <v>802345</v>
      </c>
      <c r="BR112" s="1017"/>
      <c r="BS112" s="1017"/>
      <c r="BT112" s="1017"/>
      <c r="BU112" s="1017"/>
      <c r="BV112" s="1017">
        <v>748896</v>
      </c>
      <c r="BW112" s="1017"/>
      <c r="BX112" s="1017"/>
      <c r="BY112" s="1017"/>
      <c r="BZ112" s="1017"/>
      <c r="CA112" s="1017">
        <v>618415</v>
      </c>
      <c r="CB112" s="1017"/>
      <c r="CC112" s="1017"/>
      <c r="CD112" s="1017"/>
      <c r="CE112" s="1017"/>
      <c r="CF112" s="1011">
        <v>29.8</v>
      </c>
      <c r="CG112" s="1012"/>
      <c r="CH112" s="1012"/>
      <c r="CI112" s="1012"/>
      <c r="CJ112" s="1012"/>
      <c r="CK112" s="1042"/>
      <c r="CL112" s="1043"/>
      <c r="CM112" s="1013" t="s">
        <v>450</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414</v>
      </c>
      <c r="DH112" s="1017"/>
      <c r="DI112" s="1017"/>
      <c r="DJ112" s="1017"/>
      <c r="DK112" s="1017"/>
      <c r="DL112" s="1017" t="s">
        <v>442</v>
      </c>
      <c r="DM112" s="1017"/>
      <c r="DN112" s="1017"/>
      <c r="DO112" s="1017"/>
      <c r="DP112" s="1017"/>
      <c r="DQ112" s="1017" t="s">
        <v>445</v>
      </c>
      <c r="DR112" s="1017"/>
      <c r="DS112" s="1017"/>
      <c r="DT112" s="1017"/>
      <c r="DU112" s="1017"/>
      <c r="DV112" s="1018" t="s">
        <v>414</v>
      </c>
      <c r="DW112" s="1018"/>
      <c r="DX112" s="1018"/>
      <c r="DY112" s="1018"/>
      <c r="DZ112" s="1019"/>
    </row>
    <row r="113" spans="1:130" s="248" customFormat="1" ht="26.25" customHeight="1">
      <c r="A113" s="1051"/>
      <c r="B113" s="1052"/>
      <c r="C113" s="1047" t="s">
        <v>451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188106</v>
      </c>
      <c r="AB113" s="1031"/>
      <c r="AC113" s="1031"/>
      <c r="AD113" s="1031"/>
      <c r="AE113" s="1032"/>
      <c r="AF113" s="1033">
        <v>180727</v>
      </c>
      <c r="AG113" s="1031"/>
      <c r="AH113" s="1031"/>
      <c r="AI113" s="1031"/>
      <c r="AJ113" s="1032"/>
      <c r="AK113" s="1033">
        <v>170439</v>
      </c>
      <c r="AL113" s="1031"/>
      <c r="AM113" s="1031"/>
      <c r="AN113" s="1031"/>
      <c r="AO113" s="1032"/>
      <c r="AP113" s="1034">
        <v>8.1999999999999993</v>
      </c>
      <c r="AQ113" s="1035"/>
      <c r="AR113" s="1035"/>
      <c r="AS113" s="1035"/>
      <c r="AT113" s="1036"/>
      <c r="AU113" s="997"/>
      <c r="AV113" s="998"/>
      <c r="AW113" s="998"/>
      <c r="AX113" s="998"/>
      <c r="AY113" s="998"/>
      <c r="AZ113" s="1046" t="s">
        <v>452</v>
      </c>
      <c r="BA113" s="1047"/>
      <c r="BB113" s="1047"/>
      <c r="BC113" s="1047"/>
      <c r="BD113" s="1047"/>
      <c r="BE113" s="1047"/>
      <c r="BF113" s="1047"/>
      <c r="BG113" s="1047"/>
      <c r="BH113" s="1047"/>
      <c r="BI113" s="1047"/>
      <c r="BJ113" s="1047"/>
      <c r="BK113" s="1047"/>
      <c r="BL113" s="1047"/>
      <c r="BM113" s="1047"/>
      <c r="BN113" s="1047"/>
      <c r="BO113" s="1047"/>
      <c r="BP113" s="1048"/>
      <c r="BQ113" s="1016">
        <v>245558</v>
      </c>
      <c r="BR113" s="1017"/>
      <c r="BS113" s="1017"/>
      <c r="BT113" s="1017"/>
      <c r="BU113" s="1017"/>
      <c r="BV113" s="1017">
        <v>455009</v>
      </c>
      <c r="BW113" s="1017"/>
      <c r="BX113" s="1017"/>
      <c r="BY113" s="1017"/>
      <c r="BZ113" s="1017"/>
      <c r="CA113" s="1017">
        <v>451746</v>
      </c>
      <c r="CB113" s="1017"/>
      <c r="CC113" s="1017"/>
      <c r="CD113" s="1017"/>
      <c r="CE113" s="1017"/>
      <c r="CF113" s="1011">
        <v>21.8</v>
      </c>
      <c r="CG113" s="1012"/>
      <c r="CH113" s="1012"/>
      <c r="CI113" s="1012"/>
      <c r="CJ113" s="1012"/>
      <c r="CK113" s="1042"/>
      <c r="CL113" s="1043"/>
      <c r="CM113" s="1013" t="s">
        <v>453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438</v>
      </c>
      <c r="DH113" s="1056"/>
      <c r="DI113" s="1056"/>
      <c r="DJ113" s="1056"/>
      <c r="DK113" s="1057"/>
      <c r="DL113" s="1058" t="s">
        <v>446</v>
      </c>
      <c r="DM113" s="1056"/>
      <c r="DN113" s="1056"/>
      <c r="DO113" s="1056"/>
      <c r="DP113" s="1057"/>
      <c r="DQ113" s="1058" t="s">
        <v>440</v>
      </c>
      <c r="DR113" s="1056"/>
      <c r="DS113" s="1056"/>
      <c r="DT113" s="1056"/>
      <c r="DU113" s="1057"/>
      <c r="DV113" s="1059" t="s">
        <v>414</v>
      </c>
      <c r="DW113" s="1060"/>
      <c r="DX113" s="1060"/>
      <c r="DY113" s="1060"/>
      <c r="DZ113" s="1061"/>
    </row>
    <row r="114" spans="1:130" s="248" customFormat="1" ht="26.25" customHeight="1">
      <c r="A114" s="1051"/>
      <c r="B114" s="1052"/>
      <c r="C114" s="1047" t="s">
        <v>454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4573</v>
      </c>
      <c r="AB114" s="1056"/>
      <c r="AC114" s="1056"/>
      <c r="AD114" s="1056"/>
      <c r="AE114" s="1057"/>
      <c r="AF114" s="1058">
        <v>929</v>
      </c>
      <c r="AG114" s="1056"/>
      <c r="AH114" s="1056"/>
      <c r="AI114" s="1056"/>
      <c r="AJ114" s="1057"/>
      <c r="AK114" s="1058">
        <v>9857</v>
      </c>
      <c r="AL114" s="1056"/>
      <c r="AM114" s="1056"/>
      <c r="AN114" s="1056"/>
      <c r="AO114" s="1057"/>
      <c r="AP114" s="1059">
        <v>0.5</v>
      </c>
      <c r="AQ114" s="1060"/>
      <c r="AR114" s="1060"/>
      <c r="AS114" s="1060"/>
      <c r="AT114" s="1061"/>
      <c r="AU114" s="997"/>
      <c r="AV114" s="998"/>
      <c r="AW114" s="998"/>
      <c r="AX114" s="998"/>
      <c r="AY114" s="998"/>
      <c r="AZ114" s="1046" t="s">
        <v>455</v>
      </c>
      <c r="BA114" s="1047"/>
      <c r="BB114" s="1047"/>
      <c r="BC114" s="1047"/>
      <c r="BD114" s="1047"/>
      <c r="BE114" s="1047"/>
      <c r="BF114" s="1047"/>
      <c r="BG114" s="1047"/>
      <c r="BH114" s="1047"/>
      <c r="BI114" s="1047"/>
      <c r="BJ114" s="1047"/>
      <c r="BK114" s="1047"/>
      <c r="BL114" s="1047"/>
      <c r="BM114" s="1047"/>
      <c r="BN114" s="1047"/>
      <c r="BO114" s="1047"/>
      <c r="BP114" s="1048"/>
      <c r="BQ114" s="1016" t="s">
        <v>440</v>
      </c>
      <c r="BR114" s="1017"/>
      <c r="BS114" s="1017"/>
      <c r="BT114" s="1017"/>
      <c r="BU114" s="1017"/>
      <c r="BV114" s="1017" t="s">
        <v>445</v>
      </c>
      <c r="BW114" s="1017"/>
      <c r="BX114" s="1017"/>
      <c r="BY114" s="1017"/>
      <c r="BZ114" s="1017"/>
      <c r="CA114" s="1017" t="s">
        <v>414</v>
      </c>
      <c r="CB114" s="1017"/>
      <c r="CC114" s="1017"/>
      <c r="CD114" s="1017"/>
      <c r="CE114" s="1017"/>
      <c r="CF114" s="1011" t="s">
        <v>438</v>
      </c>
      <c r="CG114" s="1012"/>
      <c r="CH114" s="1012"/>
      <c r="CI114" s="1012"/>
      <c r="CJ114" s="1012"/>
      <c r="CK114" s="1042"/>
      <c r="CL114" s="1043"/>
      <c r="CM114" s="1013" t="s">
        <v>456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446</v>
      </c>
      <c r="DH114" s="1056"/>
      <c r="DI114" s="1056"/>
      <c r="DJ114" s="1056"/>
      <c r="DK114" s="1057"/>
      <c r="DL114" s="1058" t="s">
        <v>438</v>
      </c>
      <c r="DM114" s="1056"/>
      <c r="DN114" s="1056"/>
      <c r="DO114" s="1056"/>
      <c r="DP114" s="1057"/>
      <c r="DQ114" s="1058" t="s">
        <v>443</v>
      </c>
      <c r="DR114" s="1056"/>
      <c r="DS114" s="1056"/>
      <c r="DT114" s="1056"/>
      <c r="DU114" s="1057"/>
      <c r="DV114" s="1059" t="s">
        <v>446</v>
      </c>
      <c r="DW114" s="1060"/>
      <c r="DX114" s="1060"/>
      <c r="DY114" s="1060"/>
      <c r="DZ114" s="1061"/>
    </row>
    <row r="115" spans="1:130" s="248" customFormat="1" ht="26.25" customHeight="1">
      <c r="A115" s="1051"/>
      <c r="B115" s="1052"/>
      <c r="C115" s="1047" t="s">
        <v>457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440</v>
      </c>
      <c r="AB115" s="1031"/>
      <c r="AC115" s="1031"/>
      <c r="AD115" s="1031"/>
      <c r="AE115" s="1032"/>
      <c r="AF115" s="1033" t="s">
        <v>414</v>
      </c>
      <c r="AG115" s="1031"/>
      <c r="AH115" s="1031"/>
      <c r="AI115" s="1031"/>
      <c r="AJ115" s="1032"/>
      <c r="AK115" s="1033" t="s">
        <v>414</v>
      </c>
      <c r="AL115" s="1031"/>
      <c r="AM115" s="1031"/>
      <c r="AN115" s="1031"/>
      <c r="AO115" s="1032"/>
      <c r="AP115" s="1034" t="s">
        <v>414</v>
      </c>
      <c r="AQ115" s="1035"/>
      <c r="AR115" s="1035"/>
      <c r="AS115" s="1035"/>
      <c r="AT115" s="1036"/>
      <c r="AU115" s="997"/>
      <c r="AV115" s="998"/>
      <c r="AW115" s="998"/>
      <c r="AX115" s="998"/>
      <c r="AY115" s="998"/>
      <c r="AZ115" s="1046" t="s">
        <v>458</v>
      </c>
      <c r="BA115" s="1047"/>
      <c r="BB115" s="1047"/>
      <c r="BC115" s="1047"/>
      <c r="BD115" s="1047"/>
      <c r="BE115" s="1047"/>
      <c r="BF115" s="1047"/>
      <c r="BG115" s="1047"/>
      <c r="BH115" s="1047"/>
      <c r="BI115" s="1047"/>
      <c r="BJ115" s="1047"/>
      <c r="BK115" s="1047"/>
      <c r="BL115" s="1047"/>
      <c r="BM115" s="1047"/>
      <c r="BN115" s="1047"/>
      <c r="BO115" s="1047"/>
      <c r="BP115" s="1048"/>
      <c r="BQ115" s="1016" t="s">
        <v>414</v>
      </c>
      <c r="BR115" s="1017"/>
      <c r="BS115" s="1017"/>
      <c r="BT115" s="1017"/>
      <c r="BU115" s="1017"/>
      <c r="BV115" s="1017" t="s">
        <v>438</v>
      </c>
      <c r="BW115" s="1017"/>
      <c r="BX115" s="1017"/>
      <c r="BY115" s="1017"/>
      <c r="BZ115" s="1017"/>
      <c r="CA115" s="1017" t="s">
        <v>414</v>
      </c>
      <c r="CB115" s="1017"/>
      <c r="CC115" s="1017"/>
      <c r="CD115" s="1017"/>
      <c r="CE115" s="1017"/>
      <c r="CF115" s="1011" t="s">
        <v>414</v>
      </c>
      <c r="CG115" s="1012"/>
      <c r="CH115" s="1012"/>
      <c r="CI115" s="1012"/>
      <c r="CJ115" s="1012"/>
      <c r="CK115" s="1042"/>
      <c r="CL115" s="1043"/>
      <c r="CM115" s="1046" t="s">
        <v>459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414</v>
      </c>
      <c r="DH115" s="1056"/>
      <c r="DI115" s="1056"/>
      <c r="DJ115" s="1056"/>
      <c r="DK115" s="1057"/>
      <c r="DL115" s="1058" t="s">
        <v>438</v>
      </c>
      <c r="DM115" s="1056"/>
      <c r="DN115" s="1056"/>
      <c r="DO115" s="1056"/>
      <c r="DP115" s="1057"/>
      <c r="DQ115" s="1058" t="s">
        <v>414</v>
      </c>
      <c r="DR115" s="1056"/>
      <c r="DS115" s="1056"/>
      <c r="DT115" s="1056"/>
      <c r="DU115" s="1057"/>
      <c r="DV115" s="1059" t="s">
        <v>440</v>
      </c>
      <c r="DW115" s="1060"/>
      <c r="DX115" s="1060"/>
      <c r="DY115" s="1060"/>
      <c r="DZ115" s="1061"/>
    </row>
    <row r="116" spans="1:130" s="248" customFormat="1" ht="26.25" customHeight="1">
      <c r="A116" s="1053"/>
      <c r="B116" s="1054"/>
      <c r="C116" s="1062" t="s">
        <v>460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440</v>
      </c>
      <c r="AB116" s="1056"/>
      <c r="AC116" s="1056"/>
      <c r="AD116" s="1056"/>
      <c r="AE116" s="1057"/>
      <c r="AF116" s="1058" t="s">
        <v>445</v>
      </c>
      <c r="AG116" s="1056"/>
      <c r="AH116" s="1056"/>
      <c r="AI116" s="1056"/>
      <c r="AJ116" s="1057"/>
      <c r="AK116" s="1058" t="s">
        <v>440</v>
      </c>
      <c r="AL116" s="1056"/>
      <c r="AM116" s="1056"/>
      <c r="AN116" s="1056"/>
      <c r="AO116" s="1057"/>
      <c r="AP116" s="1059" t="s">
        <v>438</v>
      </c>
      <c r="AQ116" s="1060"/>
      <c r="AR116" s="1060"/>
      <c r="AS116" s="1060"/>
      <c r="AT116" s="1061"/>
      <c r="AU116" s="997"/>
      <c r="AV116" s="998"/>
      <c r="AW116" s="998"/>
      <c r="AX116" s="998"/>
      <c r="AY116" s="998"/>
      <c r="AZ116" s="1064" t="s">
        <v>461</v>
      </c>
      <c r="BA116" s="1065"/>
      <c r="BB116" s="1065"/>
      <c r="BC116" s="1065"/>
      <c r="BD116" s="1065"/>
      <c r="BE116" s="1065"/>
      <c r="BF116" s="1065"/>
      <c r="BG116" s="1065"/>
      <c r="BH116" s="1065"/>
      <c r="BI116" s="1065"/>
      <c r="BJ116" s="1065"/>
      <c r="BK116" s="1065"/>
      <c r="BL116" s="1065"/>
      <c r="BM116" s="1065"/>
      <c r="BN116" s="1065"/>
      <c r="BO116" s="1065"/>
      <c r="BP116" s="1066"/>
      <c r="BQ116" s="1016" t="s">
        <v>442</v>
      </c>
      <c r="BR116" s="1017"/>
      <c r="BS116" s="1017"/>
      <c r="BT116" s="1017"/>
      <c r="BU116" s="1017"/>
      <c r="BV116" s="1017" t="s">
        <v>414</v>
      </c>
      <c r="BW116" s="1017"/>
      <c r="BX116" s="1017"/>
      <c r="BY116" s="1017"/>
      <c r="BZ116" s="1017"/>
      <c r="CA116" s="1017" t="s">
        <v>414</v>
      </c>
      <c r="CB116" s="1017"/>
      <c r="CC116" s="1017"/>
      <c r="CD116" s="1017"/>
      <c r="CE116" s="1017"/>
      <c r="CF116" s="1011" t="s">
        <v>438</v>
      </c>
      <c r="CG116" s="1012"/>
      <c r="CH116" s="1012"/>
      <c r="CI116" s="1012"/>
      <c r="CJ116" s="1012"/>
      <c r="CK116" s="1042"/>
      <c r="CL116" s="1043"/>
      <c r="CM116" s="1013" t="s">
        <v>462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414</v>
      </c>
      <c r="DH116" s="1056"/>
      <c r="DI116" s="1056"/>
      <c r="DJ116" s="1056"/>
      <c r="DK116" s="1057"/>
      <c r="DL116" s="1058" t="s">
        <v>414</v>
      </c>
      <c r="DM116" s="1056"/>
      <c r="DN116" s="1056"/>
      <c r="DO116" s="1056"/>
      <c r="DP116" s="1057"/>
      <c r="DQ116" s="1058" t="s">
        <v>445</v>
      </c>
      <c r="DR116" s="1056"/>
      <c r="DS116" s="1056"/>
      <c r="DT116" s="1056"/>
      <c r="DU116" s="1057"/>
      <c r="DV116" s="1059" t="s">
        <v>438</v>
      </c>
      <c r="DW116" s="1060"/>
      <c r="DX116" s="1060"/>
      <c r="DY116" s="1060"/>
      <c r="DZ116" s="1061"/>
    </row>
    <row r="117" spans="1:130" s="248" customFormat="1" ht="26.25" customHeight="1">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463</v>
      </c>
      <c r="Z117" s="983"/>
      <c r="AA117" s="1073">
        <v>337869</v>
      </c>
      <c r="AB117" s="1074"/>
      <c r="AC117" s="1074"/>
      <c r="AD117" s="1074"/>
      <c r="AE117" s="1075"/>
      <c r="AF117" s="1076">
        <v>359801</v>
      </c>
      <c r="AG117" s="1074"/>
      <c r="AH117" s="1074"/>
      <c r="AI117" s="1074"/>
      <c r="AJ117" s="1075"/>
      <c r="AK117" s="1076">
        <v>399113</v>
      </c>
      <c r="AL117" s="1074"/>
      <c r="AM117" s="1074"/>
      <c r="AN117" s="1074"/>
      <c r="AO117" s="1075"/>
      <c r="AP117" s="1077"/>
      <c r="AQ117" s="1078"/>
      <c r="AR117" s="1078"/>
      <c r="AS117" s="1078"/>
      <c r="AT117" s="1079"/>
      <c r="AU117" s="997"/>
      <c r="AV117" s="998"/>
      <c r="AW117" s="998"/>
      <c r="AX117" s="998"/>
      <c r="AY117" s="998"/>
      <c r="AZ117" s="1064" t="s">
        <v>464</v>
      </c>
      <c r="BA117" s="1065"/>
      <c r="BB117" s="1065"/>
      <c r="BC117" s="1065"/>
      <c r="BD117" s="1065"/>
      <c r="BE117" s="1065"/>
      <c r="BF117" s="1065"/>
      <c r="BG117" s="1065"/>
      <c r="BH117" s="1065"/>
      <c r="BI117" s="1065"/>
      <c r="BJ117" s="1065"/>
      <c r="BK117" s="1065"/>
      <c r="BL117" s="1065"/>
      <c r="BM117" s="1065"/>
      <c r="BN117" s="1065"/>
      <c r="BO117" s="1065"/>
      <c r="BP117" s="1066"/>
      <c r="BQ117" s="1016" t="s">
        <v>438</v>
      </c>
      <c r="BR117" s="1017"/>
      <c r="BS117" s="1017"/>
      <c r="BT117" s="1017"/>
      <c r="BU117" s="1017"/>
      <c r="BV117" s="1017" t="s">
        <v>414</v>
      </c>
      <c r="BW117" s="1017"/>
      <c r="BX117" s="1017"/>
      <c r="BY117" s="1017"/>
      <c r="BZ117" s="1017"/>
      <c r="CA117" s="1017" t="s">
        <v>414</v>
      </c>
      <c r="CB117" s="1017"/>
      <c r="CC117" s="1017"/>
      <c r="CD117" s="1017"/>
      <c r="CE117" s="1017"/>
      <c r="CF117" s="1011" t="s">
        <v>440</v>
      </c>
      <c r="CG117" s="1012"/>
      <c r="CH117" s="1012"/>
      <c r="CI117" s="1012"/>
      <c r="CJ117" s="1012"/>
      <c r="CK117" s="1042"/>
      <c r="CL117" s="1043"/>
      <c r="CM117" s="1013" t="s">
        <v>465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440</v>
      </c>
      <c r="DH117" s="1056"/>
      <c r="DI117" s="1056"/>
      <c r="DJ117" s="1056"/>
      <c r="DK117" s="1057"/>
      <c r="DL117" s="1058" t="s">
        <v>440</v>
      </c>
      <c r="DM117" s="1056"/>
      <c r="DN117" s="1056"/>
      <c r="DO117" s="1056"/>
      <c r="DP117" s="1057"/>
      <c r="DQ117" s="1058" t="s">
        <v>440</v>
      </c>
      <c r="DR117" s="1056"/>
      <c r="DS117" s="1056"/>
      <c r="DT117" s="1056"/>
      <c r="DU117" s="1057"/>
      <c r="DV117" s="1059" t="s">
        <v>440</v>
      </c>
      <c r="DW117" s="1060"/>
      <c r="DX117" s="1060"/>
      <c r="DY117" s="1060"/>
      <c r="DZ117" s="1061"/>
    </row>
    <row r="118" spans="1:130" s="248" customFormat="1" ht="26.25" customHeight="1">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305</v>
      </c>
      <c r="AL118" s="982"/>
      <c r="AM118" s="982"/>
      <c r="AN118" s="982"/>
      <c r="AO118" s="983"/>
      <c r="AP118" s="1068" t="s">
        <v>432</v>
      </c>
      <c r="AQ118" s="1069"/>
      <c r="AR118" s="1069"/>
      <c r="AS118" s="1069"/>
      <c r="AT118" s="1070"/>
      <c r="AU118" s="997"/>
      <c r="AV118" s="998"/>
      <c r="AW118" s="998"/>
      <c r="AX118" s="998"/>
      <c r="AY118" s="998"/>
      <c r="AZ118" s="1071" t="s">
        <v>466</v>
      </c>
      <c r="BA118" s="1062"/>
      <c r="BB118" s="1062"/>
      <c r="BC118" s="1062"/>
      <c r="BD118" s="1062"/>
      <c r="BE118" s="1062"/>
      <c r="BF118" s="1062"/>
      <c r="BG118" s="1062"/>
      <c r="BH118" s="1062"/>
      <c r="BI118" s="1062"/>
      <c r="BJ118" s="1062"/>
      <c r="BK118" s="1062"/>
      <c r="BL118" s="1062"/>
      <c r="BM118" s="1062"/>
      <c r="BN118" s="1062"/>
      <c r="BO118" s="1062"/>
      <c r="BP118" s="1063"/>
      <c r="BQ118" s="1094" t="s">
        <v>438</v>
      </c>
      <c r="BR118" s="1095"/>
      <c r="BS118" s="1095"/>
      <c r="BT118" s="1095"/>
      <c r="BU118" s="1095"/>
      <c r="BV118" s="1095" t="s">
        <v>438</v>
      </c>
      <c r="BW118" s="1095"/>
      <c r="BX118" s="1095"/>
      <c r="BY118" s="1095"/>
      <c r="BZ118" s="1095"/>
      <c r="CA118" s="1095" t="s">
        <v>440</v>
      </c>
      <c r="CB118" s="1095"/>
      <c r="CC118" s="1095"/>
      <c r="CD118" s="1095"/>
      <c r="CE118" s="1095"/>
      <c r="CF118" s="1011" t="s">
        <v>438</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438</v>
      </c>
      <c r="DH118" s="1056"/>
      <c r="DI118" s="1056"/>
      <c r="DJ118" s="1056"/>
      <c r="DK118" s="1057"/>
      <c r="DL118" s="1058" t="s">
        <v>443</v>
      </c>
      <c r="DM118" s="1056"/>
      <c r="DN118" s="1056"/>
      <c r="DO118" s="1056"/>
      <c r="DP118" s="1057"/>
      <c r="DQ118" s="1058" t="s">
        <v>440</v>
      </c>
      <c r="DR118" s="1056"/>
      <c r="DS118" s="1056"/>
      <c r="DT118" s="1056"/>
      <c r="DU118" s="1057"/>
      <c r="DV118" s="1059" t="s">
        <v>438</v>
      </c>
      <c r="DW118" s="1060"/>
      <c r="DX118" s="1060"/>
      <c r="DY118" s="1060"/>
      <c r="DZ118" s="1061"/>
    </row>
    <row r="119" spans="1:130" s="248" customFormat="1" ht="26.25" customHeight="1">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438</v>
      </c>
      <c r="AB119" s="989"/>
      <c r="AC119" s="989"/>
      <c r="AD119" s="989"/>
      <c r="AE119" s="990"/>
      <c r="AF119" s="991" t="s">
        <v>445</v>
      </c>
      <c r="AG119" s="989"/>
      <c r="AH119" s="989"/>
      <c r="AI119" s="989"/>
      <c r="AJ119" s="990"/>
      <c r="AK119" s="991" t="s">
        <v>438</v>
      </c>
      <c r="AL119" s="989"/>
      <c r="AM119" s="989"/>
      <c r="AN119" s="989"/>
      <c r="AO119" s="990"/>
      <c r="AP119" s="992" t="s">
        <v>438</v>
      </c>
      <c r="AQ119" s="993"/>
      <c r="AR119" s="993"/>
      <c r="AS119" s="993"/>
      <c r="AT119" s="994"/>
      <c r="AU119" s="999"/>
      <c r="AV119" s="1000"/>
      <c r="AW119" s="1000"/>
      <c r="AX119" s="1000"/>
      <c r="AY119" s="1000"/>
      <c r="AZ119" s="279" t="s">
        <v>185</v>
      </c>
      <c r="BA119" s="279"/>
      <c r="BB119" s="279"/>
      <c r="BC119" s="279"/>
      <c r="BD119" s="279"/>
      <c r="BE119" s="279"/>
      <c r="BF119" s="279"/>
      <c r="BG119" s="279"/>
      <c r="BH119" s="279"/>
      <c r="BI119" s="279"/>
      <c r="BJ119" s="279"/>
      <c r="BK119" s="279"/>
      <c r="BL119" s="279"/>
      <c r="BM119" s="279"/>
      <c r="BN119" s="279"/>
      <c r="BO119" s="1072" t="s">
        <v>468</v>
      </c>
      <c r="BP119" s="1103"/>
      <c r="BQ119" s="1094">
        <v>4337850</v>
      </c>
      <c r="BR119" s="1095"/>
      <c r="BS119" s="1095"/>
      <c r="BT119" s="1095"/>
      <c r="BU119" s="1095"/>
      <c r="BV119" s="1095">
        <v>4438453</v>
      </c>
      <c r="BW119" s="1095"/>
      <c r="BX119" s="1095"/>
      <c r="BY119" s="1095"/>
      <c r="BZ119" s="1095"/>
      <c r="CA119" s="1095">
        <v>4335357</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414</v>
      </c>
      <c r="DH119" s="1081"/>
      <c r="DI119" s="1081"/>
      <c r="DJ119" s="1081"/>
      <c r="DK119" s="1082"/>
      <c r="DL119" s="1080" t="s">
        <v>440</v>
      </c>
      <c r="DM119" s="1081"/>
      <c r="DN119" s="1081"/>
      <c r="DO119" s="1081"/>
      <c r="DP119" s="1082"/>
      <c r="DQ119" s="1080" t="s">
        <v>438</v>
      </c>
      <c r="DR119" s="1081"/>
      <c r="DS119" s="1081"/>
      <c r="DT119" s="1081"/>
      <c r="DU119" s="1082"/>
      <c r="DV119" s="1083" t="s">
        <v>442</v>
      </c>
      <c r="DW119" s="1084"/>
      <c r="DX119" s="1084"/>
      <c r="DY119" s="1084"/>
      <c r="DZ119" s="1085"/>
    </row>
    <row r="120" spans="1:130" s="248" customFormat="1" ht="26.25" customHeight="1">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443</v>
      </c>
      <c r="AB120" s="1056"/>
      <c r="AC120" s="1056"/>
      <c r="AD120" s="1056"/>
      <c r="AE120" s="1057"/>
      <c r="AF120" s="1058" t="s">
        <v>438</v>
      </c>
      <c r="AG120" s="1056"/>
      <c r="AH120" s="1056"/>
      <c r="AI120" s="1056"/>
      <c r="AJ120" s="1057"/>
      <c r="AK120" s="1058" t="s">
        <v>445</v>
      </c>
      <c r="AL120" s="1056"/>
      <c r="AM120" s="1056"/>
      <c r="AN120" s="1056"/>
      <c r="AO120" s="1057"/>
      <c r="AP120" s="1059" t="s">
        <v>414</v>
      </c>
      <c r="AQ120" s="1060"/>
      <c r="AR120" s="1060"/>
      <c r="AS120" s="1060"/>
      <c r="AT120" s="1061"/>
      <c r="AU120" s="1086" t="s">
        <v>470</v>
      </c>
      <c r="AV120" s="1087"/>
      <c r="AW120" s="1087"/>
      <c r="AX120" s="1087"/>
      <c r="AY120" s="1088"/>
      <c r="AZ120" s="1037" t="s">
        <v>471</v>
      </c>
      <c r="BA120" s="986"/>
      <c r="BB120" s="986"/>
      <c r="BC120" s="986"/>
      <c r="BD120" s="986"/>
      <c r="BE120" s="986"/>
      <c r="BF120" s="986"/>
      <c r="BG120" s="986"/>
      <c r="BH120" s="986"/>
      <c r="BI120" s="986"/>
      <c r="BJ120" s="986"/>
      <c r="BK120" s="986"/>
      <c r="BL120" s="986"/>
      <c r="BM120" s="986"/>
      <c r="BN120" s="986"/>
      <c r="BO120" s="986"/>
      <c r="BP120" s="987"/>
      <c r="BQ120" s="1023">
        <v>3658919</v>
      </c>
      <c r="BR120" s="1024"/>
      <c r="BS120" s="1024"/>
      <c r="BT120" s="1024"/>
      <c r="BU120" s="1024"/>
      <c r="BV120" s="1024">
        <v>4077285</v>
      </c>
      <c r="BW120" s="1024"/>
      <c r="BX120" s="1024"/>
      <c r="BY120" s="1024"/>
      <c r="BZ120" s="1024"/>
      <c r="CA120" s="1024">
        <v>3647866</v>
      </c>
      <c r="CB120" s="1024"/>
      <c r="CC120" s="1024"/>
      <c r="CD120" s="1024"/>
      <c r="CE120" s="1024"/>
      <c r="CF120" s="1038">
        <v>175.8</v>
      </c>
      <c r="CG120" s="1039"/>
      <c r="CH120" s="1039"/>
      <c r="CI120" s="1039"/>
      <c r="CJ120" s="1039"/>
      <c r="CK120" s="1104" t="s">
        <v>472</v>
      </c>
      <c r="CL120" s="1105"/>
      <c r="CM120" s="1105"/>
      <c r="CN120" s="1105"/>
      <c r="CO120" s="1106"/>
      <c r="CP120" s="1112" t="s">
        <v>473</v>
      </c>
      <c r="CQ120" s="1113"/>
      <c r="CR120" s="1113"/>
      <c r="CS120" s="1113"/>
      <c r="CT120" s="1113"/>
      <c r="CU120" s="1113"/>
      <c r="CV120" s="1113"/>
      <c r="CW120" s="1113"/>
      <c r="CX120" s="1113"/>
      <c r="CY120" s="1113"/>
      <c r="CZ120" s="1113"/>
      <c r="DA120" s="1113"/>
      <c r="DB120" s="1113"/>
      <c r="DC120" s="1113"/>
      <c r="DD120" s="1113"/>
      <c r="DE120" s="1113"/>
      <c r="DF120" s="1114"/>
      <c r="DG120" s="1023">
        <v>731693</v>
      </c>
      <c r="DH120" s="1024"/>
      <c r="DI120" s="1024"/>
      <c r="DJ120" s="1024"/>
      <c r="DK120" s="1024"/>
      <c r="DL120" s="1024">
        <v>702944</v>
      </c>
      <c r="DM120" s="1024"/>
      <c r="DN120" s="1024"/>
      <c r="DO120" s="1024"/>
      <c r="DP120" s="1024"/>
      <c r="DQ120" s="1024">
        <v>588021</v>
      </c>
      <c r="DR120" s="1024"/>
      <c r="DS120" s="1024"/>
      <c r="DT120" s="1024"/>
      <c r="DU120" s="1024"/>
      <c r="DV120" s="1025">
        <v>28.3</v>
      </c>
      <c r="DW120" s="1025"/>
      <c r="DX120" s="1025"/>
      <c r="DY120" s="1025"/>
      <c r="DZ120" s="1026"/>
    </row>
    <row r="121" spans="1:130" s="248" customFormat="1" ht="26.25" customHeight="1">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442</v>
      </c>
      <c r="AB121" s="1056"/>
      <c r="AC121" s="1056"/>
      <c r="AD121" s="1056"/>
      <c r="AE121" s="1057"/>
      <c r="AF121" s="1058" t="s">
        <v>440</v>
      </c>
      <c r="AG121" s="1056"/>
      <c r="AH121" s="1056"/>
      <c r="AI121" s="1056"/>
      <c r="AJ121" s="1057"/>
      <c r="AK121" s="1058" t="s">
        <v>440</v>
      </c>
      <c r="AL121" s="1056"/>
      <c r="AM121" s="1056"/>
      <c r="AN121" s="1056"/>
      <c r="AO121" s="1057"/>
      <c r="AP121" s="1059" t="s">
        <v>440</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t="s">
        <v>438</v>
      </c>
      <c r="BR121" s="1017"/>
      <c r="BS121" s="1017"/>
      <c r="BT121" s="1017"/>
      <c r="BU121" s="1017"/>
      <c r="BV121" s="1017" t="s">
        <v>438</v>
      </c>
      <c r="BW121" s="1017"/>
      <c r="BX121" s="1017"/>
      <c r="BY121" s="1017"/>
      <c r="BZ121" s="1017"/>
      <c r="CA121" s="1017" t="s">
        <v>438</v>
      </c>
      <c r="CB121" s="1017"/>
      <c r="CC121" s="1017"/>
      <c r="CD121" s="1017"/>
      <c r="CE121" s="1017"/>
      <c r="CF121" s="1011" t="s">
        <v>414</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70652</v>
      </c>
      <c r="DH121" s="1017"/>
      <c r="DI121" s="1017"/>
      <c r="DJ121" s="1017"/>
      <c r="DK121" s="1017"/>
      <c r="DL121" s="1017">
        <v>45952</v>
      </c>
      <c r="DM121" s="1017"/>
      <c r="DN121" s="1017"/>
      <c r="DO121" s="1017"/>
      <c r="DP121" s="1017"/>
      <c r="DQ121" s="1017">
        <v>30394</v>
      </c>
      <c r="DR121" s="1017"/>
      <c r="DS121" s="1017"/>
      <c r="DT121" s="1017"/>
      <c r="DU121" s="1017"/>
      <c r="DV121" s="1018">
        <v>1.5</v>
      </c>
      <c r="DW121" s="1018"/>
      <c r="DX121" s="1018"/>
      <c r="DY121" s="1018"/>
      <c r="DZ121" s="1019"/>
    </row>
    <row r="122" spans="1:130" s="248" customFormat="1" ht="26.25" customHeight="1">
      <c r="A122" s="1156"/>
      <c r="B122" s="1043"/>
      <c r="C122" s="1013" t="s">
        <v>456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438</v>
      </c>
      <c r="AB122" s="1056"/>
      <c r="AC122" s="1056"/>
      <c r="AD122" s="1056"/>
      <c r="AE122" s="1057"/>
      <c r="AF122" s="1058" t="s">
        <v>414</v>
      </c>
      <c r="AG122" s="1056"/>
      <c r="AH122" s="1056"/>
      <c r="AI122" s="1056"/>
      <c r="AJ122" s="1057"/>
      <c r="AK122" s="1058" t="s">
        <v>440</v>
      </c>
      <c r="AL122" s="1056"/>
      <c r="AM122" s="1056"/>
      <c r="AN122" s="1056"/>
      <c r="AO122" s="1057"/>
      <c r="AP122" s="1059" t="s">
        <v>440</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3558198</v>
      </c>
      <c r="BR122" s="1095"/>
      <c r="BS122" s="1095"/>
      <c r="BT122" s="1095"/>
      <c r="BU122" s="1095"/>
      <c r="BV122" s="1095">
        <v>3578503</v>
      </c>
      <c r="BW122" s="1095"/>
      <c r="BX122" s="1095"/>
      <c r="BY122" s="1095"/>
      <c r="BZ122" s="1095"/>
      <c r="CA122" s="1095">
        <v>3422103</v>
      </c>
      <c r="CB122" s="1095"/>
      <c r="CC122" s="1095"/>
      <c r="CD122" s="1095"/>
      <c r="CE122" s="1095"/>
      <c r="CF122" s="1115">
        <v>164.9</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t="s">
        <v>438</v>
      </c>
      <c r="DH122" s="1017"/>
      <c r="DI122" s="1017"/>
      <c r="DJ122" s="1017"/>
      <c r="DK122" s="1017"/>
      <c r="DL122" s="1017" t="s">
        <v>440</v>
      </c>
      <c r="DM122" s="1017"/>
      <c r="DN122" s="1017"/>
      <c r="DO122" s="1017"/>
      <c r="DP122" s="1017"/>
      <c r="DQ122" s="1017" t="s">
        <v>438</v>
      </c>
      <c r="DR122" s="1017"/>
      <c r="DS122" s="1017"/>
      <c r="DT122" s="1017"/>
      <c r="DU122" s="1017"/>
      <c r="DV122" s="1018" t="s">
        <v>440</v>
      </c>
      <c r="DW122" s="1018"/>
      <c r="DX122" s="1018"/>
      <c r="DY122" s="1018"/>
      <c r="DZ122" s="1019"/>
    </row>
    <row r="123" spans="1:130" s="248" customFormat="1" ht="26.25" customHeight="1">
      <c r="A123" s="1156"/>
      <c r="B123" s="1043"/>
      <c r="C123" s="1013" t="s">
        <v>462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440</v>
      </c>
      <c r="AB123" s="1056"/>
      <c r="AC123" s="1056"/>
      <c r="AD123" s="1056"/>
      <c r="AE123" s="1057"/>
      <c r="AF123" s="1058" t="s">
        <v>440</v>
      </c>
      <c r="AG123" s="1056"/>
      <c r="AH123" s="1056"/>
      <c r="AI123" s="1056"/>
      <c r="AJ123" s="1057"/>
      <c r="AK123" s="1058" t="s">
        <v>438</v>
      </c>
      <c r="AL123" s="1056"/>
      <c r="AM123" s="1056"/>
      <c r="AN123" s="1056"/>
      <c r="AO123" s="1057"/>
      <c r="AP123" s="1059" t="s">
        <v>440</v>
      </c>
      <c r="AQ123" s="1060"/>
      <c r="AR123" s="1060"/>
      <c r="AS123" s="1060"/>
      <c r="AT123" s="1061"/>
      <c r="AU123" s="1092"/>
      <c r="AV123" s="1093"/>
      <c r="AW123" s="1093"/>
      <c r="AX123" s="1093"/>
      <c r="AY123" s="1093"/>
      <c r="AZ123" s="279" t="s">
        <v>185</v>
      </c>
      <c r="BA123" s="279"/>
      <c r="BB123" s="279"/>
      <c r="BC123" s="279"/>
      <c r="BD123" s="279"/>
      <c r="BE123" s="279"/>
      <c r="BF123" s="279"/>
      <c r="BG123" s="279"/>
      <c r="BH123" s="279"/>
      <c r="BI123" s="279"/>
      <c r="BJ123" s="279"/>
      <c r="BK123" s="279"/>
      <c r="BL123" s="279"/>
      <c r="BM123" s="279"/>
      <c r="BN123" s="279"/>
      <c r="BO123" s="1072" t="s">
        <v>479</v>
      </c>
      <c r="BP123" s="1103"/>
      <c r="BQ123" s="1162">
        <v>7217117</v>
      </c>
      <c r="BR123" s="1163"/>
      <c r="BS123" s="1163"/>
      <c r="BT123" s="1163"/>
      <c r="BU123" s="1163"/>
      <c r="BV123" s="1163">
        <v>7655788</v>
      </c>
      <c r="BW123" s="1163"/>
      <c r="BX123" s="1163"/>
      <c r="BY123" s="1163"/>
      <c r="BZ123" s="1163"/>
      <c r="CA123" s="1163">
        <v>7069969</v>
      </c>
      <c r="CB123" s="1163"/>
      <c r="CC123" s="1163"/>
      <c r="CD123" s="1163"/>
      <c r="CE123" s="1163"/>
      <c r="CF123" s="1096"/>
      <c r="CG123" s="1097"/>
      <c r="CH123" s="1097"/>
      <c r="CI123" s="1097"/>
      <c r="CJ123" s="1098"/>
      <c r="CK123" s="1107"/>
      <c r="CL123" s="1108"/>
      <c r="CM123" s="1108"/>
      <c r="CN123" s="1108"/>
      <c r="CO123" s="1109"/>
      <c r="CP123" s="1117" t="s">
        <v>480</v>
      </c>
      <c r="CQ123" s="1118"/>
      <c r="CR123" s="1118"/>
      <c r="CS123" s="1118"/>
      <c r="CT123" s="1118"/>
      <c r="CU123" s="1118"/>
      <c r="CV123" s="1118"/>
      <c r="CW123" s="1118"/>
      <c r="CX123" s="1118"/>
      <c r="CY123" s="1118"/>
      <c r="CZ123" s="1118"/>
      <c r="DA123" s="1118"/>
      <c r="DB123" s="1118"/>
      <c r="DC123" s="1118"/>
      <c r="DD123" s="1118"/>
      <c r="DE123" s="1118"/>
      <c r="DF123" s="1119"/>
      <c r="DG123" s="1055" t="s">
        <v>440</v>
      </c>
      <c r="DH123" s="1056"/>
      <c r="DI123" s="1056"/>
      <c r="DJ123" s="1056"/>
      <c r="DK123" s="1057"/>
      <c r="DL123" s="1058" t="s">
        <v>440</v>
      </c>
      <c r="DM123" s="1056"/>
      <c r="DN123" s="1056"/>
      <c r="DO123" s="1056"/>
      <c r="DP123" s="1057"/>
      <c r="DQ123" s="1058" t="s">
        <v>414</v>
      </c>
      <c r="DR123" s="1056"/>
      <c r="DS123" s="1056"/>
      <c r="DT123" s="1056"/>
      <c r="DU123" s="1057"/>
      <c r="DV123" s="1059" t="s">
        <v>440</v>
      </c>
      <c r="DW123" s="1060"/>
      <c r="DX123" s="1060"/>
      <c r="DY123" s="1060"/>
      <c r="DZ123" s="1061"/>
    </row>
    <row r="124" spans="1:130" s="248" customFormat="1" ht="26.25" customHeight="1" thickBot="1">
      <c r="A124" s="1156"/>
      <c r="B124" s="1043"/>
      <c r="C124" s="1013" t="s">
        <v>465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442</v>
      </c>
      <c r="AB124" s="1056"/>
      <c r="AC124" s="1056"/>
      <c r="AD124" s="1056"/>
      <c r="AE124" s="1057"/>
      <c r="AF124" s="1058" t="s">
        <v>440</v>
      </c>
      <c r="AG124" s="1056"/>
      <c r="AH124" s="1056"/>
      <c r="AI124" s="1056"/>
      <c r="AJ124" s="1057"/>
      <c r="AK124" s="1058" t="s">
        <v>414</v>
      </c>
      <c r="AL124" s="1056"/>
      <c r="AM124" s="1056"/>
      <c r="AN124" s="1056"/>
      <c r="AO124" s="1057"/>
      <c r="AP124" s="1059" t="s">
        <v>440</v>
      </c>
      <c r="AQ124" s="1060"/>
      <c r="AR124" s="1060"/>
      <c r="AS124" s="1060"/>
      <c r="AT124" s="1061"/>
      <c r="AU124" s="1158" t="s">
        <v>481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414</v>
      </c>
      <c r="BR124" s="1125"/>
      <c r="BS124" s="1125"/>
      <c r="BT124" s="1125"/>
      <c r="BU124" s="1125"/>
      <c r="BV124" s="1125" t="s">
        <v>440</v>
      </c>
      <c r="BW124" s="1125"/>
      <c r="BX124" s="1125"/>
      <c r="BY124" s="1125"/>
      <c r="BZ124" s="1125"/>
      <c r="CA124" s="1125" t="s">
        <v>440</v>
      </c>
      <c r="CB124" s="1125"/>
      <c r="CC124" s="1125"/>
      <c r="CD124" s="1125"/>
      <c r="CE124" s="1125"/>
      <c r="CF124" s="1126"/>
      <c r="CG124" s="1127"/>
      <c r="CH124" s="1127"/>
      <c r="CI124" s="1127"/>
      <c r="CJ124" s="1128"/>
      <c r="CK124" s="1110"/>
      <c r="CL124" s="1110"/>
      <c r="CM124" s="1110"/>
      <c r="CN124" s="1110"/>
      <c r="CO124" s="1111"/>
      <c r="CP124" s="1117" t="s">
        <v>482</v>
      </c>
      <c r="CQ124" s="1118"/>
      <c r="CR124" s="1118"/>
      <c r="CS124" s="1118"/>
      <c r="CT124" s="1118"/>
      <c r="CU124" s="1118"/>
      <c r="CV124" s="1118"/>
      <c r="CW124" s="1118"/>
      <c r="CX124" s="1118"/>
      <c r="CY124" s="1118"/>
      <c r="CZ124" s="1118"/>
      <c r="DA124" s="1118"/>
      <c r="DB124" s="1118"/>
      <c r="DC124" s="1118"/>
      <c r="DD124" s="1118"/>
      <c r="DE124" s="1118"/>
      <c r="DF124" s="1119"/>
      <c r="DG124" s="1102" t="s">
        <v>414</v>
      </c>
      <c r="DH124" s="1081"/>
      <c r="DI124" s="1081"/>
      <c r="DJ124" s="1081"/>
      <c r="DK124" s="1082"/>
      <c r="DL124" s="1080" t="s">
        <v>442</v>
      </c>
      <c r="DM124" s="1081"/>
      <c r="DN124" s="1081"/>
      <c r="DO124" s="1081"/>
      <c r="DP124" s="1082"/>
      <c r="DQ124" s="1080" t="s">
        <v>414</v>
      </c>
      <c r="DR124" s="1081"/>
      <c r="DS124" s="1081"/>
      <c r="DT124" s="1081"/>
      <c r="DU124" s="1082"/>
      <c r="DV124" s="1083" t="s">
        <v>414</v>
      </c>
      <c r="DW124" s="1084"/>
      <c r="DX124" s="1084"/>
      <c r="DY124" s="1084"/>
      <c r="DZ124" s="1085"/>
    </row>
    <row r="125" spans="1:130" s="248" customFormat="1" ht="26.25" customHeight="1">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414</v>
      </c>
      <c r="AB125" s="1056"/>
      <c r="AC125" s="1056"/>
      <c r="AD125" s="1056"/>
      <c r="AE125" s="1057"/>
      <c r="AF125" s="1058" t="s">
        <v>440</v>
      </c>
      <c r="AG125" s="1056"/>
      <c r="AH125" s="1056"/>
      <c r="AI125" s="1056"/>
      <c r="AJ125" s="1057"/>
      <c r="AK125" s="1058" t="s">
        <v>414</v>
      </c>
      <c r="AL125" s="1056"/>
      <c r="AM125" s="1056"/>
      <c r="AN125" s="1056"/>
      <c r="AO125" s="1057"/>
      <c r="AP125" s="1059" t="s">
        <v>414</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483</v>
      </c>
      <c r="CL125" s="1105"/>
      <c r="CM125" s="1105"/>
      <c r="CN125" s="1105"/>
      <c r="CO125" s="1106"/>
      <c r="CP125" s="1037" t="s">
        <v>484</v>
      </c>
      <c r="CQ125" s="986"/>
      <c r="CR125" s="986"/>
      <c r="CS125" s="986"/>
      <c r="CT125" s="986"/>
      <c r="CU125" s="986"/>
      <c r="CV125" s="986"/>
      <c r="CW125" s="986"/>
      <c r="CX125" s="986"/>
      <c r="CY125" s="986"/>
      <c r="CZ125" s="986"/>
      <c r="DA125" s="986"/>
      <c r="DB125" s="986"/>
      <c r="DC125" s="986"/>
      <c r="DD125" s="986"/>
      <c r="DE125" s="986"/>
      <c r="DF125" s="987"/>
      <c r="DG125" s="1023" t="s">
        <v>414</v>
      </c>
      <c r="DH125" s="1024"/>
      <c r="DI125" s="1024"/>
      <c r="DJ125" s="1024"/>
      <c r="DK125" s="1024"/>
      <c r="DL125" s="1024" t="s">
        <v>440</v>
      </c>
      <c r="DM125" s="1024"/>
      <c r="DN125" s="1024"/>
      <c r="DO125" s="1024"/>
      <c r="DP125" s="1024"/>
      <c r="DQ125" s="1024" t="s">
        <v>414</v>
      </c>
      <c r="DR125" s="1024"/>
      <c r="DS125" s="1024"/>
      <c r="DT125" s="1024"/>
      <c r="DU125" s="1024"/>
      <c r="DV125" s="1025" t="s">
        <v>440</v>
      </c>
      <c r="DW125" s="1025"/>
      <c r="DX125" s="1025"/>
      <c r="DY125" s="1025"/>
      <c r="DZ125" s="1026"/>
    </row>
    <row r="126" spans="1:130" s="248" customFormat="1" ht="26.25" customHeight="1" thickBot="1">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414</v>
      </c>
      <c r="AB126" s="1056"/>
      <c r="AC126" s="1056"/>
      <c r="AD126" s="1056"/>
      <c r="AE126" s="1057"/>
      <c r="AF126" s="1058" t="s">
        <v>414</v>
      </c>
      <c r="AG126" s="1056"/>
      <c r="AH126" s="1056"/>
      <c r="AI126" s="1056"/>
      <c r="AJ126" s="1057"/>
      <c r="AK126" s="1058" t="s">
        <v>440</v>
      </c>
      <c r="AL126" s="1056"/>
      <c r="AM126" s="1056"/>
      <c r="AN126" s="1056"/>
      <c r="AO126" s="1057"/>
      <c r="AP126" s="1059" t="s">
        <v>414</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485</v>
      </c>
      <c r="CQ126" s="1047"/>
      <c r="CR126" s="1047"/>
      <c r="CS126" s="1047"/>
      <c r="CT126" s="1047"/>
      <c r="CU126" s="1047"/>
      <c r="CV126" s="1047"/>
      <c r="CW126" s="1047"/>
      <c r="CX126" s="1047"/>
      <c r="CY126" s="1047"/>
      <c r="CZ126" s="1047"/>
      <c r="DA126" s="1047"/>
      <c r="DB126" s="1047"/>
      <c r="DC126" s="1047"/>
      <c r="DD126" s="1047"/>
      <c r="DE126" s="1047"/>
      <c r="DF126" s="1048"/>
      <c r="DG126" s="1016" t="s">
        <v>414</v>
      </c>
      <c r="DH126" s="1017"/>
      <c r="DI126" s="1017"/>
      <c r="DJ126" s="1017"/>
      <c r="DK126" s="1017"/>
      <c r="DL126" s="1017" t="s">
        <v>414</v>
      </c>
      <c r="DM126" s="1017"/>
      <c r="DN126" s="1017"/>
      <c r="DO126" s="1017"/>
      <c r="DP126" s="1017"/>
      <c r="DQ126" s="1017" t="s">
        <v>414</v>
      </c>
      <c r="DR126" s="1017"/>
      <c r="DS126" s="1017"/>
      <c r="DT126" s="1017"/>
      <c r="DU126" s="1017"/>
      <c r="DV126" s="1018" t="s">
        <v>414</v>
      </c>
      <c r="DW126" s="1018"/>
      <c r="DX126" s="1018"/>
      <c r="DY126" s="1018"/>
      <c r="DZ126" s="1019"/>
    </row>
    <row r="127" spans="1:130" s="248" customFormat="1" ht="26.25" customHeight="1">
      <c r="A127" s="1157"/>
      <c r="B127" s="1045"/>
      <c r="C127" s="1099" t="s">
        <v>486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414</v>
      </c>
      <c r="AB127" s="1056"/>
      <c r="AC127" s="1056"/>
      <c r="AD127" s="1056"/>
      <c r="AE127" s="1057"/>
      <c r="AF127" s="1058" t="s">
        <v>414</v>
      </c>
      <c r="AG127" s="1056"/>
      <c r="AH127" s="1056"/>
      <c r="AI127" s="1056"/>
      <c r="AJ127" s="1057"/>
      <c r="AK127" s="1058" t="s">
        <v>442</v>
      </c>
      <c r="AL127" s="1056"/>
      <c r="AM127" s="1056"/>
      <c r="AN127" s="1056"/>
      <c r="AO127" s="1057"/>
      <c r="AP127" s="1059" t="s">
        <v>414</v>
      </c>
      <c r="AQ127" s="1060"/>
      <c r="AR127" s="1060"/>
      <c r="AS127" s="1060"/>
      <c r="AT127" s="1061"/>
      <c r="AU127" s="284"/>
      <c r="AV127" s="284"/>
      <c r="AW127" s="284"/>
      <c r="AX127" s="1129" t="s">
        <v>487</v>
      </c>
      <c r="AY127" s="1130"/>
      <c r="AZ127" s="1130"/>
      <c r="BA127" s="1130"/>
      <c r="BB127" s="1130"/>
      <c r="BC127" s="1130"/>
      <c r="BD127" s="1130"/>
      <c r="BE127" s="1131"/>
      <c r="BF127" s="1132" t="s">
        <v>488</v>
      </c>
      <c r="BG127" s="1130"/>
      <c r="BH127" s="1130"/>
      <c r="BI127" s="1130"/>
      <c r="BJ127" s="1130"/>
      <c r="BK127" s="1130"/>
      <c r="BL127" s="1131"/>
      <c r="BM127" s="1132" t="s">
        <v>489</v>
      </c>
      <c r="BN127" s="1130"/>
      <c r="BO127" s="1130"/>
      <c r="BP127" s="1130"/>
      <c r="BQ127" s="1130"/>
      <c r="BR127" s="1130"/>
      <c r="BS127" s="1131"/>
      <c r="BT127" s="1132" t="s">
        <v>490</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491</v>
      </c>
      <c r="CQ127" s="1047"/>
      <c r="CR127" s="1047"/>
      <c r="CS127" s="1047"/>
      <c r="CT127" s="1047"/>
      <c r="CU127" s="1047"/>
      <c r="CV127" s="1047"/>
      <c r="CW127" s="1047"/>
      <c r="CX127" s="1047"/>
      <c r="CY127" s="1047"/>
      <c r="CZ127" s="1047"/>
      <c r="DA127" s="1047"/>
      <c r="DB127" s="1047"/>
      <c r="DC127" s="1047"/>
      <c r="DD127" s="1047"/>
      <c r="DE127" s="1047"/>
      <c r="DF127" s="1048"/>
      <c r="DG127" s="1016" t="s">
        <v>414</v>
      </c>
      <c r="DH127" s="1017"/>
      <c r="DI127" s="1017"/>
      <c r="DJ127" s="1017"/>
      <c r="DK127" s="1017"/>
      <c r="DL127" s="1017" t="s">
        <v>414</v>
      </c>
      <c r="DM127" s="1017"/>
      <c r="DN127" s="1017"/>
      <c r="DO127" s="1017"/>
      <c r="DP127" s="1017"/>
      <c r="DQ127" s="1017" t="s">
        <v>414</v>
      </c>
      <c r="DR127" s="1017"/>
      <c r="DS127" s="1017"/>
      <c r="DT127" s="1017"/>
      <c r="DU127" s="1017"/>
      <c r="DV127" s="1018" t="s">
        <v>440</v>
      </c>
      <c r="DW127" s="1018"/>
      <c r="DX127" s="1018"/>
      <c r="DY127" s="1018"/>
      <c r="DZ127" s="1019"/>
    </row>
    <row r="128" spans="1:130" s="248" customFormat="1" ht="26.25" customHeight="1" thickBot="1">
      <c r="A128" s="1140" t="s">
        <v>492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493</v>
      </c>
      <c r="X128" s="1142"/>
      <c r="Y128" s="1142"/>
      <c r="Z128" s="1143"/>
      <c r="AA128" s="1144" t="s">
        <v>414</v>
      </c>
      <c r="AB128" s="1145"/>
      <c r="AC128" s="1145"/>
      <c r="AD128" s="1145"/>
      <c r="AE128" s="1146"/>
      <c r="AF128" s="1147" t="s">
        <v>414</v>
      </c>
      <c r="AG128" s="1145"/>
      <c r="AH128" s="1145"/>
      <c r="AI128" s="1145"/>
      <c r="AJ128" s="1146"/>
      <c r="AK128" s="1147" t="s">
        <v>440</v>
      </c>
      <c r="AL128" s="1145"/>
      <c r="AM128" s="1145"/>
      <c r="AN128" s="1145"/>
      <c r="AO128" s="1146"/>
      <c r="AP128" s="1148"/>
      <c r="AQ128" s="1149"/>
      <c r="AR128" s="1149"/>
      <c r="AS128" s="1149"/>
      <c r="AT128" s="1150"/>
      <c r="AU128" s="284"/>
      <c r="AV128" s="284"/>
      <c r="AW128" s="284"/>
      <c r="AX128" s="985" t="s">
        <v>494</v>
      </c>
      <c r="AY128" s="986"/>
      <c r="AZ128" s="986"/>
      <c r="BA128" s="986"/>
      <c r="BB128" s="986"/>
      <c r="BC128" s="986"/>
      <c r="BD128" s="986"/>
      <c r="BE128" s="987"/>
      <c r="BF128" s="1151" t="s">
        <v>446</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495</v>
      </c>
      <c r="CQ128" s="1134"/>
      <c r="CR128" s="1134"/>
      <c r="CS128" s="1134"/>
      <c r="CT128" s="1134"/>
      <c r="CU128" s="1134"/>
      <c r="CV128" s="1134"/>
      <c r="CW128" s="1134"/>
      <c r="CX128" s="1134"/>
      <c r="CY128" s="1134"/>
      <c r="CZ128" s="1134"/>
      <c r="DA128" s="1134"/>
      <c r="DB128" s="1134"/>
      <c r="DC128" s="1134"/>
      <c r="DD128" s="1134"/>
      <c r="DE128" s="1134"/>
      <c r="DF128" s="1135"/>
      <c r="DG128" s="1136" t="s">
        <v>446</v>
      </c>
      <c r="DH128" s="1137"/>
      <c r="DI128" s="1137"/>
      <c r="DJ128" s="1137"/>
      <c r="DK128" s="1137"/>
      <c r="DL128" s="1137" t="s">
        <v>446</v>
      </c>
      <c r="DM128" s="1137"/>
      <c r="DN128" s="1137"/>
      <c r="DO128" s="1137"/>
      <c r="DP128" s="1137"/>
      <c r="DQ128" s="1137" t="s">
        <v>446</v>
      </c>
      <c r="DR128" s="1137"/>
      <c r="DS128" s="1137"/>
      <c r="DT128" s="1137"/>
      <c r="DU128" s="1137"/>
      <c r="DV128" s="1138" t="s">
        <v>446</v>
      </c>
      <c r="DW128" s="1138"/>
      <c r="DX128" s="1138"/>
      <c r="DY128" s="1138"/>
      <c r="DZ128" s="1139"/>
    </row>
    <row r="129" spans="1:131" s="248" customFormat="1" ht="26.25" customHeight="1">
      <c r="A129" s="1027" t="s">
        <v>105</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496</v>
      </c>
      <c r="X129" s="1171"/>
      <c r="Y129" s="1171"/>
      <c r="Z129" s="1172"/>
      <c r="AA129" s="1055">
        <v>2072752</v>
      </c>
      <c r="AB129" s="1056"/>
      <c r="AC129" s="1056"/>
      <c r="AD129" s="1056"/>
      <c r="AE129" s="1057"/>
      <c r="AF129" s="1058">
        <v>2053767</v>
      </c>
      <c r="AG129" s="1056"/>
      <c r="AH129" s="1056"/>
      <c r="AI129" s="1056"/>
      <c r="AJ129" s="1057"/>
      <c r="AK129" s="1058">
        <v>2370548</v>
      </c>
      <c r="AL129" s="1056"/>
      <c r="AM129" s="1056"/>
      <c r="AN129" s="1056"/>
      <c r="AO129" s="1057"/>
      <c r="AP129" s="1173"/>
      <c r="AQ129" s="1174"/>
      <c r="AR129" s="1174"/>
      <c r="AS129" s="1174"/>
      <c r="AT129" s="1175"/>
      <c r="AU129" s="286"/>
      <c r="AV129" s="286"/>
      <c r="AW129" s="286"/>
      <c r="AX129" s="1164" t="s">
        <v>497</v>
      </c>
      <c r="AY129" s="1047"/>
      <c r="AZ129" s="1047"/>
      <c r="BA129" s="1047"/>
      <c r="BB129" s="1047"/>
      <c r="BC129" s="1047"/>
      <c r="BD129" s="1047"/>
      <c r="BE129" s="1048"/>
      <c r="BF129" s="1165" t="s">
        <v>446</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498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499</v>
      </c>
      <c r="X130" s="1171"/>
      <c r="Y130" s="1171"/>
      <c r="Z130" s="1172"/>
      <c r="AA130" s="1055">
        <v>275290</v>
      </c>
      <c r="AB130" s="1056"/>
      <c r="AC130" s="1056"/>
      <c r="AD130" s="1056"/>
      <c r="AE130" s="1057"/>
      <c r="AF130" s="1058">
        <v>276447</v>
      </c>
      <c r="AG130" s="1056"/>
      <c r="AH130" s="1056"/>
      <c r="AI130" s="1056"/>
      <c r="AJ130" s="1057"/>
      <c r="AK130" s="1058">
        <v>294966</v>
      </c>
      <c r="AL130" s="1056"/>
      <c r="AM130" s="1056"/>
      <c r="AN130" s="1056"/>
      <c r="AO130" s="1057"/>
      <c r="AP130" s="1173"/>
      <c r="AQ130" s="1174"/>
      <c r="AR130" s="1174"/>
      <c r="AS130" s="1174"/>
      <c r="AT130" s="1175"/>
      <c r="AU130" s="286"/>
      <c r="AV130" s="286"/>
      <c r="AW130" s="286"/>
      <c r="AX130" s="1164" t="s">
        <v>500</v>
      </c>
      <c r="AY130" s="1047"/>
      <c r="AZ130" s="1047"/>
      <c r="BA130" s="1047"/>
      <c r="BB130" s="1047"/>
      <c r="BC130" s="1047"/>
      <c r="BD130" s="1047"/>
      <c r="BE130" s="1048"/>
      <c r="BF130" s="1201">
        <v>4.3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501</v>
      </c>
      <c r="X131" s="1209"/>
      <c r="Y131" s="1209"/>
      <c r="Z131" s="1210"/>
      <c r="AA131" s="1102">
        <v>1797462</v>
      </c>
      <c r="AB131" s="1081"/>
      <c r="AC131" s="1081"/>
      <c r="AD131" s="1081"/>
      <c r="AE131" s="1082"/>
      <c r="AF131" s="1080">
        <v>1777320</v>
      </c>
      <c r="AG131" s="1081"/>
      <c r="AH131" s="1081"/>
      <c r="AI131" s="1081"/>
      <c r="AJ131" s="1082"/>
      <c r="AK131" s="1080">
        <v>2075582</v>
      </c>
      <c r="AL131" s="1081"/>
      <c r="AM131" s="1081"/>
      <c r="AN131" s="1081"/>
      <c r="AO131" s="1082"/>
      <c r="AP131" s="1211"/>
      <c r="AQ131" s="1212"/>
      <c r="AR131" s="1212"/>
      <c r="AS131" s="1212"/>
      <c r="AT131" s="1213"/>
      <c r="AU131" s="286"/>
      <c r="AV131" s="286"/>
      <c r="AW131" s="286"/>
      <c r="AX131" s="1183" t="s">
        <v>502</v>
      </c>
      <c r="AY131" s="1134"/>
      <c r="AZ131" s="1134"/>
      <c r="BA131" s="1134"/>
      <c r="BB131" s="1134"/>
      <c r="BC131" s="1134"/>
      <c r="BD131" s="1134"/>
      <c r="BE131" s="1135"/>
      <c r="BF131" s="1184" t="s">
        <v>446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503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504</v>
      </c>
      <c r="W132" s="1194"/>
      <c r="X132" s="1194"/>
      <c r="Y132" s="1194"/>
      <c r="Z132" s="1195"/>
      <c r="AA132" s="1196">
        <v>3.4815200540000002</v>
      </c>
      <c r="AB132" s="1197"/>
      <c r="AC132" s="1197"/>
      <c r="AD132" s="1197"/>
      <c r="AE132" s="1198"/>
      <c r="AF132" s="1199">
        <v>4.6898701420000002</v>
      </c>
      <c r="AG132" s="1197"/>
      <c r="AH132" s="1197"/>
      <c r="AI132" s="1197"/>
      <c r="AJ132" s="1198"/>
      <c r="AK132" s="1199">
        <v>5.0177251490000003</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505</v>
      </c>
      <c r="W133" s="1177"/>
      <c r="X133" s="1177"/>
      <c r="Y133" s="1177"/>
      <c r="Z133" s="1178"/>
      <c r="AA133" s="1179">
        <v>2.5</v>
      </c>
      <c r="AB133" s="1180"/>
      <c r="AC133" s="1180"/>
      <c r="AD133" s="1180"/>
      <c r="AE133" s="1181"/>
      <c r="AF133" s="1179">
        <v>3.2</v>
      </c>
      <c r="AG133" s="1180"/>
      <c r="AH133" s="1180"/>
      <c r="AI133" s="1180"/>
      <c r="AJ133" s="1181"/>
      <c r="AK133" s="1179">
        <v>4.3</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1DlZHc9oM5y09fciaMauvnGK/tHu4esnHGPKxctl9SwfN0FanXIwqh3BXwWc9sHlcqjoTOQ+tuBK6iVQ7JJeQ==" saltValue="S/rJ3JOFOF7qdqko0xuC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R47"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WAYlJOzah583ZcLnm8f63alDp7drq73Fiqr/LDDOP3aGX/pKY45Uhs7rZw26pILm3/VEvgBKaOEJVoDOUimqQ==" saltValue="ACw5KBCWjT1e1elWT1rC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QBSh6vJrivmTQrDqiDfBzZytZTR/J5kpf8V6m7v9hjP/sVZ8pxbN7In0q1MXjX7VXUTCqi4Kc44EB972DRzpw==" saltValue="p4ca5SkFZJ3ry9mXTNvg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509</v>
      </c>
      <c r="AP7" s="305"/>
      <c r="AQ7" s="306" t="s">
        <v>510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511</v>
      </c>
      <c r="AQ8" s="312" t="s">
        <v>512</v>
      </c>
      <c r="AR8" s="313" t="s">
        <v>513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514</v>
      </c>
      <c r="AL9" s="1217"/>
      <c r="AM9" s="1217"/>
      <c r="AN9" s="1218"/>
      <c r="AO9" s="314">
        <v>618801</v>
      </c>
      <c r="AP9" s="314">
        <v>99887</v>
      </c>
      <c r="AQ9" s="315">
        <v>131552</v>
      </c>
      <c r="AR9" s="316">
        <v>-24.1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515</v>
      </c>
      <c r="AL10" s="1217"/>
      <c r="AM10" s="1217"/>
      <c r="AN10" s="1218"/>
      <c r="AO10" s="317">
        <v>5559</v>
      </c>
      <c r="AP10" s="317">
        <v>897</v>
      </c>
      <c r="AQ10" s="318">
        <v>15222</v>
      </c>
      <c r="AR10" s="319">
        <v>-94.1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516</v>
      </c>
      <c r="AL11" s="1217"/>
      <c r="AM11" s="1217"/>
      <c r="AN11" s="1218"/>
      <c r="AO11" s="317" t="s">
        <v>517</v>
      </c>
      <c r="AP11" s="317" t="s">
        <v>517</v>
      </c>
      <c r="AQ11" s="318">
        <v>927</v>
      </c>
      <c r="AR11" s="319" t="s">
        <v>517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518</v>
      </c>
      <c r="AL12" s="1217"/>
      <c r="AM12" s="1217"/>
      <c r="AN12" s="1218"/>
      <c r="AO12" s="317" t="s">
        <v>517</v>
      </c>
      <c r="AP12" s="317" t="s">
        <v>517</v>
      </c>
      <c r="AQ12" s="318" t="s">
        <v>517</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519</v>
      </c>
      <c r="AL13" s="1217"/>
      <c r="AM13" s="1217"/>
      <c r="AN13" s="1218"/>
      <c r="AO13" s="317">
        <v>14471</v>
      </c>
      <c r="AP13" s="317">
        <v>2336</v>
      </c>
      <c r="AQ13" s="318">
        <v>5186</v>
      </c>
      <c r="AR13" s="319">
        <v>-55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520</v>
      </c>
      <c r="AL14" s="1217"/>
      <c r="AM14" s="1217"/>
      <c r="AN14" s="1218"/>
      <c r="AO14" s="317">
        <v>9625</v>
      </c>
      <c r="AP14" s="317">
        <v>1554</v>
      </c>
      <c r="AQ14" s="318">
        <v>3097</v>
      </c>
      <c r="AR14" s="319">
        <v>-49.8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521</v>
      </c>
      <c r="AL15" s="1223"/>
      <c r="AM15" s="1223"/>
      <c r="AN15" s="1224"/>
      <c r="AO15" s="317">
        <v>-52010</v>
      </c>
      <c r="AP15" s="317">
        <v>-8395</v>
      </c>
      <c r="AQ15" s="318">
        <v>-10369</v>
      </c>
      <c r="AR15" s="319">
        <v>-19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185</v>
      </c>
      <c r="AL16" s="1223"/>
      <c r="AM16" s="1223"/>
      <c r="AN16" s="1224"/>
      <c r="AO16" s="317">
        <v>596446</v>
      </c>
      <c r="AP16" s="317">
        <v>96279</v>
      </c>
      <c r="AQ16" s="318">
        <v>145615</v>
      </c>
      <c r="AR16" s="319">
        <v>-33.9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526</v>
      </c>
      <c r="AL21" s="1226"/>
      <c r="AM21" s="1226"/>
      <c r="AN21" s="1227"/>
      <c r="AO21" s="330">
        <v>10.01</v>
      </c>
      <c r="AP21" s="331">
        <v>13.36</v>
      </c>
      <c r="AQ21" s="332">
        <v>-3.35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527</v>
      </c>
      <c r="AL22" s="1226"/>
      <c r="AM22" s="1226"/>
      <c r="AN22" s="1227"/>
      <c r="AO22" s="335">
        <v>97.2</v>
      </c>
      <c r="AP22" s="336">
        <v>95.8</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509</v>
      </c>
      <c r="AP30" s="305"/>
      <c r="AQ30" s="306" t="s">
        <v>510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531</v>
      </c>
      <c r="AL32" s="1220"/>
      <c r="AM32" s="1220"/>
      <c r="AN32" s="1221"/>
      <c r="AO32" s="345">
        <v>218817</v>
      </c>
      <c r="AP32" s="345">
        <v>35322</v>
      </c>
      <c r="AQ32" s="346">
        <v>74764</v>
      </c>
      <c r="AR32" s="347">
        <v>-52.8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532</v>
      </c>
      <c r="AL33" s="1220"/>
      <c r="AM33" s="1220"/>
      <c r="AN33" s="1221"/>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533</v>
      </c>
      <c r="AL34" s="1220"/>
      <c r="AM34" s="1220"/>
      <c r="AN34" s="1221"/>
      <c r="AO34" s="345" t="s">
        <v>517</v>
      </c>
      <c r="AP34" s="345" t="s">
        <v>517</v>
      </c>
      <c r="AQ34" s="346" t="s">
        <v>517</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534</v>
      </c>
      <c r="AL35" s="1220"/>
      <c r="AM35" s="1220"/>
      <c r="AN35" s="1221"/>
      <c r="AO35" s="345">
        <v>170439</v>
      </c>
      <c r="AP35" s="345">
        <v>27512</v>
      </c>
      <c r="AQ35" s="346">
        <v>25584</v>
      </c>
      <c r="AR35" s="347">
        <v>7.5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535</v>
      </c>
      <c r="AL36" s="1220"/>
      <c r="AM36" s="1220"/>
      <c r="AN36" s="1221"/>
      <c r="AO36" s="345">
        <v>9857</v>
      </c>
      <c r="AP36" s="345">
        <v>1591</v>
      </c>
      <c r="AQ36" s="346">
        <v>3670</v>
      </c>
      <c r="AR36" s="347">
        <v>-56.6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536</v>
      </c>
      <c r="AL37" s="1220"/>
      <c r="AM37" s="1220"/>
      <c r="AN37" s="1221"/>
      <c r="AO37" s="345" t="s">
        <v>517</v>
      </c>
      <c r="AP37" s="345" t="s">
        <v>517</v>
      </c>
      <c r="AQ37" s="346">
        <v>420</v>
      </c>
      <c r="AR37" s="347" t="s">
        <v>517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537</v>
      </c>
      <c r="AL38" s="1229"/>
      <c r="AM38" s="1229"/>
      <c r="AN38" s="1230"/>
      <c r="AO38" s="348" t="s">
        <v>517</v>
      </c>
      <c r="AP38" s="348" t="s">
        <v>517</v>
      </c>
      <c r="AQ38" s="349">
        <v>9</v>
      </c>
      <c r="AR38" s="337" t="s">
        <v>517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538</v>
      </c>
      <c r="AL39" s="1229"/>
      <c r="AM39" s="1229"/>
      <c r="AN39" s="1230"/>
      <c r="AO39" s="345" t="s">
        <v>517</v>
      </c>
      <c r="AP39" s="345" t="s">
        <v>517</v>
      </c>
      <c r="AQ39" s="346">
        <v>-2239</v>
      </c>
      <c r="AR39" s="347" t="s">
        <v>517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539</v>
      </c>
      <c r="AL40" s="1220"/>
      <c r="AM40" s="1220"/>
      <c r="AN40" s="1221"/>
      <c r="AO40" s="345">
        <v>-294966</v>
      </c>
      <c r="AP40" s="345">
        <v>-47614</v>
      </c>
      <c r="AQ40" s="346">
        <v>-71783</v>
      </c>
      <c r="AR40" s="347">
        <v>-33.700000000000003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104147</v>
      </c>
      <c r="AP41" s="345">
        <v>16811</v>
      </c>
      <c r="AQ41" s="346">
        <v>30425</v>
      </c>
      <c r="AR41" s="347">
        <v>-44.7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509</v>
      </c>
      <c r="AN49" s="1236" t="s">
        <v>543</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544</v>
      </c>
      <c r="AO50" s="362" t="s">
        <v>545</v>
      </c>
      <c r="AP50" s="363" t="s">
        <v>546</v>
      </c>
      <c r="AQ50" s="364" t="s">
        <v>547</v>
      </c>
      <c r="AR50" s="365" t="s">
        <v>548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1557071</v>
      </c>
      <c r="AN51" s="367">
        <v>241145</v>
      </c>
      <c r="AO51" s="368">
        <v>240.6</v>
      </c>
      <c r="AP51" s="369">
        <v>138651</v>
      </c>
      <c r="AQ51" s="370">
        <v>7.8</v>
      </c>
      <c r="AR51" s="371">
        <v>232.8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1334291</v>
      </c>
      <c r="AN52" s="375">
        <v>206643</v>
      </c>
      <c r="AO52" s="376">
        <v>403.5</v>
      </c>
      <c r="AP52" s="377">
        <v>71211</v>
      </c>
      <c r="AQ52" s="378">
        <v>15.7</v>
      </c>
      <c r="AR52" s="379">
        <v>387.8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1474259</v>
      </c>
      <c r="AN53" s="367">
        <v>230281</v>
      </c>
      <c r="AO53" s="368">
        <v>-4.5</v>
      </c>
      <c r="AP53" s="369">
        <v>122882</v>
      </c>
      <c r="AQ53" s="370">
        <v>-11.4</v>
      </c>
      <c r="AR53" s="371">
        <v>6.9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1003382</v>
      </c>
      <c r="AN54" s="375">
        <v>156729</v>
      </c>
      <c r="AO54" s="376">
        <v>-24.2</v>
      </c>
      <c r="AP54" s="377">
        <v>65785</v>
      </c>
      <c r="AQ54" s="378">
        <v>-7.6</v>
      </c>
      <c r="AR54" s="379">
        <v>-16.600000000000001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332097</v>
      </c>
      <c r="AN55" s="367">
        <v>52605</v>
      </c>
      <c r="AO55" s="368">
        <v>-77.2</v>
      </c>
      <c r="AP55" s="369">
        <v>114790</v>
      </c>
      <c r="AQ55" s="370">
        <v>-6.6</v>
      </c>
      <c r="AR55" s="371">
        <v>-70.599999999999994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67361</v>
      </c>
      <c r="AN56" s="375">
        <v>10670</v>
      </c>
      <c r="AO56" s="376">
        <v>-93.2</v>
      </c>
      <c r="AP56" s="377">
        <v>55601</v>
      </c>
      <c r="AQ56" s="378">
        <v>-15.5</v>
      </c>
      <c r="AR56" s="379">
        <v>-77.7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243595</v>
      </c>
      <c r="AN57" s="367">
        <v>38932</v>
      </c>
      <c r="AO57" s="368">
        <v>-26</v>
      </c>
      <c r="AP57" s="369">
        <v>126262</v>
      </c>
      <c r="AQ57" s="370">
        <v>10</v>
      </c>
      <c r="AR57" s="371">
        <v>-36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89561</v>
      </c>
      <c r="AN58" s="375">
        <v>14314</v>
      </c>
      <c r="AO58" s="376">
        <v>34.200000000000003</v>
      </c>
      <c r="AP58" s="377">
        <v>56769</v>
      </c>
      <c r="AQ58" s="378">
        <v>2.1</v>
      </c>
      <c r="AR58" s="379">
        <v>32.1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437456</v>
      </c>
      <c r="AN59" s="367">
        <v>70614</v>
      </c>
      <c r="AO59" s="368">
        <v>81.400000000000006</v>
      </c>
      <c r="AP59" s="369">
        <v>126525</v>
      </c>
      <c r="AQ59" s="370">
        <v>0.2</v>
      </c>
      <c r="AR59" s="371">
        <v>81.2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135426</v>
      </c>
      <c r="AN60" s="375">
        <v>21861</v>
      </c>
      <c r="AO60" s="376">
        <v>52.7</v>
      </c>
      <c r="AP60" s="377">
        <v>67052</v>
      </c>
      <c r="AQ60" s="378">
        <v>18.100000000000001</v>
      </c>
      <c r="AR60" s="379">
        <v>34.6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808896</v>
      </c>
      <c r="AN61" s="382">
        <v>126715</v>
      </c>
      <c r="AO61" s="383">
        <v>42.9</v>
      </c>
      <c r="AP61" s="384">
        <v>125822</v>
      </c>
      <c r="AQ61" s="385">
        <v>0</v>
      </c>
      <c r="AR61" s="371">
        <v>42.9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526004</v>
      </c>
      <c r="AN62" s="375">
        <v>82043</v>
      </c>
      <c r="AO62" s="376">
        <v>74.599999999999994</v>
      </c>
      <c r="AP62" s="377">
        <v>63284</v>
      </c>
      <c r="AQ62" s="378">
        <v>2.6</v>
      </c>
      <c r="AR62" s="379">
        <v>72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0gqzbVPECXfJYfP7WMWFxmK8AtMmncG3PMuFECnDdlaZWPLGxPB7R+lXX70i+obS38liShWehMEKx3Cj5Bt/Q==" saltValue="/fUZY8U6cBhIXnOGzPYj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1" spans="125:125" ht="13.5" hidden="1" customHeight="1">
      <c r="DU121" s="292"/>
    </row>
  </sheetData>
  <sheetProtection algorithmName="SHA-512" hashValue="D90iRFfZmHbDrLuZ3z2nMXA0x2ygdqCnluJB34jl/Kn4/4Y1JKkapzz9xzI+tOJ9y69Hx6NiFjXKMY2eRlyBlw==" saltValue="ki2UgVhZouh+679buCIF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130" zoomScaleNormal="13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1uTumWEM2dTpUIFqqUZ5vNf1QQcE20GNjRADkTlRp1RmlUIrlnoBffEYR9mrFgUxKMc0Pz4zpyaPsdVN6/AJKA==" saltValue="FOroomHQItN9HIL5Fpjp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9" t="s">
        <v>3</v>
      </c>
      <c r="D47" s="1239"/>
      <c r="E47" s="1240"/>
      <c r="F47" s="11">
        <v>109.65</v>
      </c>
      <c r="G47" s="12">
        <v>108.91</v>
      </c>
      <c r="H47" s="12">
        <v>114.23</v>
      </c>
      <c r="I47" s="12">
        <v>127.05</v>
      </c>
      <c r="J47" s="13">
        <v>92.85</v>
      </c>
    </row>
    <row r="48" spans="2:10" ht="57.75" customHeight="1">
      <c r="B48" s="14"/>
      <c r="C48" s="1241" t="s">
        <v>4</v>
      </c>
      <c r="D48" s="1241"/>
      <c r="E48" s="1242"/>
      <c r="F48" s="15">
        <v>4.4800000000000004</v>
      </c>
      <c r="G48" s="16">
        <v>6.22</v>
      </c>
      <c r="H48" s="16">
        <v>4.76</v>
      </c>
      <c r="I48" s="16">
        <v>6.1</v>
      </c>
      <c r="J48" s="17">
        <v>4.87</v>
      </c>
    </row>
    <row r="49" spans="2:10" ht="57.75" customHeight="1" thickBot="1">
      <c r="B49" s="18"/>
      <c r="C49" s="1243" t="s">
        <v>5</v>
      </c>
      <c r="D49" s="1243"/>
      <c r="E49" s="1244"/>
      <c r="F49" s="19" t="s">
        <v>564</v>
      </c>
      <c r="G49" s="20">
        <v>0.31</v>
      </c>
      <c r="H49" s="20" t="s">
        <v>565</v>
      </c>
      <c r="I49" s="20">
        <v>16.21</v>
      </c>
      <c r="J49" s="21" t="s">
        <v>566</v>
      </c>
    </row>
    <row r="50" spans="2:10" ht="13.5" customHeight="1"/>
  </sheetData>
  <sheetProtection algorithmName="SHA-512" hashValue="qDY/+vayG154Oyn6pms0gi0hLlACeVVDwOX1cqEu3OqMYVBqyba7vwyvQU38gjgu5QS0hXkXA1dQCddkgcLWLg==" saltValue="Jj12sjt35PRaJp0znck0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2022-03-11T00:10:41Z</cp:lastPrinted>
  <dcterms:created xsi:type="dcterms:W3CDTF">2022-02-02T05:38:40Z</dcterms:created>
  <dcterms:modified xsi:type="dcterms:W3CDTF">2022-09-26T11:45:54Z</dcterms:modified>
  <cp:category/>
</cp:coreProperties>
</file>