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odai-fsv\総務課\04_財政\13_決算統計（公営企業）\07_Ｒ04（Ｒ03決算）\20_公営企業に係る「経営比較分析表」の分析等について\05_県へ回答\"/>
    </mc:Choice>
  </mc:AlternateContent>
  <workbookProtection workbookAlgorithmName="SHA-512" workbookHashValue="Ypj6a7iIbyelRnN/amRpWHGkusj0hR+nm+BA1Pk3ROv+W7d99nHPqISwDoY49DNtZygJUgOEcnfeTL6PsXZNNQ==" workbookSaltValue="mbVt6B3Uh0HIW9XvJK62DQ==" workbookSpinCount="100000" lockStructure="1"/>
  <bookViews>
    <workbookView xWindow="20370" yWindow="-3660" windowWidth="29040" windowHeight="16440"/>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BB8" i="4" s="1"/>
  <c r="T6" i="5"/>
  <c r="AT8" i="4" s="1"/>
  <c r="S6" i="5"/>
  <c r="R6" i="5"/>
  <c r="AD10" i="4" s="1"/>
  <c r="Q6" i="5"/>
  <c r="W10" i="4" s="1"/>
  <c r="P6" i="5"/>
  <c r="P10" i="4" s="1"/>
  <c r="O6" i="5"/>
  <c r="N6" i="5"/>
  <c r="M6" i="5"/>
  <c r="AD8" i="4" s="1"/>
  <c r="L6" i="5"/>
  <c r="W8" i="4" s="1"/>
  <c r="K6" i="5"/>
  <c r="J6" i="5"/>
  <c r="I8" i="4" s="1"/>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E86" i="4"/>
  <c r="AL10" i="4"/>
  <c r="I10" i="4"/>
  <c r="B10" i="4"/>
  <c r="AL8" i="4"/>
  <c r="P8" i="4"/>
</calcChain>
</file>

<file path=xl/sharedStrings.xml><?xml version="1.0" encoding="utf-8"?>
<sst xmlns="http://schemas.openxmlformats.org/spreadsheetml/2006/main" count="236" uniqueCount="123">
  <si>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</si>
  <si>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</si>
  <si>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</si>
  <si>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</si>
  <si>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</si>
  <si>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</si>
  <si>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</si>
  <si>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</si>
  <si>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</si>
  <si>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</si>
  <si>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</si>
  <si>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</si>
  <si>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</si>
  <si>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</si>
  <si>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</si>
  <si>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</si>
  <si>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</si>
  <si>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</si>
  <si>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</si>
  <si>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</si>
  <si>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</si>
  <si>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</si>
  <si>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</si>
  <si>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</si>
  <si>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</si>
  <si>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</si>
  <si>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</si>
  <si>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</si>
  <si>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</si>
  <si>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</si>
  <si>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</si>
  <si>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</si>
  <si>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</si>
  <si>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</si>
  <si>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</si>
  <si>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</si>
  <si>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</si>
  <si>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</si>
  <si>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</si>
  <si>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</si>
  <si>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</si>
  <si>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</si>
  <si>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</si>
  <si>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</si>
  <si>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</si>
  <si>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</si>
  <si>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</si>
  <si>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</si>
  <si>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</si>
  <si>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</si>
  <si>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</si>
  <si>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</si>
  <si>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</si>
  <si>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</si>
  <si>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</si>
  <si>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</si>
  <si>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</si>
  <si>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</si>
  <si>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</si>
  <si>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</si>
  <si>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</si>
  <si>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</si>
  <si>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</si>
  <si>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</si>
  <si>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</si>
  <si>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</si>
  <si>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</si>
  <si>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</si>
  <si>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</si>
  <si>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</si>
  <si>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</si>
  <si>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</si>
  <si>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</si>
  <si>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</si>
  <si>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</si>
  <si>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</si>
  <si>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</si>
  <si>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</si>
  <si>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</si>
  <si>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</si>
  <si>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</si>
  <si>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</si>
  <si>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</si>
  <si>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</si>
  <si>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</si>
  <si>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</si>
  <si>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</si>
  <si>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</si>
  <si>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</si>
  <si>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</si>
  <si>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</si>
  <si>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</si>
  <si>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</si>
  <si>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</si>
  <si>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</si>
  <si>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</si>
  <si>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</si>
  <si>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</si>
  <si>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</si>
  <si>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三重県　大台町</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</si>
  <si>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</si>
  <si>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</si>
  <si>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</si>
  <si>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</si>
  <si>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</si>
  <si>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</si>
  <si>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</si>
  <si>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</si>
  <si>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</si>
  <si>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</si>
  <si>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</si>
  <si>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</si>
  <si>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</si>
  <si>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</si>
  <si>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</si>
  <si>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</si>
  <si>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</si>
  <si>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</si>
  <si>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"R"dd</t>
    <phoneticPr fontId="4"/>
  </si>
  <si>
    <t>←書式設定</t>
    <rPh sb="1" eb="3">
      <t>ショシキ</t>
    </rPh>
    <rPh sb="3" eb="5">
      <t>セッテイ</t>
    </rPh>
    <phoneticPr fontId="4"/>
  </si>
  <si>
    <t>　収益的収支比率が100％を上回ったが、大変厳しい経営状況が続くため、健全経営を続けていく必要がある。経費回収率については、昨年度と比べ改善の傾向が見られる。
また、本来料金収入で会計全体を賄う独立採算による経営が基本となりますが、本町の地域実情等を勘案すると現状の料金収入のみで運営することは困難な状況であり、一般会計からの繰入金に頼らざるを得ない状況である。
　以上のことから、経営状況の改善に向けた取り組みは、重要な課題であり、一層の経営の健全性・効率性の向上を図る必要がある。</t>
    <rPh sb="1" eb="4">
      <t>シュウエキテキ</t>
    </rPh>
    <rPh sb="4" eb="6">
      <t>シュウシ</t>
    </rPh>
    <rPh sb="6" eb="8">
      <t>ヒリツ</t>
    </rPh>
    <rPh sb="14" eb="16">
      <t>ウワマワ</t>
    </rPh>
    <rPh sb="20" eb="22">
      <t>タイヘン</t>
    </rPh>
    <rPh sb="22" eb="23">
      <t>キビ</t>
    </rPh>
    <rPh sb="25" eb="27">
      <t>ケイエイ</t>
    </rPh>
    <rPh sb="27" eb="29">
      <t>ジョウキョウ</t>
    </rPh>
    <rPh sb="30" eb="31">
      <t>ツヅ</t>
    </rPh>
    <rPh sb="35" eb="37">
      <t>ケンゼン</t>
    </rPh>
    <rPh sb="37" eb="39">
      <t>ケイエイ</t>
    </rPh>
    <rPh sb="40" eb="41">
      <t>ツヅ</t>
    </rPh>
    <rPh sb="45" eb="47">
      <t>ヒツヨウ</t>
    </rPh>
    <rPh sb="51" eb="53">
      <t>ケイヒ</t>
    </rPh>
    <rPh sb="53" eb="55">
      <t>カイシュウ</t>
    </rPh>
    <rPh sb="55" eb="56">
      <t>リツ</t>
    </rPh>
    <rPh sb="62" eb="65">
      <t>サクネンド</t>
    </rPh>
    <rPh sb="66" eb="67">
      <t>クラ</t>
    </rPh>
    <rPh sb="68" eb="70">
      <t>カイゼン</t>
    </rPh>
    <rPh sb="71" eb="73">
      <t>ケイコウ</t>
    </rPh>
    <rPh sb="74" eb="75">
      <t>ミ</t>
    </rPh>
    <rPh sb="83" eb="85">
      <t>ホンライ</t>
    </rPh>
    <rPh sb="85" eb="87">
      <t>リョウキン</t>
    </rPh>
    <rPh sb="87" eb="89">
      <t>シュウニュウ</t>
    </rPh>
    <rPh sb="90" eb="92">
      <t>カイケイ</t>
    </rPh>
    <rPh sb="92" eb="94">
      <t>ゼンタイ</t>
    </rPh>
    <rPh sb="95" eb="96">
      <t>マカナ</t>
    </rPh>
    <rPh sb="97" eb="101">
      <t>ドクリツサイサン</t>
    </rPh>
    <rPh sb="104" eb="106">
      <t>ケイエイ</t>
    </rPh>
    <rPh sb="107" eb="109">
      <t>キホン</t>
    </rPh>
    <rPh sb="116" eb="118">
      <t>ホンチョウ</t>
    </rPh>
    <rPh sb="119" eb="121">
      <t>チイキ</t>
    </rPh>
    <rPh sb="121" eb="123">
      <t>ジツジョウ</t>
    </rPh>
    <rPh sb="123" eb="124">
      <t>トウ</t>
    </rPh>
    <rPh sb="125" eb="127">
      <t>カンアン</t>
    </rPh>
    <rPh sb="130" eb="132">
      <t>ゲンジョウ</t>
    </rPh>
    <rPh sb="133" eb="135">
      <t>リョウキン</t>
    </rPh>
    <rPh sb="135" eb="137">
      <t>シュウニュウ</t>
    </rPh>
    <rPh sb="140" eb="142">
      <t>ウンエイ</t>
    </rPh>
    <rPh sb="147" eb="149">
      <t>コンナン</t>
    </rPh>
    <rPh sb="150" eb="152">
      <t>ジョウキョウ</t>
    </rPh>
    <rPh sb="156" eb="158">
      <t>イッパン</t>
    </rPh>
    <rPh sb="158" eb="160">
      <t>カイケイ</t>
    </rPh>
    <rPh sb="163" eb="165">
      <t>クリイレ</t>
    </rPh>
    <rPh sb="165" eb="166">
      <t>キン</t>
    </rPh>
    <rPh sb="167" eb="168">
      <t>タヨ</t>
    </rPh>
    <rPh sb="172" eb="173">
      <t>エ</t>
    </rPh>
    <rPh sb="175" eb="177">
      <t>ジョウキョウ</t>
    </rPh>
    <rPh sb="183" eb="185">
      <t>イジョウ</t>
    </rPh>
    <rPh sb="191" eb="193">
      <t>ケイエイ</t>
    </rPh>
    <rPh sb="193" eb="195">
      <t>ジョウキョウ</t>
    </rPh>
    <rPh sb="196" eb="198">
      <t>カイゼン</t>
    </rPh>
    <rPh sb="199" eb="200">
      <t>ム</t>
    </rPh>
    <rPh sb="202" eb="203">
      <t>ト</t>
    </rPh>
    <rPh sb="204" eb="205">
      <t>ク</t>
    </rPh>
    <rPh sb="208" eb="210">
      <t>ジュウヨウ</t>
    </rPh>
    <rPh sb="211" eb="213">
      <t>カダイ</t>
    </rPh>
    <rPh sb="217" eb="219">
      <t>イッソウ</t>
    </rPh>
    <rPh sb="220" eb="222">
      <t>ケイエイ</t>
    </rPh>
    <rPh sb="223" eb="226">
      <t>ケンゼンセイ</t>
    </rPh>
    <rPh sb="227" eb="230">
      <t>コウリツセイ</t>
    </rPh>
    <rPh sb="231" eb="233">
      <t>コウジョウ</t>
    </rPh>
    <rPh sb="234" eb="235">
      <t>ハカ</t>
    </rPh>
    <rPh sb="236" eb="238">
      <t>ヒツヨウ</t>
    </rPh>
    <phoneticPr fontId="4"/>
  </si>
  <si>
    <t>　平成16年度に供用開始した施設であり、管渠施設については、耐用年数に達していないため、更新の必要はないと考えている。機械設備や電気設備については、耐用年数に達しているものもあり、計画的な更新が必要である。</t>
    <rPh sb="1" eb="3">
      <t>ヘイセイ</t>
    </rPh>
    <rPh sb="5" eb="7">
      <t>ネンド</t>
    </rPh>
    <rPh sb="8" eb="10">
      <t>キョウヨウ</t>
    </rPh>
    <rPh sb="10" eb="12">
      <t>カイシ</t>
    </rPh>
    <rPh sb="14" eb="16">
      <t>シセツ</t>
    </rPh>
    <rPh sb="20" eb="22">
      <t>カンキョ</t>
    </rPh>
    <rPh sb="22" eb="24">
      <t>シセツ</t>
    </rPh>
    <rPh sb="30" eb="32">
      <t>タイヨウ</t>
    </rPh>
    <rPh sb="32" eb="34">
      <t>ネンスウ</t>
    </rPh>
    <rPh sb="35" eb="36">
      <t>タッ</t>
    </rPh>
    <rPh sb="44" eb="46">
      <t>コウシン</t>
    </rPh>
    <rPh sb="47" eb="49">
      <t>ヒツヨウ</t>
    </rPh>
    <rPh sb="53" eb="54">
      <t>カンガ</t>
    </rPh>
    <rPh sb="59" eb="61">
      <t>キカイ</t>
    </rPh>
    <rPh sb="61" eb="63">
      <t>セツビ</t>
    </rPh>
    <rPh sb="64" eb="66">
      <t>デンキ</t>
    </rPh>
    <rPh sb="66" eb="68">
      <t>セツビ</t>
    </rPh>
    <rPh sb="74" eb="76">
      <t>タイヨウ</t>
    </rPh>
    <rPh sb="76" eb="78">
      <t>ネンスウ</t>
    </rPh>
    <rPh sb="79" eb="80">
      <t>タッ</t>
    </rPh>
    <rPh sb="90" eb="93">
      <t>ケイカクテキ</t>
    </rPh>
    <rPh sb="94" eb="96">
      <t>コウシン</t>
    </rPh>
    <rPh sb="97" eb="99">
      <t>ヒツヨウ</t>
    </rPh>
    <phoneticPr fontId="4"/>
  </si>
  <si>
    <t xml:space="preserve">　特定環境保全公共下水道事業は、本町の荻原地区を対象とした事業で施設利用率が低い状態である。今後は高齢化、過疎化により人口減少が見込まれる地域であり、使用料収入の減少に対する検討、維持管理費の節減が必要になってくる。
　電気設備、機械設備など耐用年数に達しているものもあり、計画的に更新をしていく必要がある。
</t>
    <rPh sb="1" eb="7">
      <t>トクテイカンキョウホゼン</t>
    </rPh>
    <rPh sb="7" eb="9">
      <t>コウキョウ</t>
    </rPh>
    <rPh sb="9" eb="12">
      <t>ゲスイドウ</t>
    </rPh>
    <rPh sb="12" eb="14">
      <t>ジギョウ</t>
    </rPh>
    <rPh sb="16" eb="18">
      <t>ホンチョウ</t>
    </rPh>
    <rPh sb="19" eb="23">
      <t>オギハラチク</t>
    </rPh>
    <rPh sb="24" eb="26">
      <t>タイショウ</t>
    </rPh>
    <rPh sb="29" eb="31">
      <t>ジギョウ</t>
    </rPh>
    <rPh sb="32" eb="34">
      <t>シセツ</t>
    </rPh>
    <rPh sb="34" eb="36">
      <t>リヨウ</t>
    </rPh>
    <rPh sb="36" eb="37">
      <t>リツ</t>
    </rPh>
    <rPh sb="38" eb="39">
      <t>ヒク</t>
    </rPh>
    <rPh sb="40" eb="42">
      <t>ジョウタイ</t>
    </rPh>
    <rPh sb="46" eb="48">
      <t>コンゴ</t>
    </rPh>
    <rPh sb="49" eb="52">
      <t>コウレイカ</t>
    </rPh>
    <rPh sb="53" eb="56">
      <t>カソカ</t>
    </rPh>
    <rPh sb="59" eb="61">
      <t>ジンコウ</t>
    </rPh>
    <rPh sb="61" eb="63">
      <t>ゲンショウ</t>
    </rPh>
    <rPh sb="64" eb="66">
      <t>ミコ</t>
    </rPh>
    <rPh sb="69" eb="71">
      <t>チイキ</t>
    </rPh>
    <rPh sb="75" eb="78">
      <t>シヨウリョウ</t>
    </rPh>
    <rPh sb="78" eb="80">
      <t>シュウニュウ</t>
    </rPh>
    <rPh sb="81" eb="83">
      <t>ゲンショウ</t>
    </rPh>
    <rPh sb="84" eb="85">
      <t>タイ</t>
    </rPh>
    <rPh sb="87" eb="89">
      <t>ケントウ</t>
    </rPh>
    <rPh sb="90" eb="92">
      <t>イジ</t>
    </rPh>
    <rPh sb="92" eb="94">
      <t>カンリ</t>
    </rPh>
    <rPh sb="94" eb="95">
      <t>ヒ</t>
    </rPh>
    <rPh sb="96" eb="98">
      <t>セツゲン</t>
    </rPh>
    <rPh sb="99" eb="101">
      <t>ヒツヨウ</t>
    </rPh>
    <rPh sb="110" eb="112">
      <t>デンキ</t>
    </rPh>
    <rPh sb="112" eb="114">
      <t>セツビ</t>
    </rPh>
    <rPh sb="115" eb="119">
      <t>キカイセツビ</t>
    </rPh>
    <rPh sb="121" eb="123">
      <t>タイヨウ</t>
    </rPh>
    <rPh sb="123" eb="125">
      <t>ネンスウ</t>
    </rPh>
    <rPh sb="126" eb="127">
      <t>タッ</t>
    </rPh>
    <rPh sb="137" eb="140">
      <t>ケイカクテキ</t>
    </rPh>
    <rPh sb="141" eb="143">
      <t>コウシン</t>
    </rPh>
    <rPh sb="148" eb="150">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</si>
</sst>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FC9-412D-972B-41DF3C4BDE1D}"/>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0.13</c:v>
                </c:pt>
                <c:pt idx="1">
                  <c:v>0.09</c:v>
                </c:pt>
                <c:pt idx="2">
                  <c:v>0.36</c:v>
                </c:pt>
                <c:pt idx="3">
                  <c:v>0.39</c:v>
                </c:pt>
                <c:pt idx="4">
                  <c:v>0.1</c:v>
                </c:pt>
              </c:numCache>
            </c:numRef>
          </c:val>
          <c:smooth val="0"/>
          <c:extLst>
            <c:ext xmlns:c16="http://schemas.microsoft.com/office/drawing/2014/chart" uri="{C3380CC4-5D6E-409C-BE32-E72D297353CC}">
              <c16:uniqueId val="{00000001-BFC9-412D-972B-41DF3C4BDE1D}"/>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38.81</c:v>
                </c:pt>
                <c:pt idx="1">
                  <c:v>37.76</c:v>
                </c:pt>
                <c:pt idx="2">
                  <c:v>38.28</c:v>
                </c:pt>
                <c:pt idx="3">
                  <c:v>37.909999999999997</c:v>
                </c:pt>
                <c:pt idx="4">
                  <c:v>36.119999999999997</c:v>
                </c:pt>
              </c:numCache>
            </c:numRef>
          </c:val>
          <c:extLst>
            <c:ext xmlns:c16="http://schemas.microsoft.com/office/drawing/2014/chart" uri="{C3380CC4-5D6E-409C-BE32-E72D297353CC}">
              <c16:uniqueId val="{00000000-6781-429C-BBE4-8E4003B10177}"/>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37.08</c:v>
                </c:pt>
                <c:pt idx="1">
                  <c:v>37.46</c:v>
                </c:pt>
                <c:pt idx="2">
                  <c:v>42.47</c:v>
                </c:pt>
                <c:pt idx="3">
                  <c:v>42.4</c:v>
                </c:pt>
                <c:pt idx="4">
                  <c:v>42.28</c:v>
                </c:pt>
              </c:numCache>
            </c:numRef>
          </c:val>
          <c:smooth val="0"/>
          <c:extLst>
            <c:ext xmlns:c16="http://schemas.microsoft.com/office/drawing/2014/chart" uri="{C3380CC4-5D6E-409C-BE32-E72D297353CC}">
              <c16:uniqueId val="{00000001-6781-429C-BBE4-8E4003B10177}"/>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77.45</c:v>
                </c:pt>
                <c:pt idx="1">
                  <c:v>77.05</c:v>
                </c:pt>
                <c:pt idx="2">
                  <c:v>77.12</c:v>
                </c:pt>
                <c:pt idx="3">
                  <c:v>76.63</c:v>
                </c:pt>
                <c:pt idx="4">
                  <c:v>79.040000000000006</c:v>
                </c:pt>
              </c:numCache>
            </c:numRef>
          </c:val>
          <c:extLst>
            <c:ext xmlns:c16="http://schemas.microsoft.com/office/drawing/2014/chart" uri="{C3380CC4-5D6E-409C-BE32-E72D297353CC}">
              <c16:uniqueId val="{00000000-1870-45F9-8DF2-6187D2637FD4}"/>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67.22</c:v>
                </c:pt>
                <c:pt idx="1">
                  <c:v>67.459999999999994</c:v>
                </c:pt>
                <c:pt idx="2">
                  <c:v>83.75</c:v>
                </c:pt>
                <c:pt idx="3">
                  <c:v>84.19</c:v>
                </c:pt>
                <c:pt idx="4">
                  <c:v>84.34</c:v>
                </c:pt>
              </c:numCache>
            </c:numRef>
          </c:val>
          <c:smooth val="0"/>
          <c:extLst>
            <c:ext xmlns:c16="http://schemas.microsoft.com/office/drawing/2014/chart" uri="{C3380CC4-5D6E-409C-BE32-E72D297353CC}">
              <c16:uniqueId val="{00000001-1870-45F9-8DF2-6187D2637FD4}"/>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78.069999999999993</c:v>
                </c:pt>
                <c:pt idx="1">
                  <c:v>92.72</c:v>
                </c:pt>
                <c:pt idx="2">
                  <c:v>93.13</c:v>
                </c:pt>
                <c:pt idx="3">
                  <c:v>99.8</c:v>
                </c:pt>
                <c:pt idx="4">
                  <c:v>103.62</c:v>
                </c:pt>
              </c:numCache>
            </c:numRef>
          </c:val>
          <c:extLst>
            <c:ext xmlns:c16="http://schemas.microsoft.com/office/drawing/2014/chart" uri="{C3380CC4-5D6E-409C-BE32-E72D297353CC}">
              <c16:uniqueId val="{00000000-CE33-4E23-AF20-ADCBC54923B5}"/>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E33-4E23-AF20-ADCBC54923B5}"/>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5D5-4616-9BC6-3D6ACA356B74}"/>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5D5-4616-9BC6-3D6ACA356B74}"/>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C92-4CB8-BA7A-D90D65AAA6D6}"/>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C92-4CB8-BA7A-D90D65AAA6D6}"/>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F30-4E34-9644-76BF7D55A670}"/>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F30-4E34-9644-76BF7D55A670}"/>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2B6-4BCE-A856-86C2BDF9915C}"/>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2B6-4BCE-A856-86C2BDF9915C}"/>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7C0-4052-AFA9-92DFB415A59C}"/>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1223.96</c:v>
                </c:pt>
                <c:pt idx="1">
                  <c:v>1269.1500000000001</c:v>
                </c:pt>
                <c:pt idx="2">
                  <c:v>1206.79</c:v>
                </c:pt>
                <c:pt idx="3">
                  <c:v>1258.43</c:v>
                </c:pt>
                <c:pt idx="4">
                  <c:v>1163.75</c:v>
                </c:pt>
              </c:numCache>
            </c:numRef>
          </c:val>
          <c:smooth val="0"/>
          <c:extLst>
            <c:ext xmlns:c16="http://schemas.microsoft.com/office/drawing/2014/chart" uri="{C3380CC4-5D6E-409C-BE32-E72D297353CC}">
              <c16:uniqueId val="{00000001-47C0-4052-AFA9-92DFB415A59C}"/>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59.84</c:v>
                </c:pt>
                <c:pt idx="1">
                  <c:v>84.7</c:v>
                </c:pt>
                <c:pt idx="2">
                  <c:v>65.56</c:v>
                </c:pt>
                <c:pt idx="3">
                  <c:v>56.13</c:v>
                </c:pt>
                <c:pt idx="4">
                  <c:v>76.209999999999994</c:v>
                </c:pt>
              </c:numCache>
            </c:numRef>
          </c:val>
          <c:extLst>
            <c:ext xmlns:c16="http://schemas.microsoft.com/office/drawing/2014/chart" uri="{C3380CC4-5D6E-409C-BE32-E72D297353CC}">
              <c16:uniqueId val="{00000000-1DFE-43E2-A2E7-7AF430238E92}"/>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61.54</c:v>
                </c:pt>
                <c:pt idx="1">
                  <c:v>63.97</c:v>
                </c:pt>
                <c:pt idx="2">
                  <c:v>71.84</c:v>
                </c:pt>
                <c:pt idx="3">
                  <c:v>73.36</c:v>
                </c:pt>
                <c:pt idx="4">
                  <c:v>72.599999999999994</c:v>
                </c:pt>
              </c:numCache>
            </c:numRef>
          </c:val>
          <c:smooth val="0"/>
          <c:extLst>
            <c:ext xmlns:c16="http://schemas.microsoft.com/office/drawing/2014/chart" uri="{C3380CC4-5D6E-409C-BE32-E72D297353CC}">
              <c16:uniqueId val="{00000001-1DFE-43E2-A2E7-7AF430238E92}"/>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361.84</c:v>
                </c:pt>
                <c:pt idx="1">
                  <c:v>275.70999999999998</c:v>
                </c:pt>
                <c:pt idx="2">
                  <c:v>366.7</c:v>
                </c:pt>
                <c:pt idx="3">
                  <c:v>499.23</c:v>
                </c:pt>
                <c:pt idx="4">
                  <c:v>393.94</c:v>
                </c:pt>
              </c:numCache>
            </c:numRef>
          </c:val>
          <c:extLst>
            <c:ext xmlns:c16="http://schemas.microsoft.com/office/drawing/2014/chart" uri="{C3380CC4-5D6E-409C-BE32-E72D297353CC}">
              <c16:uniqueId val="{00000000-BD89-4BA4-B9CF-A36D6961A6C8}"/>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267.86</c:v>
                </c:pt>
                <c:pt idx="1">
                  <c:v>256.82</c:v>
                </c:pt>
                <c:pt idx="2">
                  <c:v>228.47</c:v>
                </c:pt>
                <c:pt idx="3">
                  <c:v>224.88</c:v>
                </c:pt>
                <c:pt idx="4">
                  <c:v>228.64</c:v>
                </c:pt>
              </c:numCache>
            </c:numRef>
          </c:val>
          <c:smooth val="0"/>
          <c:extLst>
            <c:ext xmlns:c16="http://schemas.microsoft.com/office/drawing/2014/chart" uri="{C3380CC4-5D6E-409C-BE32-E72D297353CC}">
              <c16:uniqueId val="{00000001-BD89-4BA4-B9CF-A36D6961A6C8}"/>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【1,201.79】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【85.24】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【75.31】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E37" zoomScale="85" zoomScaleNormal="85" workbookViewId="0">
      <selection activeCell="CA66" sqref="CA6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三重県　大台町</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35" t="str">
        <f>データ!I6</f>
        <v>法非適用</v>
      </c>
      <c r="C8" s="35"/>
      <c r="D8" s="35"/>
      <c r="E8" s="35"/>
      <c r="F8" s="35"/>
      <c r="G8" s="35"/>
      <c r="H8" s="35"/>
      <c r="I8" s="35" t="str">
        <f>データ!J6</f>
        <v>下水道事業</v>
      </c>
      <c r="J8" s="35"/>
      <c r="K8" s="35"/>
      <c r="L8" s="35"/>
      <c r="M8" s="35"/>
      <c r="N8" s="35"/>
      <c r="O8" s="35"/>
      <c r="P8" s="35" t="str">
        <f>データ!K6</f>
        <v>特定環境保全公共下水道</v>
      </c>
      <c r="Q8" s="35"/>
      <c r="R8" s="35"/>
      <c r="S8" s="35"/>
      <c r="T8" s="35"/>
      <c r="U8" s="35"/>
      <c r="V8" s="35"/>
      <c r="W8" s="35" t="str">
        <f>データ!L6</f>
        <v>D2</v>
      </c>
      <c r="X8" s="35"/>
      <c r="Y8" s="35"/>
      <c r="Z8" s="35"/>
      <c r="AA8" s="35"/>
      <c r="AB8" s="35"/>
      <c r="AC8" s="35"/>
      <c r="AD8" s="36" t="str">
        <f>データ!$M$6</f>
        <v>非設置</v>
      </c>
      <c r="AE8" s="36"/>
      <c r="AF8" s="36"/>
      <c r="AG8" s="36"/>
      <c r="AH8" s="36"/>
      <c r="AI8" s="36"/>
      <c r="AJ8" s="36"/>
      <c r="AK8" s="3"/>
      <c r="AL8" s="37">
        <f>データ!S6</f>
        <v>8710</v>
      </c>
      <c r="AM8" s="37"/>
      <c r="AN8" s="37"/>
      <c r="AO8" s="37"/>
      <c r="AP8" s="37"/>
      <c r="AQ8" s="37"/>
      <c r="AR8" s="37"/>
      <c r="AS8" s="37"/>
      <c r="AT8" s="38">
        <f>データ!T6</f>
        <v>362.86</v>
      </c>
      <c r="AU8" s="38"/>
      <c r="AV8" s="38"/>
      <c r="AW8" s="38"/>
      <c r="AX8" s="38"/>
      <c r="AY8" s="38"/>
      <c r="AZ8" s="38"/>
      <c r="BA8" s="38"/>
      <c r="BB8" s="38">
        <f>データ!U6</f>
        <v>24</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8" t="str">
        <f>データ!N6</f>
        <v>-</v>
      </c>
      <c r="C10" s="38"/>
      <c r="D10" s="38"/>
      <c r="E10" s="38"/>
      <c r="F10" s="38"/>
      <c r="G10" s="38"/>
      <c r="H10" s="38"/>
      <c r="I10" s="38" t="str">
        <f>データ!O6</f>
        <v>該当数値なし</v>
      </c>
      <c r="J10" s="38"/>
      <c r="K10" s="38"/>
      <c r="L10" s="38"/>
      <c r="M10" s="38"/>
      <c r="N10" s="38"/>
      <c r="O10" s="38"/>
      <c r="P10" s="38">
        <f>データ!P6</f>
        <v>18.739999999999998</v>
      </c>
      <c r="Q10" s="38"/>
      <c r="R10" s="38"/>
      <c r="S10" s="38"/>
      <c r="T10" s="38"/>
      <c r="U10" s="38"/>
      <c r="V10" s="38"/>
      <c r="W10" s="38">
        <f>データ!Q6</f>
        <v>83.19</v>
      </c>
      <c r="X10" s="38"/>
      <c r="Y10" s="38"/>
      <c r="Z10" s="38"/>
      <c r="AA10" s="38"/>
      <c r="AB10" s="38"/>
      <c r="AC10" s="38"/>
      <c r="AD10" s="37">
        <f>データ!R6</f>
        <v>4400</v>
      </c>
      <c r="AE10" s="37"/>
      <c r="AF10" s="37"/>
      <c r="AG10" s="37"/>
      <c r="AH10" s="37"/>
      <c r="AI10" s="37"/>
      <c r="AJ10" s="37"/>
      <c r="AK10" s="2"/>
      <c r="AL10" s="37">
        <f>データ!V6</f>
        <v>1622</v>
      </c>
      <c r="AM10" s="37"/>
      <c r="AN10" s="37"/>
      <c r="AO10" s="37"/>
      <c r="AP10" s="37"/>
      <c r="AQ10" s="37"/>
      <c r="AR10" s="37"/>
      <c r="AS10" s="37"/>
      <c r="AT10" s="38">
        <f>データ!W6</f>
        <v>0.78</v>
      </c>
      <c r="AU10" s="38"/>
      <c r="AV10" s="38"/>
      <c r="AW10" s="38"/>
      <c r="AX10" s="38"/>
      <c r="AY10" s="38"/>
      <c r="AZ10" s="38"/>
      <c r="BA10" s="38"/>
      <c r="BB10" s="38">
        <f>データ!X6</f>
        <v>2079.4899999999998</v>
      </c>
      <c r="BC10" s="38"/>
      <c r="BD10" s="38"/>
      <c r="BE10" s="38"/>
      <c r="BF10" s="38"/>
      <c r="BG10" s="38"/>
      <c r="BH10" s="38"/>
      <c r="BI10" s="38"/>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120</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121</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122</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【1,201.79】</v>
      </c>
      <c r="I86" s="12" t="str">
        <f>データ!CA6</f>
        <v>【75.31】</v>
      </c>
      <c r="J86" s="12" t="str">
        <f>データ!CL6</f>
        <v>【216.39】</v>
      </c>
      <c r="K86" s="12" t="str">
        <f>データ!CW6</f>
        <v>【42.57】</v>
      </c>
      <c r="L86" s="12" t="str">
        <f>データ!DH6</f>
        <v>【85.24】</v>
      </c>
      <c r="M86" s="12" t="s">
        <v>44</v>
      </c>
      <c r="N86" s="12" t="s">
        <v>45</v>
      </c>
      <c r="O86" s="12" t="str">
        <f>データ!EO6</f>
        <v>【0.15】</v>
      </c>
    </row>
  </sheetData>
  <sheetProtection algorithmName="SHA-512" hashValue="j+P6sI+jBQnjPEABzrdu9Q+S66wRHsa7DFCYZ/XsKsej8lhW1PflcvprUXThOArlefEc7AFww6R4WcERxY+sDw==" saltValue="Fv0LI8CV1SwMUnmLbCdI8Q==" spinCount="100000" sheet="1" objects="1" scenarios="1" formatCells="0" formatColumns="0" formatRows="0"/>
  <mergeCells count="51">
    <mergeCell ref="BL47:BZ63"/>
    <mergeCell ref="B60:BJ61"/>
    <mergeCell ref="BL64:BZ65"/>
    <mergeCell ref="BL66:BZ82"/>
    <mergeCell ref="C83:BJ83"/>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46</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47</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48</v>
      </c>
      <c r="B3" s="15" t="s">
        <v>49</v>
      </c>
      <c r="C3" s="15" t="s">
        <v>50</v>
      </c>
      <c r="D3" s="15" t="s">
        <v>51</v>
      </c>
      <c r="E3" s="15" t="s">
        <v>52</v>
      </c>
      <c r="F3" s="15" t="s">
        <v>53</v>
      </c>
      <c r="G3" s="15" t="s">
        <v>54</v>
      </c>
      <c r="H3" s="73" t="s">
        <v>55</v>
      </c>
      <c r="I3" s="74"/>
      <c r="J3" s="74"/>
      <c r="K3" s="74"/>
      <c r="L3" s="74"/>
      <c r="M3" s="74"/>
      <c r="N3" s="74"/>
      <c r="O3" s="74"/>
      <c r="P3" s="74"/>
      <c r="Q3" s="74"/>
      <c r="R3" s="74"/>
      <c r="S3" s="74"/>
      <c r="T3" s="74"/>
      <c r="U3" s="74"/>
      <c r="V3" s="74"/>
      <c r="W3" s="74"/>
      <c r="X3" s="75"/>
      <c r="Y3" s="79" t="s">
        <v>56</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57</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58</v>
      </c>
      <c r="B4" s="16"/>
      <c r="C4" s="16"/>
      <c r="D4" s="16"/>
      <c r="E4" s="16"/>
      <c r="F4" s="16"/>
      <c r="G4" s="16"/>
      <c r="H4" s="76"/>
      <c r="I4" s="77"/>
      <c r="J4" s="77"/>
      <c r="K4" s="77"/>
      <c r="L4" s="77"/>
      <c r="M4" s="77"/>
      <c r="N4" s="77"/>
      <c r="O4" s="77"/>
      <c r="P4" s="77"/>
      <c r="Q4" s="77"/>
      <c r="R4" s="77"/>
      <c r="S4" s="77"/>
      <c r="T4" s="77"/>
      <c r="U4" s="77"/>
      <c r="V4" s="77"/>
      <c r="W4" s="77"/>
      <c r="X4" s="78"/>
      <c r="Y4" s="72" t="s">
        <v>59</v>
      </c>
      <c r="Z4" s="72"/>
      <c r="AA4" s="72"/>
      <c r="AB4" s="72"/>
      <c r="AC4" s="72"/>
      <c r="AD4" s="72"/>
      <c r="AE4" s="72"/>
      <c r="AF4" s="72"/>
      <c r="AG4" s="72"/>
      <c r="AH4" s="72"/>
      <c r="AI4" s="72"/>
      <c r="AJ4" s="72" t="s">
        <v>60</v>
      </c>
      <c r="AK4" s="72"/>
      <c r="AL4" s="72"/>
      <c r="AM4" s="72"/>
      <c r="AN4" s="72"/>
      <c r="AO4" s="72"/>
      <c r="AP4" s="72"/>
      <c r="AQ4" s="72"/>
      <c r="AR4" s="72"/>
      <c r="AS4" s="72"/>
      <c r="AT4" s="72"/>
      <c r="AU4" s="72" t="s">
        <v>61</v>
      </c>
      <c r="AV4" s="72"/>
      <c r="AW4" s="72"/>
      <c r="AX4" s="72"/>
      <c r="AY4" s="72"/>
      <c r="AZ4" s="72"/>
      <c r="BA4" s="72"/>
      <c r="BB4" s="72"/>
      <c r="BC4" s="72"/>
      <c r="BD4" s="72"/>
      <c r="BE4" s="72"/>
      <c r="BF4" s="72" t="s">
        <v>62</v>
      </c>
      <c r="BG4" s="72"/>
      <c r="BH4" s="72"/>
      <c r="BI4" s="72"/>
      <c r="BJ4" s="72"/>
      <c r="BK4" s="72"/>
      <c r="BL4" s="72"/>
      <c r="BM4" s="72"/>
      <c r="BN4" s="72"/>
      <c r="BO4" s="72"/>
      <c r="BP4" s="72"/>
      <c r="BQ4" s="72" t="s">
        <v>63</v>
      </c>
      <c r="BR4" s="72"/>
      <c r="BS4" s="72"/>
      <c r="BT4" s="72"/>
      <c r="BU4" s="72"/>
      <c r="BV4" s="72"/>
      <c r="BW4" s="72"/>
      <c r="BX4" s="72"/>
      <c r="BY4" s="72"/>
      <c r="BZ4" s="72"/>
      <c r="CA4" s="72"/>
      <c r="CB4" s="72" t="s">
        <v>64</v>
      </c>
      <c r="CC4" s="72"/>
      <c r="CD4" s="72"/>
      <c r="CE4" s="72"/>
      <c r="CF4" s="72"/>
      <c r="CG4" s="72"/>
      <c r="CH4" s="72"/>
      <c r="CI4" s="72"/>
      <c r="CJ4" s="72"/>
      <c r="CK4" s="72"/>
      <c r="CL4" s="72"/>
      <c r="CM4" s="72" t="s">
        <v>65</v>
      </c>
      <c r="CN4" s="72"/>
      <c r="CO4" s="72"/>
      <c r="CP4" s="72"/>
      <c r="CQ4" s="72"/>
      <c r="CR4" s="72"/>
      <c r="CS4" s="72"/>
      <c r="CT4" s="72"/>
      <c r="CU4" s="72"/>
      <c r="CV4" s="72"/>
      <c r="CW4" s="72"/>
      <c r="CX4" s="72" t="s">
        <v>66</v>
      </c>
      <c r="CY4" s="72"/>
      <c r="CZ4" s="72"/>
      <c r="DA4" s="72"/>
      <c r="DB4" s="72"/>
      <c r="DC4" s="72"/>
      <c r="DD4" s="72"/>
      <c r="DE4" s="72"/>
      <c r="DF4" s="72"/>
      <c r="DG4" s="72"/>
      <c r="DH4" s="72"/>
      <c r="DI4" s="72" t="s">
        <v>67</v>
      </c>
      <c r="DJ4" s="72"/>
      <c r="DK4" s="72"/>
      <c r="DL4" s="72"/>
      <c r="DM4" s="72"/>
      <c r="DN4" s="72"/>
      <c r="DO4" s="72"/>
      <c r="DP4" s="72"/>
      <c r="DQ4" s="72"/>
      <c r="DR4" s="72"/>
      <c r="DS4" s="72"/>
      <c r="DT4" s="72" t="s">
        <v>68</v>
      </c>
      <c r="DU4" s="72"/>
      <c r="DV4" s="72"/>
      <c r="DW4" s="72"/>
      <c r="DX4" s="72"/>
      <c r="DY4" s="72"/>
      <c r="DZ4" s="72"/>
      <c r="EA4" s="72"/>
      <c r="EB4" s="72"/>
      <c r="EC4" s="72"/>
      <c r="ED4" s="72"/>
      <c r="EE4" s="72" t="s">
        <v>69</v>
      </c>
      <c r="EF4" s="72"/>
      <c r="EG4" s="72"/>
      <c r="EH4" s="72"/>
      <c r="EI4" s="72"/>
      <c r="EJ4" s="72"/>
      <c r="EK4" s="72"/>
      <c r="EL4" s="72"/>
      <c r="EM4" s="72"/>
      <c r="EN4" s="72"/>
      <c r="EO4" s="72"/>
    </row>
    <row r="5" spans="1:145" x14ac:dyDescent="0.15">
      <c r="A5" s="14" t="s">
        <v>70</v>
      </c>
      <c r="B5" s="17"/>
      <c r="C5" s="17"/>
      <c r="D5" s="17"/>
      <c r="E5" s="17"/>
      <c r="F5" s="17"/>
      <c r="G5" s="17"/>
      <c r="H5" s="18" t="s">
        <v>71</v>
      </c>
      <c r="I5" s="18" t="s">
        <v>72</v>
      </c>
      <c r="J5" s="18" t="s">
        <v>73</v>
      </c>
      <c r="K5" s="18" t="s">
        <v>74</v>
      </c>
      <c r="L5" s="18" t="s">
        <v>75</v>
      </c>
      <c r="M5" s="18" t="s">
        <v>5</v>
      </c>
      <c r="N5" s="18" t="s">
        <v>76</v>
      </c>
      <c r="O5" s="18" t="s">
        <v>77</v>
      </c>
      <c r="P5" s="18" t="s">
        <v>78</v>
      </c>
      <c r="Q5" s="18" t="s">
        <v>79</v>
      </c>
      <c r="R5" s="18" t="s">
        <v>80</v>
      </c>
      <c r="S5" s="18" t="s">
        <v>81</v>
      </c>
      <c r="T5" s="18" t="s">
        <v>82</v>
      </c>
      <c r="U5" s="18" t="s">
        <v>83</v>
      </c>
      <c r="V5" s="18" t="s">
        <v>84</v>
      </c>
      <c r="W5" s="18" t="s">
        <v>85</v>
      </c>
      <c r="X5" s="18" t="s">
        <v>86</v>
      </c>
      <c r="Y5" s="18" t="s">
        <v>87</v>
      </c>
      <c r="Z5" s="18" t="s">
        <v>88</v>
      </c>
      <c r="AA5" s="18" t="s">
        <v>89</v>
      </c>
      <c r="AB5" s="18" t="s">
        <v>90</v>
      </c>
      <c r="AC5" s="18" t="s">
        <v>91</v>
      </c>
      <c r="AD5" s="18" t="s">
        <v>92</v>
      </c>
      <c r="AE5" s="18" t="s">
        <v>93</v>
      </c>
      <c r="AF5" s="18" t="s">
        <v>94</v>
      </c>
      <c r="AG5" s="18" t="s">
        <v>95</v>
      </c>
      <c r="AH5" s="18" t="s">
        <v>96</v>
      </c>
      <c r="AI5" s="18" t="s">
        <v>31</v>
      </c>
      <c r="AJ5" s="18" t="s">
        <v>87</v>
      </c>
      <c r="AK5" s="18" t="s">
        <v>88</v>
      </c>
      <c r="AL5" s="18" t="s">
        <v>89</v>
      </c>
      <c r="AM5" s="18" t="s">
        <v>90</v>
      </c>
      <c r="AN5" s="18" t="s">
        <v>91</v>
      </c>
      <c r="AO5" s="18" t="s">
        <v>92</v>
      </c>
      <c r="AP5" s="18" t="s">
        <v>93</v>
      </c>
      <c r="AQ5" s="18" t="s">
        <v>94</v>
      </c>
      <c r="AR5" s="18" t="s">
        <v>95</v>
      </c>
      <c r="AS5" s="18" t="s">
        <v>96</v>
      </c>
      <c r="AT5" s="18" t="s">
        <v>97</v>
      </c>
      <c r="AU5" s="18" t="s">
        <v>87</v>
      </c>
      <c r="AV5" s="18" t="s">
        <v>88</v>
      </c>
      <c r="AW5" s="18" t="s">
        <v>89</v>
      </c>
      <c r="AX5" s="18" t="s">
        <v>90</v>
      </c>
      <c r="AY5" s="18" t="s">
        <v>91</v>
      </c>
      <c r="AZ5" s="18" t="s">
        <v>92</v>
      </c>
      <c r="BA5" s="18" t="s">
        <v>93</v>
      </c>
      <c r="BB5" s="18" t="s">
        <v>94</v>
      </c>
      <c r="BC5" s="18" t="s">
        <v>95</v>
      </c>
      <c r="BD5" s="18" t="s">
        <v>96</v>
      </c>
      <c r="BE5" s="18" t="s">
        <v>97</v>
      </c>
      <c r="BF5" s="18" t="s">
        <v>87</v>
      </c>
      <c r="BG5" s="18" t="s">
        <v>88</v>
      </c>
      <c r="BH5" s="18" t="s">
        <v>89</v>
      </c>
      <c r="BI5" s="18" t="s">
        <v>90</v>
      </c>
      <c r="BJ5" s="18" t="s">
        <v>91</v>
      </c>
      <c r="BK5" s="18" t="s">
        <v>92</v>
      </c>
      <c r="BL5" s="18" t="s">
        <v>93</v>
      </c>
      <c r="BM5" s="18" t="s">
        <v>94</v>
      </c>
      <c r="BN5" s="18" t="s">
        <v>95</v>
      </c>
      <c r="BO5" s="18" t="s">
        <v>96</v>
      </c>
      <c r="BP5" s="18" t="s">
        <v>97</v>
      </c>
      <c r="BQ5" s="18" t="s">
        <v>87</v>
      </c>
      <c r="BR5" s="18" t="s">
        <v>88</v>
      </c>
      <c r="BS5" s="18" t="s">
        <v>89</v>
      </c>
      <c r="BT5" s="18" t="s">
        <v>90</v>
      </c>
      <c r="BU5" s="18" t="s">
        <v>91</v>
      </c>
      <c r="BV5" s="18" t="s">
        <v>92</v>
      </c>
      <c r="BW5" s="18" t="s">
        <v>93</v>
      </c>
      <c r="BX5" s="18" t="s">
        <v>94</v>
      </c>
      <c r="BY5" s="18" t="s">
        <v>95</v>
      </c>
      <c r="BZ5" s="18" t="s">
        <v>96</v>
      </c>
      <c r="CA5" s="18" t="s">
        <v>97</v>
      </c>
      <c r="CB5" s="18" t="s">
        <v>87</v>
      </c>
      <c r="CC5" s="18" t="s">
        <v>88</v>
      </c>
      <c r="CD5" s="18" t="s">
        <v>89</v>
      </c>
      <c r="CE5" s="18" t="s">
        <v>90</v>
      </c>
      <c r="CF5" s="18" t="s">
        <v>91</v>
      </c>
      <c r="CG5" s="18" t="s">
        <v>92</v>
      </c>
      <c r="CH5" s="18" t="s">
        <v>93</v>
      </c>
      <c r="CI5" s="18" t="s">
        <v>94</v>
      </c>
      <c r="CJ5" s="18" t="s">
        <v>95</v>
      </c>
      <c r="CK5" s="18" t="s">
        <v>96</v>
      </c>
      <c r="CL5" s="18" t="s">
        <v>97</v>
      </c>
      <c r="CM5" s="18" t="s">
        <v>87</v>
      </c>
      <c r="CN5" s="18" t="s">
        <v>88</v>
      </c>
      <c r="CO5" s="18" t="s">
        <v>89</v>
      </c>
      <c r="CP5" s="18" t="s">
        <v>90</v>
      </c>
      <c r="CQ5" s="18" t="s">
        <v>91</v>
      </c>
      <c r="CR5" s="18" t="s">
        <v>92</v>
      </c>
      <c r="CS5" s="18" t="s">
        <v>93</v>
      </c>
      <c r="CT5" s="18" t="s">
        <v>94</v>
      </c>
      <c r="CU5" s="18" t="s">
        <v>95</v>
      </c>
      <c r="CV5" s="18" t="s">
        <v>96</v>
      </c>
      <c r="CW5" s="18" t="s">
        <v>97</v>
      </c>
      <c r="CX5" s="18" t="s">
        <v>87</v>
      </c>
      <c r="CY5" s="18" t="s">
        <v>88</v>
      </c>
      <c r="CZ5" s="18" t="s">
        <v>89</v>
      </c>
      <c r="DA5" s="18" t="s">
        <v>90</v>
      </c>
      <c r="DB5" s="18" t="s">
        <v>91</v>
      </c>
      <c r="DC5" s="18" t="s">
        <v>92</v>
      </c>
      <c r="DD5" s="18" t="s">
        <v>93</v>
      </c>
      <c r="DE5" s="18" t="s">
        <v>94</v>
      </c>
      <c r="DF5" s="18" t="s">
        <v>95</v>
      </c>
      <c r="DG5" s="18" t="s">
        <v>96</v>
      </c>
      <c r="DH5" s="18" t="s">
        <v>97</v>
      </c>
      <c r="DI5" s="18" t="s">
        <v>87</v>
      </c>
      <c r="DJ5" s="18" t="s">
        <v>88</v>
      </c>
      <c r="DK5" s="18" t="s">
        <v>89</v>
      </c>
      <c r="DL5" s="18" t="s">
        <v>90</v>
      </c>
      <c r="DM5" s="18" t="s">
        <v>91</v>
      </c>
      <c r="DN5" s="18" t="s">
        <v>92</v>
      </c>
      <c r="DO5" s="18" t="s">
        <v>93</v>
      </c>
      <c r="DP5" s="18" t="s">
        <v>94</v>
      </c>
      <c r="DQ5" s="18" t="s">
        <v>95</v>
      </c>
      <c r="DR5" s="18" t="s">
        <v>96</v>
      </c>
      <c r="DS5" s="18" t="s">
        <v>97</v>
      </c>
      <c r="DT5" s="18" t="s">
        <v>87</v>
      </c>
      <c r="DU5" s="18" t="s">
        <v>88</v>
      </c>
      <c r="DV5" s="18" t="s">
        <v>89</v>
      </c>
      <c r="DW5" s="18" t="s">
        <v>90</v>
      </c>
      <c r="DX5" s="18" t="s">
        <v>91</v>
      </c>
      <c r="DY5" s="18" t="s">
        <v>92</v>
      </c>
      <c r="DZ5" s="18" t="s">
        <v>93</v>
      </c>
      <c r="EA5" s="18" t="s">
        <v>94</v>
      </c>
      <c r="EB5" s="18" t="s">
        <v>95</v>
      </c>
      <c r="EC5" s="18" t="s">
        <v>96</v>
      </c>
      <c r="ED5" s="18" t="s">
        <v>97</v>
      </c>
      <c r="EE5" s="18" t="s">
        <v>87</v>
      </c>
      <c r="EF5" s="18" t="s">
        <v>88</v>
      </c>
      <c r="EG5" s="18" t="s">
        <v>89</v>
      </c>
      <c r="EH5" s="18" t="s">
        <v>90</v>
      </c>
      <c r="EI5" s="18" t="s">
        <v>91</v>
      </c>
      <c r="EJ5" s="18" t="s">
        <v>92</v>
      </c>
      <c r="EK5" s="18" t="s">
        <v>93</v>
      </c>
      <c r="EL5" s="18" t="s">
        <v>94</v>
      </c>
      <c r="EM5" s="18" t="s">
        <v>95</v>
      </c>
      <c r="EN5" s="18" t="s">
        <v>96</v>
      </c>
      <c r="EO5" s="18" t="s">
        <v>97</v>
      </c>
    </row>
    <row r="6" spans="1:145" s="22" customFormat="1" x14ac:dyDescent="0.15">
      <c r="A6" s="14" t="s">
        <v>98</v>
      </c>
      <c r="B6" s="19">
        <f>B7</f>
        <v>2021</v>
      </c>
      <c r="C6" s="19">
        <f t="shared" ref="C6:X6" si="3">C7</f>
        <v>244431</v>
      </c>
      <c r="D6" s="19">
        <f t="shared" si="3"/>
        <v>47</v>
      </c>
      <c r="E6" s="19">
        <f t="shared" si="3"/>
        <v>17</v>
      </c>
      <c r="F6" s="19">
        <f t="shared" si="3"/>
        <v>4</v>
      </c>
      <c r="G6" s="19">
        <f t="shared" si="3"/>
        <v>0</v>
      </c>
      <c r="H6" s="19" t="str">
        <f t="shared" si="3"/>
        <v>三重県　大台町</v>
      </c>
      <c r="I6" s="19" t="str">
        <f t="shared" si="3"/>
        <v>法非適用</v>
      </c>
      <c r="J6" s="19" t="str">
        <f t="shared" si="3"/>
        <v>下水道事業</v>
      </c>
      <c r="K6" s="19" t="str">
        <f t="shared" si="3"/>
        <v>特定環境保全公共下水道</v>
      </c>
      <c r="L6" s="19" t="str">
        <f t="shared" si="3"/>
        <v>D2</v>
      </c>
      <c r="M6" s="19" t="str">
        <f t="shared" si="3"/>
        <v>非設置</v>
      </c>
      <c r="N6" s="20" t="str">
        <f t="shared" si="3"/>
        <v>-</v>
      </c>
      <c r="O6" s="20" t="str">
        <f t="shared" si="3"/>
        <v>該当数値なし</v>
      </c>
      <c r="P6" s="20">
        <f t="shared" si="3"/>
        <v>18.739999999999998</v>
      </c>
      <c r="Q6" s="20">
        <f t="shared" si="3"/>
        <v>83.19</v>
      </c>
      <c r="R6" s="20">
        <f t="shared" si="3"/>
        <v>4400</v>
      </c>
      <c r="S6" s="20">
        <f t="shared" si="3"/>
        <v>8710</v>
      </c>
      <c r="T6" s="20">
        <f t="shared" si="3"/>
        <v>362.86</v>
      </c>
      <c r="U6" s="20">
        <f t="shared" si="3"/>
        <v>24</v>
      </c>
      <c r="V6" s="20">
        <f t="shared" si="3"/>
        <v>1622</v>
      </c>
      <c r="W6" s="20">
        <f t="shared" si="3"/>
        <v>0.78</v>
      </c>
      <c r="X6" s="20">
        <f t="shared" si="3"/>
        <v>2079.4899999999998</v>
      </c>
      <c r="Y6" s="21">
        <f>IF(Y7="",NA(),Y7)</f>
        <v>78.069999999999993</v>
      </c>
      <c r="Z6" s="21">
        <f t="shared" ref="Z6:AH6" si="4">IF(Z7="",NA(),Z7)</f>
        <v>92.72</v>
      </c>
      <c r="AA6" s="21">
        <f t="shared" si="4"/>
        <v>93.13</v>
      </c>
      <c r="AB6" s="21">
        <f t="shared" si="4"/>
        <v>99.8</v>
      </c>
      <c r="AC6" s="21">
        <f t="shared" si="4"/>
        <v>103.62</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0">
        <f>IF(BF7="",NA(),BF7)</f>
        <v>0</v>
      </c>
      <c r="BG6" s="20">
        <f t="shared" ref="BG6:BO6" si="7">IF(BG7="",NA(),BG7)</f>
        <v>0</v>
      </c>
      <c r="BH6" s="20">
        <f t="shared" si="7"/>
        <v>0</v>
      </c>
      <c r="BI6" s="20">
        <f t="shared" si="7"/>
        <v>0</v>
      </c>
      <c r="BJ6" s="20">
        <f t="shared" si="7"/>
        <v>0</v>
      </c>
      <c r="BK6" s="21">
        <f t="shared" si="7"/>
        <v>1223.96</v>
      </c>
      <c r="BL6" s="21">
        <f t="shared" si="7"/>
        <v>1269.1500000000001</v>
      </c>
      <c r="BM6" s="21">
        <f t="shared" si="7"/>
        <v>1206.79</v>
      </c>
      <c r="BN6" s="21">
        <f t="shared" si="7"/>
        <v>1258.43</v>
      </c>
      <c r="BO6" s="21">
        <f t="shared" si="7"/>
        <v>1163.75</v>
      </c>
      <c r="BP6" s="20" t="str">
        <f>IF(BP7="","",IF(BP7="-","【-】","【"&amp;SUBSTITUTE(TEXT(BP7,"#,##0.00"),"-","△")&amp;"】"))</f>
        <v>【1,201.79】</v>
      </c>
      <c r="BQ6" s="21">
        <f>IF(BQ7="",NA(),BQ7)</f>
        <v>59.84</v>
      </c>
      <c r="BR6" s="21">
        <f t="shared" ref="BR6:BZ6" si="8">IF(BR7="",NA(),BR7)</f>
        <v>84.7</v>
      </c>
      <c r="BS6" s="21">
        <f t="shared" si="8"/>
        <v>65.56</v>
      </c>
      <c r="BT6" s="21">
        <f t="shared" si="8"/>
        <v>56.13</v>
      </c>
      <c r="BU6" s="21">
        <f t="shared" si="8"/>
        <v>76.209999999999994</v>
      </c>
      <c r="BV6" s="21">
        <f t="shared" si="8"/>
        <v>61.54</v>
      </c>
      <c r="BW6" s="21">
        <f t="shared" si="8"/>
        <v>63.97</v>
      </c>
      <c r="BX6" s="21">
        <f t="shared" si="8"/>
        <v>71.84</v>
      </c>
      <c r="BY6" s="21">
        <f t="shared" si="8"/>
        <v>73.36</v>
      </c>
      <c r="BZ6" s="21">
        <f t="shared" si="8"/>
        <v>72.599999999999994</v>
      </c>
      <c r="CA6" s="20" t="str">
        <f>IF(CA7="","",IF(CA7="-","【-】","【"&amp;SUBSTITUTE(TEXT(CA7,"#,##0.00"),"-","△")&amp;"】"))</f>
        <v>【75.31】</v>
      </c>
      <c r="CB6" s="21">
        <f>IF(CB7="",NA(),CB7)</f>
        <v>361.84</v>
      </c>
      <c r="CC6" s="21">
        <f t="shared" ref="CC6:CK6" si="9">IF(CC7="",NA(),CC7)</f>
        <v>275.70999999999998</v>
      </c>
      <c r="CD6" s="21">
        <f t="shared" si="9"/>
        <v>366.7</v>
      </c>
      <c r="CE6" s="21">
        <f t="shared" si="9"/>
        <v>499.23</v>
      </c>
      <c r="CF6" s="21">
        <f t="shared" si="9"/>
        <v>393.94</v>
      </c>
      <c r="CG6" s="21">
        <f t="shared" si="9"/>
        <v>267.86</v>
      </c>
      <c r="CH6" s="21">
        <f t="shared" si="9"/>
        <v>256.82</v>
      </c>
      <c r="CI6" s="21">
        <f t="shared" si="9"/>
        <v>228.47</v>
      </c>
      <c r="CJ6" s="21">
        <f t="shared" si="9"/>
        <v>224.88</v>
      </c>
      <c r="CK6" s="21">
        <f t="shared" si="9"/>
        <v>228.64</v>
      </c>
      <c r="CL6" s="20" t="str">
        <f>IF(CL7="","",IF(CL7="-","【-】","【"&amp;SUBSTITUTE(TEXT(CL7,"#,##0.00"),"-","△")&amp;"】"))</f>
        <v>【216.39】</v>
      </c>
      <c r="CM6" s="21">
        <f>IF(CM7="",NA(),CM7)</f>
        <v>38.81</v>
      </c>
      <c r="CN6" s="21">
        <f t="shared" ref="CN6:CV6" si="10">IF(CN7="",NA(),CN7)</f>
        <v>37.76</v>
      </c>
      <c r="CO6" s="21">
        <f t="shared" si="10"/>
        <v>38.28</v>
      </c>
      <c r="CP6" s="21">
        <f t="shared" si="10"/>
        <v>37.909999999999997</v>
      </c>
      <c r="CQ6" s="21">
        <f t="shared" si="10"/>
        <v>36.119999999999997</v>
      </c>
      <c r="CR6" s="21">
        <f t="shared" si="10"/>
        <v>37.08</v>
      </c>
      <c r="CS6" s="21">
        <f t="shared" si="10"/>
        <v>37.46</v>
      </c>
      <c r="CT6" s="21">
        <f t="shared" si="10"/>
        <v>42.47</v>
      </c>
      <c r="CU6" s="21">
        <f t="shared" si="10"/>
        <v>42.4</v>
      </c>
      <c r="CV6" s="21">
        <f t="shared" si="10"/>
        <v>42.28</v>
      </c>
      <c r="CW6" s="20" t="str">
        <f>IF(CW7="","",IF(CW7="-","【-】","【"&amp;SUBSTITUTE(TEXT(CW7,"#,##0.00"),"-","△")&amp;"】"))</f>
        <v>【42.57】</v>
      </c>
      <c r="CX6" s="21">
        <f>IF(CX7="",NA(),CX7)</f>
        <v>77.45</v>
      </c>
      <c r="CY6" s="21">
        <f t="shared" ref="CY6:DG6" si="11">IF(CY7="",NA(),CY7)</f>
        <v>77.05</v>
      </c>
      <c r="CZ6" s="21">
        <f t="shared" si="11"/>
        <v>77.12</v>
      </c>
      <c r="DA6" s="21">
        <f t="shared" si="11"/>
        <v>76.63</v>
      </c>
      <c r="DB6" s="21">
        <f t="shared" si="11"/>
        <v>79.040000000000006</v>
      </c>
      <c r="DC6" s="21">
        <f t="shared" si="11"/>
        <v>67.22</v>
      </c>
      <c r="DD6" s="21">
        <f t="shared" si="11"/>
        <v>67.459999999999994</v>
      </c>
      <c r="DE6" s="21">
        <f t="shared" si="11"/>
        <v>83.75</v>
      </c>
      <c r="DF6" s="21">
        <f t="shared" si="11"/>
        <v>84.19</v>
      </c>
      <c r="DG6" s="21">
        <f t="shared" si="11"/>
        <v>84.34</v>
      </c>
      <c r="DH6" s="20" t="str">
        <f>IF(DH7="","",IF(DH7="-","【-】","【"&amp;SUBSTITUTE(TEXT(DH7,"#,##0.00"),"-","△")&amp;"】"))</f>
        <v>【85.24】</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0.13</v>
      </c>
      <c r="EK6" s="21">
        <f t="shared" si="14"/>
        <v>0.09</v>
      </c>
      <c r="EL6" s="21">
        <f t="shared" si="14"/>
        <v>0.36</v>
      </c>
      <c r="EM6" s="21">
        <f t="shared" si="14"/>
        <v>0.39</v>
      </c>
      <c r="EN6" s="21">
        <f t="shared" si="14"/>
        <v>0.1</v>
      </c>
      <c r="EO6" s="20" t="str">
        <f>IF(EO7="","",IF(EO7="-","【-】","【"&amp;SUBSTITUTE(TEXT(EO7,"#,##0.00"),"-","△")&amp;"】"))</f>
        <v>【0.15】</v>
      </c>
    </row>
    <row r="7" spans="1:145" s="22" customFormat="1" x14ac:dyDescent="0.15">
      <c r="A7" s="14"/>
      <c r="B7" s="23">
        <v>2021</v>
      </c>
      <c r="C7" s="23">
        <v>244431</v>
      </c>
      <c r="D7" s="23">
        <v>47</v>
      </c>
      <c r="E7" s="23">
        <v>17</v>
      </c>
      <c r="F7" s="23">
        <v>4</v>
      </c>
      <c r="G7" s="23">
        <v>0</v>
      </c>
      <c r="H7" s="23" t="s">
        <v>99</v>
      </c>
      <c r="I7" s="23" t="s">
        <v>100</v>
      </c>
      <c r="J7" s="23" t="s">
        <v>101</v>
      </c>
      <c r="K7" s="23" t="s">
        <v>102</v>
      </c>
      <c r="L7" s="23" t="s">
        <v>103</v>
      </c>
      <c r="M7" s="23" t="s">
        <v>104</v>
      </c>
      <c r="N7" s="24" t="s">
        <v>105</v>
      </c>
      <c r="O7" s="24" t="s">
        <v>106</v>
      </c>
      <c r="P7" s="24">
        <v>18.739999999999998</v>
      </c>
      <c r="Q7" s="24">
        <v>83.19</v>
      </c>
      <c r="R7" s="24">
        <v>4400</v>
      </c>
      <c r="S7" s="24">
        <v>8710</v>
      </c>
      <c r="T7" s="24">
        <v>362.86</v>
      </c>
      <c r="U7" s="24">
        <v>24</v>
      </c>
      <c r="V7" s="24">
        <v>1622</v>
      </c>
      <c r="W7" s="24">
        <v>0.78</v>
      </c>
      <c r="X7" s="24">
        <v>2079.4899999999998</v>
      </c>
      <c r="Y7" s="24">
        <v>78.069999999999993</v>
      </c>
      <c r="Z7" s="24">
        <v>92.72</v>
      </c>
      <c r="AA7" s="24">
        <v>93.13</v>
      </c>
      <c r="AB7" s="24">
        <v>99.8</v>
      </c>
      <c r="AC7" s="24">
        <v>103.62</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0</v>
      </c>
      <c r="BG7" s="24">
        <v>0</v>
      </c>
      <c r="BH7" s="24">
        <v>0</v>
      </c>
      <c r="BI7" s="24">
        <v>0</v>
      </c>
      <c r="BJ7" s="24">
        <v>0</v>
      </c>
      <c r="BK7" s="24">
        <v>1223.96</v>
      </c>
      <c r="BL7" s="24">
        <v>1269.1500000000001</v>
      </c>
      <c r="BM7" s="24">
        <v>1206.79</v>
      </c>
      <c r="BN7" s="24">
        <v>1258.43</v>
      </c>
      <c r="BO7" s="24">
        <v>1163.75</v>
      </c>
      <c r="BP7" s="24">
        <v>1201.79</v>
      </c>
      <c r="BQ7" s="24">
        <v>59.84</v>
      </c>
      <c r="BR7" s="24">
        <v>84.7</v>
      </c>
      <c r="BS7" s="24">
        <v>65.56</v>
      </c>
      <c r="BT7" s="24">
        <v>56.13</v>
      </c>
      <c r="BU7" s="24">
        <v>76.209999999999994</v>
      </c>
      <c r="BV7" s="24">
        <v>61.54</v>
      </c>
      <c r="BW7" s="24">
        <v>63.97</v>
      </c>
      <c r="BX7" s="24">
        <v>71.84</v>
      </c>
      <c r="BY7" s="24">
        <v>73.36</v>
      </c>
      <c r="BZ7" s="24">
        <v>72.599999999999994</v>
      </c>
      <c r="CA7" s="24">
        <v>75.31</v>
      </c>
      <c r="CB7" s="24">
        <v>361.84</v>
      </c>
      <c r="CC7" s="24">
        <v>275.70999999999998</v>
      </c>
      <c r="CD7" s="24">
        <v>366.7</v>
      </c>
      <c r="CE7" s="24">
        <v>499.23</v>
      </c>
      <c r="CF7" s="24">
        <v>393.94</v>
      </c>
      <c r="CG7" s="24">
        <v>267.86</v>
      </c>
      <c r="CH7" s="24">
        <v>256.82</v>
      </c>
      <c r="CI7" s="24">
        <v>228.47</v>
      </c>
      <c r="CJ7" s="24">
        <v>224.88</v>
      </c>
      <c r="CK7" s="24">
        <v>228.64</v>
      </c>
      <c r="CL7" s="24">
        <v>216.39</v>
      </c>
      <c r="CM7" s="24">
        <v>38.81</v>
      </c>
      <c r="CN7" s="24">
        <v>37.76</v>
      </c>
      <c r="CO7" s="24">
        <v>38.28</v>
      </c>
      <c r="CP7" s="24">
        <v>37.909999999999997</v>
      </c>
      <c r="CQ7" s="24">
        <v>36.119999999999997</v>
      </c>
      <c r="CR7" s="24">
        <v>37.08</v>
      </c>
      <c r="CS7" s="24">
        <v>37.46</v>
      </c>
      <c r="CT7" s="24">
        <v>42.47</v>
      </c>
      <c r="CU7" s="24">
        <v>42.4</v>
      </c>
      <c r="CV7" s="24">
        <v>42.28</v>
      </c>
      <c r="CW7" s="24">
        <v>42.57</v>
      </c>
      <c r="CX7" s="24">
        <v>77.45</v>
      </c>
      <c r="CY7" s="24">
        <v>77.05</v>
      </c>
      <c r="CZ7" s="24">
        <v>77.12</v>
      </c>
      <c r="DA7" s="24">
        <v>76.63</v>
      </c>
      <c r="DB7" s="24">
        <v>79.040000000000006</v>
      </c>
      <c r="DC7" s="24">
        <v>67.22</v>
      </c>
      <c r="DD7" s="24">
        <v>67.459999999999994</v>
      </c>
      <c r="DE7" s="24">
        <v>83.75</v>
      </c>
      <c r="DF7" s="24">
        <v>84.19</v>
      </c>
      <c r="DG7" s="24">
        <v>84.34</v>
      </c>
      <c r="DH7" s="24">
        <v>85.24</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0.13</v>
      </c>
      <c r="EK7" s="24">
        <v>0.09</v>
      </c>
      <c r="EL7" s="24">
        <v>0.36</v>
      </c>
      <c r="EM7" s="24">
        <v>0.39</v>
      </c>
      <c r="EN7" s="24">
        <v>0.1</v>
      </c>
      <c r="EO7" s="24">
        <v>0.15</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107</v>
      </c>
      <c r="C9" s="26" t="s">
        <v>108</v>
      </c>
      <c r="D9" s="26" t="s">
        <v>109</v>
      </c>
      <c r="E9" s="26" t="s">
        <v>110</v>
      </c>
      <c r="F9" s="26" t="s">
        <v>111</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49</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15">
      <c r="B11">
        <v>4</v>
      </c>
      <c r="C11">
        <v>3</v>
      </c>
      <c r="D11">
        <v>2</v>
      </c>
      <c r="E11">
        <v>1</v>
      </c>
      <c r="F11">
        <v>0</v>
      </c>
      <c r="G11" t="s">
        <v>112</v>
      </c>
    </row>
    <row r="12" spans="1:145" x14ac:dyDescent="0.15">
      <c r="B12">
        <v>1</v>
      </c>
      <c r="C12">
        <v>1</v>
      </c>
      <c r="D12">
        <v>1</v>
      </c>
      <c r="E12">
        <v>2</v>
      </c>
      <c r="F12">
        <v>3</v>
      </c>
      <c r="G12" t="s">
        <v>113</v>
      </c>
    </row>
    <row r="13" spans="1:145" x14ac:dyDescent="0.15">
      <c r="B13" t="s">
        <v>114</v>
      </c>
      <c r="C13" t="s">
        <v>115</v>
      </c>
      <c r="D13" t="s">
        <v>116</v>
      </c>
      <c r="E13" t="s">
        <v>117</v>
      </c>
      <c r="F13" t="s">
        <v>118</v>
      </c>
      <c r="G13" t="s">
        <v>119</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2022-12-01T01:51:44Z</dcterms:created>
  <dcterms:modified xsi:type="dcterms:W3CDTF">2023-01-23T23:53:27Z</dcterms:modified>
  <cp:category/>
</cp:coreProperties>
</file>