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3.133\Life\35_R05(2023)年度－準備\20_事業\22_医療・福祉機器等製品化促進事業_地プロ\01_R5年度委託準備\01_入札審査会\05-01参加仕様書関係書類\"/>
    </mc:Choice>
  </mc:AlternateContent>
  <bookViews>
    <workbookView xWindow="0" yWindow="0" windowWidth="13470" windowHeight="8080"/>
  </bookViews>
  <sheets>
    <sheet name="経費内訳書" sheetId="26" r:id="rId1"/>
    <sheet name="記載例" sheetId="21" r:id="rId2"/>
  </sheets>
  <definedNames>
    <definedName name="_xlnm.Print_Area" localSheetId="1">記載例!$B$1:$Q$37</definedName>
    <definedName name="_xlnm.Print_Area" localSheetId="0">経費内訳書!$B$1:$Q$37</definedName>
  </definedNames>
  <calcPr calcId="162913"/>
</workbook>
</file>

<file path=xl/calcChain.xml><?xml version="1.0" encoding="utf-8"?>
<calcChain xmlns="http://schemas.openxmlformats.org/spreadsheetml/2006/main">
  <c r="P32" i="21" l="1"/>
  <c r="P31" i="21"/>
  <c r="P29" i="21" l="1"/>
  <c r="P28" i="21"/>
  <c r="D33" i="21" l="1"/>
  <c r="P20" i="21"/>
  <c r="P19" i="21"/>
  <c r="P14" i="21"/>
  <c r="P13" i="21"/>
  <c r="P11" i="21"/>
  <c r="P10" i="21"/>
  <c r="P8" i="21" l="1"/>
  <c r="P17" i="21"/>
  <c r="P15" i="21" s="1"/>
  <c r="P21" i="21" l="1"/>
  <c r="P33" i="21"/>
  <c r="P27" i="21" s="1"/>
  <c r="P25" i="21"/>
  <c r="P24" i="21"/>
  <c r="P37" i="21" l="1"/>
  <c r="D26" i="21"/>
  <c r="P26" i="21" l="1"/>
  <c r="P23" i="21" s="1"/>
  <c r="P36" i="21" l="1"/>
  <c r="P34" i="21"/>
  <c r="P35" i="21"/>
</calcChain>
</file>

<file path=xl/sharedStrings.xml><?xml version="1.0" encoding="utf-8"?>
<sst xmlns="http://schemas.openxmlformats.org/spreadsheetml/2006/main" count="145" uniqueCount="51">
  <si>
    <t>×</t>
    <phoneticPr fontId="1"/>
  </si>
  <si>
    <t>＝</t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</si>
  <si>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</si>
  <si>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</si>
  <si>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■人件費</t>
    <rPh sb="1" eb="4">
      <t>ジンケンヒ</t>
    </rPh>
    <phoneticPr fontId="1"/>
  </si>
  <si>
    <t>・謝金</t>
    <rPh sb="1" eb="3">
      <t>シャキン</t>
    </rPh>
    <phoneticPr fontId="1"/>
  </si>
  <si>
    <t>・旅費</t>
    <rPh sb="1" eb="3">
      <t>リョヒ</t>
    </rPh>
    <phoneticPr fontId="1"/>
  </si>
  <si>
    <t>人</t>
    <rPh sb="0" eb="1">
      <t>ニン</t>
    </rPh>
    <phoneticPr fontId="1"/>
  </si>
  <si>
    <t>小計</t>
    <rPh sb="0" eb="2">
      <t>ショウケイ</t>
    </rPh>
    <phoneticPr fontId="1"/>
  </si>
  <si>
    <t>　〔試作Ａ〕</t>
    <rPh sb="2" eb="4">
      <t>シサク</t>
    </rPh>
    <phoneticPr fontId="1"/>
  </si>
  <si>
    <t>・消耗品費</t>
    <rPh sb="1" eb="3">
      <t>ショウモウ</t>
    </rPh>
    <rPh sb="3" eb="4">
      <t>ヒン</t>
    </rPh>
    <rPh sb="4" eb="5">
      <t>ヒ</t>
    </rPh>
    <phoneticPr fontId="1"/>
  </si>
  <si>
    <t>個</t>
    <rPh sb="0" eb="1">
      <t>コ</t>
    </rPh>
    <phoneticPr fontId="1"/>
  </si>
  <si>
    <t>【内訳】</t>
    <rPh sb="1" eb="3">
      <t>ウチワケ</t>
    </rPh>
    <phoneticPr fontId="1"/>
  </si>
  <si>
    <t>うち人件費</t>
    <rPh sb="2" eb="5">
      <t>ジンケンヒ</t>
    </rPh>
    <phoneticPr fontId="2"/>
  </si>
  <si>
    <t>うち事業費</t>
    <rPh sb="2" eb="5">
      <t>ジギョウヒ</t>
    </rPh>
    <phoneticPr fontId="2"/>
  </si>
  <si>
    <t>　〔●●氏〕</t>
    <rPh sb="4" eb="5">
      <t>シ</t>
    </rPh>
    <phoneticPr fontId="1"/>
  </si>
  <si>
    <t>　〔（県内）●●市～●●市〕</t>
    <rPh sb="3" eb="5">
      <t>ケンナイ</t>
    </rPh>
    <rPh sb="8" eb="9">
      <t>シ</t>
    </rPh>
    <rPh sb="12" eb="13">
      <t>シ</t>
    </rPh>
    <phoneticPr fontId="1"/>
  </si>
  <si>
    <t>　〔●●●●●〕</t>
    <phoneticPr fontId="1"/>
  </si>
  <si>
    <t>・原材料費</t>
    <rPh sb="1" eb="5">
      <t>ゲンザイリョウヒ</t>
    </rPh>
    <phoneticPr fontId="1"/>
  </si>
  <si>
    <t>・講師謝金</t>
    <rPh sb="1" eb="3">
      <t>コウシ</t>
    </rPh>
    <rPh sb="3" eb="5">
      <t>シャキン</t>
    </rPh>
    <phoneticPr fontId="1"/>
  </si>
  <si>
    <t>・講師旅費</t>
    <rPh sb="1" eb="3">
      <t>コウシ</t>
    </rPh>
    <rPh sb="3" eb="5">
      <t>リョヒ</t>
    </rPh>
    <phoneticPr fontId="1"/>
  </si>
  <si>
    <t>・会場借料</t>
    <phoneticPr fontId="2"/>
  </si>
  <si>
    <t>×</t>
  </si>
  <si>
    <t>＝</t>
  </si>
  <si>
    <t>回</t>
    <rPh sb="0" eb="1">
      <t>カイ</t>
    </rPh>
    <phoneticPr fontId="2"/>
  </si>
  <si>
    <t>円</t>
    <rPh sb="0" eb="1">
      <t>エン</t>
    </rPh>
    <phoneticPr fontId="2"/>
  </si>
  <si>
    <t>■事業実施費（税込み）</t>
    <rPh sb="1" eb="3">
      <t>ジギョウ</t>
    </rPh>
    <rPh sb="3" eb="5">
      <t>ジッシ</t>
    </rPh>
    <rPh sb="5" eb="6">
      <t>ヒ</t>
    </rPh>
    <rPh sb="7" eb="9">
      <t>ゼイコ</t>
    </rPh>
    <phoneticPr fontId="1"/>
  </si>
  <si>
    <t>・消費税</t>
    <rPh sb="1" eb="4">
      <t>ショウヒゼイ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</si>
  <si>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</si>
  <si>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</si>
  <si>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</si>
  <si>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※イメージのため、金額等の合計は一致しないことがある。</t>
    <rPh sb="9" eb="11">
      <t>キンガク</t>
    </rPh>
    <rPh sb="11" eb="12">
      <t>トウ</t>
    </rPh>
    <rPh sb="13" eb="15">
      <t>ゴウケイ</t>
    </rPh>
    <rPh sb="16" eb="18">
      <t>イッチ</t>
    </rPh>
    <phoneticPr fontId="2"/>
  </si>
  <si>
    <t xml:space="preserve"> 合 計</t>
    <rPh sb="1" eb="2">
      <t>ゴウ</t>
    </rPh>
    <rPh sb="3" eb="4">
      <t>ケイ</t>
    </rPh>
    <phoneticPr fontId="1"/>
  </si>
  <si>
    <t>うち 人件費</t>
    <rPh sb="3" eb="6">
      <t>ジンケンヒ</t>
    </rPh>
    <phoneticPr fontId="2"/>
  </si>
  <si>
    <t>（記載例）</t>
    <rPh sb="1" eb="4">
      <t>キサイレイ</t>
    </rPh>
    <phoneticPr fontId="2"/>
  </si>
  <si>
    <t>【内訳】</t>
    <rPh sb="1" eb="3">
      <t>ウチワケ</t>
    </rPh>
    <phoneticPr fontId="2"/>
  </si>
  <si>
    <t>■人件費（税込み）</t>
    <rPh sb="1" eb="4">
      <t>ジンケンヒ</t>
    </rPh>
    <rPh sb="5" eb="7">
      <t>ゼイコ</t>
    </rPh>
    <phoneticPr fontId="1"/>
  </si>
  <si>
    <t>■事業実施費（税込み）</t>
    <rPh sb="1" eb="3">
      <t>ジギョウ</t>
    </rPh>
    <rPh sb="3" eb="5">
      <t>ジッシ</t>
    </rPh>
    <rPh sb="5" eb="6">
      <t>ヒ</t>
    </rPh>
    <rPh sb="7" eb="8">
      <t>ゼイ</t>
    </rPh>
    <rPh sb="8" eb="9">
      <t>コ</t>
    </rPh>
    <phoneticPr fontId="1"/>
  </si>
  <si>
    <t>経費内訳書</t>
    <rPh sb="0" eb="2">
      <t>ケイヒ</t>
    </rPh>
    <rPh sb="2" eb="4">
      <t>ウチワケ</t>
    </rPh>
    <rPh sb="4" eb="5">
      <t>ショ</t>
    </rPh>
    <phoneticPr fontId="2"/>
  </si>
  <si>
    <t>【見積書添付用】</t>
    <rPh sb="1" eb="6">
      <t>ミツモリショテンプ</t>
    </rPh>
    <rPh sb="6" eb="7">
      <t>ヨウ</t>
    </rPh>
    <phoneticPr fontId="2"/>
  </si>
  <si>
    <t>■人件費</t>
    <rPh sb="1" eb="4">
      <t>ジンケンヒ</t>
    </rPh>
    <phoneticPr fontId="2"/>
  </si>
  <si>
    <t>■事業実施費</t>
    <rPh sb="1" eb="3">
      <t>ジギョウ</t>
    </rPh>
    <rPh sb="3" eb="5">
      <t>ジッシ</t>
    </rPh>
    <rPh sb="5" eb="6">
      <t>ヒ</t>
    </rPh>
    <phoneticPr fontId="2"/>
  </si>
  <si>
    <t>うち 事業実施費</t>
    <rPh sb="3" eb="5">
      <t>ジギョウ</t>
    </rPh>
    <rPh sb="5" eb="7">
      <t>ジッシ</t>
    </rPh>
    <rPh sb="7" eb="8">
      <t>ヒ</t>
    </rPh>
    <phoneticPr fontId="2"/>
  </si>
  <si>
    <t>〇消費税込金額（１０％）で記載してください。</t>
    <rPh sb="1" eb="4">
      <t>ショウヒゼイ</t>
    </rPh>
    <rPh sb="4" eb="5">
      <t>コ</t>
    </rPh>
    <rPh sb="5" eb="7">
      <t>キンガク</t>
    </rPh>
    <rPh sb="13" eb="15">
      <t>キサイ</t>
    </rPh>
    <phoneticPr fontId="2"/>
  </si>
  <si>
    <t>〇別添記載例を参考に経費内訳（単価・人数・回数等）を記載してください。</t>
    <rPh sb="1" eb="3">
      <t>ベッテン</t>
    </rPh>
    <rPh sb="3" eb="5">
      <t>キサイ</t>
    </rPh>
    <rPh sb="5" eb="6">
      <t>レイ</t>
    </rPh>
    <rPh sb="7" eb="9">
      <t>サンコウ</t>
    </rPh>
    <rPh sb="10" eb="12">
      <t>ケイヒ</t>
    </rPh>
    <rPh sb="12" eb="14">
      <t>ウチワケ</t>
    </rPh>
    <rPh sb="15" eb="17">
      <t>タンカ</t>
    </rPh>
    <rPh sb="18" eb="20">
      <t>ニンズウ</t>
    </rPh>
    <rPh sb="21" eb="23">
      <t>カイスウ</t>
    </rPh>
    <rPh sb="23" eb="24">
      <t>トウ</t>
    </rPh>
    <rPh sb="26" eb="28">
      <t>キサイ</t>
    </rPh>
    <phoneticPr fontId="2"/>
  </si>
  <si>
    <t>（別添様式）</t>
    <rPh sb="1" eb="3">
      <t>ベッテン</t>
    </rPh>
    <rPh sb="3" eb="5">
      <t>ヨウシキ</t>
    </rPh>
    <phoneticPr fontId="2"/>
  </si>
  <si>
    <t>③　その他、事業の実施に必要な経費</t>
    <phoneticPr fontId="1"/>
  </si>
  <si>
    <t xml:space="preserve"> ①　医療・福祉機器等ヘルスケア分野への進出・事業拡大をめざす県内企業に対するアドバイザーによる支援に係る経費</t>
    <phoneticPr fontId="1"/>
  </si>
  <si>
    <t xml:space="preserve"> ②　県内企業に対する医療・福祉機器等ヘルスケア分野への進出・事業拡大をテーマとするセミナーの開催に係る経費</t>
    <phoneticPr fontId="1"/>
  </si>
  <si>
    <t>①医療・福祉機器等ヘルスケア分野への進出・事業拡大をめざす県内企業に対するアドバイザーによる支援に係る経費</t>
    <rPh sb="1" eb="3">
      <t>イリョウ</t>
    </rPh>
    <rPh sb="4" eb="6">
      <t>フクシ</t>
    </rPh>
    <rPh sb="6" eb="9">
      <t>キキナド</t>
    </rPh>
    <rPh sb="14" eb="16">
      <t>ブンヤ</t>
    </rPh>
    <rPh sb="18" eb="20">
      <t>シンシュツ</t>
    </rPh>
    <rPh sb="21" eb="23">
      <t>ジギョウ</t>
    </rPh>
    <rPh sb="23" eb="25">
      <t>カクダイ</t>
    </rPh>
    <rPh sb="29" eb="31">
      <t>ケンナイ</t>
    </rPh>
    <rPh sb="31" eb="33">
      <t>キギョウ</t>
    </rPh>
    <rPh sb="34" eb="35">
      <t>タイ</t>
    </rPh>
    <rPh sb="46" eb="48">
      <t>シエン</t>
    </rPh>
    <rPh sb="49" eb="50">
      <t>カカワ</t>
    </rPh>
    <rPh sb="51" eb="53">
      <t>ケイヒ</t>
    </rPh>
    <phoneticPr fontId="1"/>
  </si>
  <si>
    <t>②県内企業に対する医療・福祉機器等ヘルスケア分野への進出・事業拡大をテーマとするセミナーの開催に係る経費</t>
    <rPh sb="1" eb="3">
      <t>ケンナイ</t>
    </rPh>
    <rPh sb="3" eb="5">
      <t>キギョウ</t>
    </rPh>
    <rPh sb="6" eb="7">
      <t>タイ</t>
    </rPh>
    <rPh sb="9" eb="11">
      <t>イリョウ</t>
    </rPh>
    <rPh sb="12" eb="14">
      <t>フクシ</t>
    </rPh>
    <rPh sb="14" eb="17">
      <t>キキナド</t>
    </rPh>
    <rPh sb="22" eb="24">
      <t>ブンヤ</t>
    </rPh>
    <rPh sb="26" eb="28">
      <t>シンシュツ</t>
    </rPh>
    <rPh sb="29" eb="31">
      <t>ジギョウ</t>
    </rPh>
    <rPh sb="31" eb="33">
      <t>カクダイ</t>
    </rPh>
    <rPh sb="45" eb="47">
      <t>カイサイ</t>
    </rPh>
    <rPh sb="48" eb="49">
      <t>カカワ</t>
    </rPh>
    <rPh sb="50" eb="52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</si>
</sst>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;&quot;△ &quot;0"/>
    <numFmt numFmtId="178" formatCode="#,##0_ "/>
  </numFmts>
  <fonts count="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Meiryo UI"/>
      <family val="3"/>
      <charset val="128"/>
    </font>
    <font>
      <sz val="9"/>
      <name val="Meiryo UI"/>
      <family val="3"/>
      <charset val="128"/>
    </font>
    <font>
      <i/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2" xfId="0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4" xfId="0" applyFont="1" applyFill="1" applyBorder="1">
      <alignment vertical="center"/>
    </xf>
    <xf numFmtId="177" fontId="5" fillId="0" borderId="4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1" xfId="0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0" fontId="4" fillId="0" borderId="12" xfId="0" applyFont="1" applyFill="1" applyBorder="1">
      <alignment vertical="center"/>
    </xf>
    <xf numFmtId="177" fontId="4" fillId="0" borderId="12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>
      <alignment vertical="center"/>
    </xf>
    <xf numFmtId="0" fontId="6" fillId="0" borderId="9" xfId="0" applyFont="1" applyFill="1" applyBorder="1">
      <alignment vertical="center"/>
    </xf>
    <xf numFmtId="176" fontId="4" fillId="0" borderId="9" xfId="0" applyNumberFormat="1" applyFont="1" applyFill="1" applyBorder="1">
      <alignment vertical="center"/>
    </xf>
    <xf numFmtId="0" fontId="4" fillId="0" borderId="10" xfId="0" applyFont="1" applyFill="1" applyBorder="1">
      <alignment vertical="center"/>
    </xf>
    <xf numFmtId="177" fontId="4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4" xfId="0" applyFont="1" applyFill="1" applyBorder="1">
      <alignment vertical="center"/>
    </xf>
    <xf numFmtId="0" fontId="6" fillId="0" borderId="13" xfId="0" applyFont="1" applyFill="1" applyBorder="1">
      <alignment vertical="center"/>
    </xf>
    <xf numFmtId="176" fontId="6" fillId="0" borderId="13" xfId="0" applyNumberFormat="1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28" xfId="0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8" fontId="4" fillId="0" borderId="0" xfId="0" applyNumberFormat="1" applyFont="1" applyFill="1" applyBorder="1">
      <alignment vertical="center"/>
    </xf>
    <xf numFmtId="3" fontId="6" fillId="0" borderId="0" xfId="0" applyNumberFormat="1" applyFont="1" applyFill="1" applyBorder="1">
      <alignment vertical="center"/>
    </xf>
    <xf numFmtId="0" fontId="4" fillId="0" borderId="20" xfId="0" applyFont="1" applyFill="1" applyBorder="1">
      <alignment vertical="center"/>
    </xf>
    <xf numFmtId="9" fontId="4" fillId="0" borderId="4" xfId="0" applyNumberFormat="1" applyFont="1" applyFill="1" applyBorder="1">
      <alignment vertical="center"/>
    </xf>
    <xf numFmtId="178" fontId="6" fillId="0" borderId="19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178" fontId="4" fillId="0" borderId="12" xfId="0" applyNumberFormat="1" applyFont="1" applyFill="1" applyBorder="1">
      <alignment vertical="center"/>
    </xf>
    <xf numFmtId="0" fontId="4" fillId="0" borderId="9" xfId="0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4" xfId="0" applyFont="1" applyFill="1" applyBorder="1">
      <alignment vertical="center"/>
    </xf>
    <xf numFmtId="176" fontId="4" fillId="0" borderId="13" xfId="0" applyNumberFormat="1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7" xfId="0" applyFont="1" applyFill="1" applyBorder="1">
      <alignment vertical="center"/>
    </xf>
    <xf numFmtId="176" fontId="4" fillId="0" borderId="19" xfId="0" applyNumberFormat="1" applyFont="1" applyFill="1" applyBorder="1">
      <alignment vertical="center"/>
    </xf>
    <xf numFmtId="0" fontId="4" fillId="0" borderId="32" xfId="0" applyFont="1" applyFill="1" applyBorder="1">
      <alignment vertical="center"/>
    </xf>
    <xf numFmtId="176" fontId="4" fillId="0" borderId="32" xfId="0" applyNumberFormat="1" applyFont="1" applyFill="1" applyBorder="1">
      <alignment vertical="center"/>
    </xf>
    <xf numFmtId="0" fontId="4" fillId="0" borderId="33" xfId="0" applyFont="1" applyFill="1" applyBorder="1">
      <alignment vertical="center"/>
    </xf>
    <xf numFmtId="177" fontId="4" fillId="0" borderId="33" xfId="0" applyNumberFormat="1" applyFont="1" applyFill="1" applyBorder="1">
      <alignment vertical="center"/>
    </xf>
    <xf numFmtId="176" fontId="4" fillId="0" borderId="33" xfId="0" applyNumberFormat="1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0" borderId="39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4" fillId="0" borderId="41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42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37"/>
  <sheetViews>
    <sheetView tabSelected="1" view="pageBreakPreview" topLeftCell="A4" zoomScaleNormal="100" zoomScaleSheetLayoutView="100" workbookViewId="0">
      <selection activeCell="L4" sqref="L4"/>
    </sheetView>
  </sheetViews>
  <sheetFormatPr defaultColWidth="9" defaultRowHeight="16" customHeight="1"/>
  <cols>
    <col min="1" max="2" width="3.6328125" style="7" customWidth="1"/>
    <col min="3" max="3" width="35.6328125" style="7" customWidth="1"/>
    <col min="4" max="15" width="3.6328125" style="7" customWidth="1"/>
    <col min="16" max="16" width="15.6328125" style="7" customWidth="1"/>
    <col min="17" max="17" width="3.6328125" style="7" customWidth="1"/>
    <col min="18" max="16384" width="9" style="7"/>
  </cols>
  <sheetData>
    <row r="1" spans="2:17" ht="16" customHeight="1">
      <c r="B1" s="83" t="s">
        <v>45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2:17" ht="6.75" customHeight="1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2:17" ht="16" customHeight="1"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1" t="s">
        <v>39</v>
      </c>
    </row>
    <row r="4" spans="2:17" ht="16" customHeight="1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2:17" ht="16" customHeight="1">
      <c r="B5" s="84" t="s">
        <v>38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2:17" ht="16" customHeight="1"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2:17" ht="16" customHeight="1" thickBot="1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2:17" ht="16" customHeight="1">
      <c r="B8" s="86" t="s">
        <v>47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8"/>
    </row>
    <row r="9" spans="2:17" ht="16" customHeight="1">
      <c r="B9" s="22"/>
      <c r="C9" s="14" t="s">
        <v>40</v>
      </c>
      <c r="D9" s="14"/>
      <c r="E9" s="16"/>
      <c r="F9" s="16"/>
      <c r="G9" s="17"/>
      <c r="H9" s="16"/>
      <c r="I9" s="16"/>
      <c r="J9" s="16"/>
      <c r="K9" s="16"/>
      <c r="L9" s="16"/>
      <c r="M9" s="16"/>
      <c r="N9" s="16"/>
      <c r="O9" s="16"/>
      <c r="P9" s="55"/>
      <c r="Q9" s="19"/>
    </row>
    <row r="10" spans="2:17" ht="16" customHeight="1">
      <c r="B10" s="23"/>
      <c r="C10" s="8"/>
      <c r="D10" s="8"/>
      <c r="E10" s="10"/>
      <c r="F10" s="10"/>
      <c r="G10" s="11"/>
      <c r="H10" s="10"/>
      <c r="I10" s="10"/>
      <c r="J10" s="10"/>
      <c r="K10" s="10"/>
      <c r="L10" s="10"/>
      <c r="M10" s="10"/>
      <c r="N10" s="10"/>
      <c r="O10" s="10"/>
      <c r="P10" s="43"/>
      <c r="Q10" s="20"/>
    </row>
    <row r="11" spans="2:17" ht="16" customHeight="1">
      <c r="B11" s="23"/>
      <c r="C11" s="8"/>
      <c r="D11" s="8"/>
      <c r="E11" s="10"/>
      <c r="F11" s="10"/>
      <c r="G11" s="11"/>
      <c r="H11" s="10"/>
      <c r="I11" s="10"/>
      <c r="J11" s="10"/>
      <c r="K11" s="10"/>
      <c r="L11" s="10"/>
      <c r="M11" s="10"/>
      <c r="N11" s="10"/>
      <c r="O11" s="10"/>
      <c r="P11" s="43"/>
      <c r="Q11" s="20"/>
    </row>
    <row r="12" spans="2:17" ht="16" customHeight="1">
      <c r="B12" s="23"/>
      <c r="C12" s="8" t="s">
        <v>41</v>
      </c>
      <c r="D12" s="8"/>
      <c r="E12" s="10"/>
      <c r="F12" s="10"/>
      <c r="G12" s="11"/>
      <c r="H12" s="10"/>
      <c r="I12" s="10"/>
      <c r="J12" s="10"/>
      <c r="K12" s="10"/>
      <c r="L12" s="10"/>
      <c r="M12" s="10"/>
      <c r="N12" s="10"/>
      <c r="O12" s="10"/>
      <c r="P12" s="43"/>
      <c r="Q12" s="20"/>
    </row>
    <row r="13" spans="2:17" ht="16" customHeight="1">
      <c r="B13" s="23"/>
      <c r="C13" s="8"/>
      <c r="D13" s="8"/>
      <c r="E13" s="10"/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43"/>
      <c r="Q13" s="20"/>
    </row>
    <row r="14" spans="2:17" ht="16" customHeight="1">
      <c r="B14" s="24"/>
      <c r="C14" s="8"/>
      <c r="D14" s="9"/>
      <c r="E14" s="10"/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2"/>
      <c r="Q14" s="20"/>
    </row>
    <row r="15" spans="2:17" ht="16" customHeight="1" thickBot="1">
      <c r="B15" s="25"/>
      <c r="C15" s="56" t="s">
        <v>8</v>
      </c>
      <c r="D15" s="27"/>
      <c r="E15" s="28"/>
      <c r="F15" s="28"/>
      <c r="G15" s="29"/>
      <c r="H15" s="28"/>
      <c r="I15" s="28"/>
      <c r="J15" s="28"/>
      <c r="K15" s="28"/>
      <c r="L15" s="28"/>
      <c r="M15" s="28"/>
      <c r="N15" s="28"/>
      <c r="O15" s="28"/>
      <c r="P15" s="57"/>
      <c r="Q15" s="50" t="s">
        <v>3</v>
      </c>
    </row>
    <row r="16" spans="2:17" ht="16" customHeight="1">
      <c r="B16" s="89" t="s">
        <v>48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</row>
    <row r="17" spans="2:17" ht="16" customHeight="1">
      <c r="B17" s="22"/>
      <c r="C17" s="14" t="s">
        <v>40</v>
      </c>
      <c r="D17" s="14"/>
      <c r="E17" s="16"/>
      <c r="F17" s="16"/>
      <c r="G17" s="17"/>
      <c r="H17" s="16"/>
      <c r="I17" s="16"/>
      <c r="J17" s="16"/>
      <c r="K17" s="16"/>
      <c r="L17" s="16"/>
      <c r="M17" s="16"/>
      <c r="N17" s="16"/>
      <c r="O17" s="16"/>
      <c r="P17" s="55"/>
      <c r="Q17" s="19"/>
    </row>
    <row r="18" spans="2:17" ht="16" customHeight="1">
      <c r="B18" s="23"/>
      <c r="C18" s="8"/>
      <c r="D18" s="8"/>
      <c r="E18" s="10"/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43"/>
      <c r="Q18" s="20"/>
    </row>
    <row r="19" spans="2:17" ht="16" customHeight="1">
      <c r="B19" s="23"/>
      <c r="C19" s="8"/>
      <c r="D19" s="8"/>
      <c r="E19" s="10"/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43"/>
      <c r="Q19" s="20"/>
    </row>
    <row r="20" spans="2:17" ht="16" customHeight="1">
      <c r="B20" s="23"/>
      <c r="C20" s="8" t="s">
        <v>41</v>
      </c>
      <c r="D20" s="8"/>
      <c r="E20" s="10"/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43"/>
      <c r="Q20" s="20"/>
    </row>
    <row r="21" spans="2:17" ht="16" customHeight="1">
      <c r="B21" s="23"/>
      <c r="C21" s="8"/>
      <c r="D21" s="8"/>
      <c r="E21" s="10"/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43"/>
      <c r="Q21" s="20"/>
    </row>
    <row r="22" spans="2:17" ht="16" customHeight="1">
      <c r="B22" s="24"/>
      <c r="C22" s="8"/>
      <c r="D22" s="9"/>
      <c r="E22" s="10"/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2"/>
      <c r="Q22" s="20"/>
    </row>
    <row r="23" spans="2:17" ht="16" customHeight="1">
      <c r="B23" s="25"/>
      <c r="C23" s="56" t="s">
        <v>8</v>
      </c>
      <c r="D23" s="27"/>
      <c r="E23" s="28"/>
      <c r="F23" s="28"/>
      <c r="G23" s="29"/>
      <c r="H23" s="28"/>
      <c r="I23" s="28"/>
      <c r="J23" s="28"/>
      <c r="K23" s="28"/>
      <c r="L23" s="28"/>
      <c r="M23" s="28"/>
      <c r="N23" s="28"/>
      <c r="O23" s="28"/>
      <c r="P23" s="57"/>
      <c r="Q23" s="50" t="s">
        <v>3</v>
      </c>
    </row>
    <row r="24" spans="2:17" ht="16" customHeight="1">
      <c r="B24" s="80" t="s">
        <v>46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2"/>
    </row>
    <row r="25" spans="2:17" ht="16" customHeight="1">
      <c r="B25" s="13"/>
      <c r="C25" s="14" t="s">
        <v>40</v>
      </c>
      <c r="D25" s="15"/>
      <c r="E25" s="16"/>
      <c r="F25" s="16"/>
      <c r="G25" s="17"/>
      <c r="H25" s="16"/>
      <c r="I25" s="16"/>
      <c r="J25" s="16"/>
      <c r="K25" s="16"/>
      <c r="L25" s="16"/>
      <c r="M25" s="16"/>
      <c r="N25" s="16"/>
      <c r="O25" s="16"/>
      <c r="P25" s="18"/>
      <c r="Q25" s="19"/>
    </row>
    <row r="26" spans="2:17" ht="16" customHeight="1">
      <c r="B26" s="1"/>
      <c r="C26" s="8"/>
      <c r="D26" s="9"/>
      <c r="E26" s="10"/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2"/>
      <c r="Q26" s="20"/>
    </row>
    <row r="27" spans="2:17" ht="16" customHeight="1">
      <c r="B27" s="1"/>
      <c r="C27" s="8"/>
      <c r="D27" s="9"/>
      <c r="E27" s="10"/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2"/>
      <c r="Q27" s="20"/>
    </row>
    <row r="28" spans="2:17" ht="16" customHeight="1">
      <c r="B28" s="1"/>
      <c r="C28" s="8" t="s">
        <v>41</v>
      </c>
      <c r="D28" s="9"/>
      <c r="E28" s="10"/>
      <c r="F28" s="10"/>
      <c r="G28" s="11"/>
      <c r="H28" s="10"/>
      <c r="I28" s="10"/>
      <c r="J28" s="10"/>
      <c r="K28" s="10"/>
      <c r="L28" s="10"/>
      <c r="M28" s="10"/>
      <c r="N28" s="10"/>
      <c r="O28" s="10"/>
      <c r="P28" s="12"/>
      <c r="Q28" s="20"/>
    </row>
    <row r="29" spans="2:17" ht="16" customHeight="1">
      <c r="B29" s="1"/>
      <c r="C29" s="8"/>
      <c r="D29" s="9"/>
      <c r="E29" s="10"/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2"/>
      <c r="Q29" s="20"/>
    </row>
    <row r="30" spans="2:17" ht="16" customHeight="1">
      <c r="B30" s="1"/>
      <c r="C30" s="8"/>
      <c r="D30" s="2"/>
      <c r="E30" s="3"/>
      <c r="F30" s="3"/>
      <c r="G30" s="4"/>
      <c r="H30" s="3"/>
      <c r="I30" s="3"/>
      <c r="J30" s="3"/>
      <c r="K30" s="3"/>
      <c r="L30" s="3"/>
      <c r="M30" s="3"/>
      <c r="N30" s="3"/>
      <c r="O30" s="3"/>
      <c r="P30" s="5"/>
      <c r="Q30" s="6"/>
    </row>
    <row r="31" spans="2:17" ht="16" customHeight="1" thickBot="1">
      <c r="B31" s="1"/>
      <c r="C31" s="64" t="s">
        <v>8</v>
      </c>
      <c r="D31" s="65"/>
      <c r="E31" s="66"/>
      <c r="F31" s="66"/>
      <c r="G31" s="67"/>
      <c r="H31" s="66"/>
      <c r="I31" s="66"/>
      <c r="J31" s="66"/>
      <c r="K31" s="66"/>
      <c r="L31" s="66"/>
      <c r="M31" s="66"/>
      <c r="N31" s="66"/>
      <c r="O31" s="66"/>
      <c r="P31" s="68"/>
      <c r="Q31" s="72" t="s">
        <v>3</v>
      </c>
    </row>
    <row r="32" spans="2:17" ht="16" customHeight="1">
      <c r="B32" s="78" t="s">
        <v>32</v>
      </c>
      <c r="C32" s="79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1"/>
      <c r="Q32" s="73" t="s">
        <v>3</v>
      </c>
    </row>
    <row r="33" spans="2:23" ht="16" customHeight="1">
      <c r="B33" s="58"/>
      <c r="C33" s="21" t="s">
        <v>33</v>
      </c>
      <c r="D33" s="59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60"/>
      <c r="Q33" s="74" t="s">
        <v>3</v>
      </c>
      <c r="W33" s="10"/>
    </row>
    <row r="34" spans="2:23" ht="16" customHeight="1" thickBot="1">
      <c r="B34" s="37"/>
      <c r="C34" s="61" t="s">
        <v>42</v>
      </c>
      <c r="D34" s="62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63"/>
      <c r="Q34" s="75" t="s">
        <v>3</v>
      </c>
    </row>
    <row r="36" spans="2:23" ht="16" customHeight="1">
      <c r="C36" s="7" t="s">
        <v>44</v>
      </c>
    </row>
    <row r="37" spans="2:23" ht="16" customHeight="1">
      <c r="C37" s="7" t="s">
        <v>43</v>
      </c>
    </row>
  </sheetData>
  <mergeCells count="7">
    <mergeCell ref="B32:C32"/>
    <mergeCell ref="B24:Q24"/>
    <mergeCell ref="B1:Q1"/>
    <mergeCell ref="B5:Q6"/>
    <mergeCell ref="B7:Q7"/>
    <mergeCell ref="B8:Q8"/>
    <mergeCell ref="B16:Q16"/>
  </mergeCells>
  <phoneticPr fontId="2"/>
  <printOptions horizontalCentered="1"/>
  <pageMargins left="0.19685039370078741" right="0.19685039370078741" top="0.59055118110236227" bottom="0.59055118110236227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7"/>
  <sheetViews>
    <sheetView view="pageBreakPreview" zoomScaleNormal="100" zoomScaleSheetLayoutView="100" workbookViewId="0">
      <selection activeCell="G26" sqref="G26"/>
    </sheetView>
  </sheetViews>
  <sheetFormatPr defaultColWidth="9" defaultRowHeight="14.15" customHeight="1"/>
  <cols>
    <col min="1" max="2" width="3.6328125" style="7" customWidth="1"/>
    <col min="3" max="3" width="34.7265625" style="7" customWidth="1"/>
    <col min="4" max="4" width="10.90625" style="7" bestFit="1" customWidth="1"/>
    <col min="5" max="6" width="3.6328125" style="7" customWidth="1"/>
    <col min="7" max="7" width="5.36328125" style="7" customWidth="1"/>
    <col min="8" max="15" width="3.6328125" style="7" customWidth="1"/>
    <col min="16" max="16" width="15.6328125" style="7" customWidth="1"/>
    <col min="17" max="17" width="3.6328125" style="7" customWidth="1"/>
    <col min="18" max="16384" width="9" style="7"/>
  </cols>
  <sheetData>
    <row r="1" spans="2:17" ht="14.15" customHeight="1"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52" t="s">
        <v>34</v>
      </c>
    </row>
    <row r="2" spans="2:17" ht="14.15" customHeight="1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2:17" ht="14.15" customHeight="1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2:17" ht="14.15" customHeight="1">
      <c r="B4" s="84" t="s">
        <v>38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2:17" ht="14.15" customHeight="1"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2:17" ht="14.15" customHeight="1">
      <c r="B6" s="90" t="s">
        <v>31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2:17" ht="14.15" customHeight="1">
      <c r="B7" s="48" t="s">
        <v>49</v>
      </c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9"/>
    </row>
    <row r="8" spans="2:17" ht="14.15" customHeight="1">
      <c r="B8" s="13"/>
      <c r="C8" s="14" t="s">
        <v>4</v>
      </c>
      <c r="D8" s="15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  <c r="P8" s="49">
        <f>P10+P11+P13+P14</f>
        <v>457800</v>
      </c>
      <c r="Q8" s="19" t="s">
        <v>25</v>
      </c>
    </row>
    <row r="9" spans="2:17" ht="14.15" customHeight="1">
      <c r="B9" s="1"/>
      <c r="C9" s="8" t="s">
        <v>5</v>
      </c>
      <c r="D9" s="9"/>
      <c r="E9" s="10"/>
      <c r="F9" s="10"/>
      <c r="G9" s="11"/>
      <c r="H9" s="10"/>
      <c r="I9" s="10"/>
      <c r="J9" s="10"/>
      <c r="K9" s="10"/>
      <c r="L9" s="10"/>
      <c r="M9" s="10"/>
      <c r="N9" s="10"/>
      <c r="O9" s="10"/>
      <c r="P9" s="12"/>
      <c r="Q9" s="20"/>
    </row>
    <row r="10" spans="2:17" ht="14.15" customHeight="1">
      <c r="B10" s="1"/>
      <c r="C10" s="8" t="s">
        <v>15</v>
      </c>
      <c r="D10" s="9">
        <v>25000</v>
      </c>
      <c r="E10" s="10" t="s">
        <v>3</v>
      </c>
      <c r="F10" s="10" t="s">
        <v>0</v>
      </c>
      <c r="G10" s="11">
        <v>1</v>
      </c>
      <c r="H10" s="10" t="s">
        <v>7</v>
      </c>
      <c r="I10" s="10" t="s">
        <v>0</v>
      </c>
      <c r="J10" s="10">
        <v>10</v>
      </c>
      <c r="K10" s="10" t="s">
        <v>2</v>
      </c>
      <c r="L10" s="10"/>
      <c r="M10" s="10"/>
      <c r="N10" s="10"/>
      <c r="O10" s="10" t="s">
        <v>1</v>
      </c>
      <c r="P10" s="12">
        <f>D10*G10*J10</f>
        <v>250000</v>
      </c>
      <c r="Q10" s="20" t="s">
        <v>3</v>
      </c>
    </row>
    <row r="11" spans="2:17" ht="14.15" customHeight="1">
      <c r="B11" s="1"/>
      <c r="C11" s="8" t="s">
        <v>15</v>
      </c>
      <c r="D11" s="9">
        <v>16000</v>
      </c>
      <c r="E11" s="10" t="s">
        <v>3</v>
      </c>
      <c r="F11" s="10" t="s">
        <v>0</v>
      </c>
      <c r="G11" s="11">
        <v>1</v>
      </c>
      <c r="H11" s="10" t="s">
        <v>7</v>
      </c>
      <c r="I11" s="10" t="s">
        <v>0</v>
      </c>
      <c r="J11" s="10">
        <v>10</v>
      </c>
      <c r="K11" s="10" t="s">
        <v>2</v>
      </c>
      <c r="L11" s="10"/>
      <c r="M11" s="10"/>
      <c r="N11" s="10"/>
      <c r="O11" s="10" t="s">
        <v>1</v>
      </c>
      <c r="P11" s="12">
        <f>D11*G11*J11</f>
        <v>160000</v>
      </c>
      <c r="Q11" s="20" t="s">
        <v>3</v>
      </c>
    </row>
    <row r="12" spans="2:17" ht="14.15" customHeight="1">
      <c r="B12" s="1"/>
      <c r="C12" s="8" t="s">
        <v>6</v>
      </c>
      <c r="D12" s="9"/>
      <c r="E12" s="10"/>
      <c r="F12" s="10"/>
      <c r="G12" s="11"/>
      <c r="H12" s="10"/>
      <c r="I12" s="10"/>
      <c r="J12" s="10"/>
      <c r="K12" s="10"/>
      <c r="L12" s="10"/>
      <c r="M12" s="10"/>
      <c r="N12" s="10"/>
      <c r="O12" s="10"/>
      <c r="P12" s="12"/>
      <c r="Q12" s="20"/>
    </row>
    <row r="13" spans="2:17" ht="14.15" customHeight="1">
      <c r="B13" s="1"/>
      <c r="C13" s="8" t="s">
        <v>16</v>
      </c>
      <c r="D13" s="9">
        <v>2980</v>
      </c>
      <c r="E13" s="10" t="s">
        <v>3</v>
      </c>
      <c r="F13" s="10" t="s">
        <v>0</v>
      </c>
      <c r="G13" s="11">
        <v>1</v>
      </c>
      <c r="H13" s="10" t="s">
        <v>7</v>
      </c>
      <c r="I13" s="10" t="s">
        <v>0</v>
      </c>
      <c r="J13" s="10">
        <v>10</v>
      </c>
      <c r="K13" s="10" t="s">
        <v>2</v>
      </c>
      <c r="L13" s="10"/>
      <c r="M13" s="10"/>
      <c r="N13" s="10"/>
      <c r="O13" s="10" t="s">
        <v>1</v>
      </c>
      <c r="P13" s="12">
        <f>D13*G13*J13</f>
        <v>29800</v>
      </c>
      <c r="Q13" s="20" t="s">
        <v>3</v>
      </c>
    </row>
    <row r="14" spans="2:17" ht="14.15" customHeight="1">
      <c r="B14" s="1"/>
      <c r="C14" s="8" t="s">
        <v>16</v>
      </c>
      <c r="D14" s="9">
        <v>1800</v>
      </c>
      <c r="E14" s="10" t="s">
        <v>3</v>
      </c>
      <c r="F14" s="10" t="s">
        <v>0</v>
      </c>
      <c r="G14" s="11">
        <v>1</v>
      </c>
      <c r="H14" s="10" t="s">
        <v>7</v>
      </c>
      <c r="I14" s="10" t="s">
        <v>0</v>
      </c>
      <c r="J14" s="10">
        <v>10</v>
      </c>
      <c r="K14" s="10" t="s">
        <v>2</v>
      </c>
      <c r="L14" s="10"/>
      <c r="M14" s="10"/>
      <c r="N14" s="10"/>
      <c r="O14" s="10" t="s">
        <v>1</v>
      </c>
      <c r="P14" s="12">
        <f>D14*G14*J14</f>
        <v>18000</v>
      </c>
      <c r="Q14" s="20" t="s">
        <v>3</v>
      </c>
    </row>
    <row r="15" spans="2:17" ht="14.15" customHeight="1">
      <c r="B15" s="1"/>
      <c r="C15" s="8" t="s">
        <v>26</v>
      </c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44">
        <f>SUM(P17)</f>
        <v>50000</v>
      </c>
      <c r="Q15" s="20" t="s">
        <v>25</v>
      </c>
    </row>
    <row r="16" spans="2:17" ht="14.15" customHeight="1">
      <c r="B16" s="1"/>
      <c r="C16" s="8" t="s">
        <v>18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20"/>
    </row>
    <row r="17" spans="2:17" ht="14.15" customHeight="1">
      <c r="B17" s="1"/>
      <c r="C17" s="8" t="s">
        <v>9</v>
      </c>
      <c r="D17" s="9"/>
      <c r="E17" s="10"/>
      <c r="F17" s="10"/>
      <c r="G17" s="11"/>
      <c r="H17" s="10"/>
      <c r="I17" s="10"/>
      <c r="J17" s="10"/>
      <c r="K17" s="10"/>
      <c r="L17" s="10"/>
      <c r="M17" s="10"/>
      <c r="N17" s="10"/>
      <c r="O17" s="10" t="s">
        <v>1</v>
      </c>
      <c r="P17" s="12">
        <f>P19+P20</f>
        <v>50000</v>
      </c>
      <c r="Q17" s="20" t="s">
        <v>3</v>
      </c>
    </row>
    <row r="18" spans="2:17" ht="14.15" customHeight="1">
      <c r="B18" s="1"/>
      <c r="C18" s="8" t="s">
        <v>12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20"/>
    </row>
    <row r="19" spans="2:17" ht="14.15" customHeight="1">
      <c r="B19" s="1"/>
      <c r="C19" s="8" t="s">
        <v>17</v>
      </c>
      <c r="D19" s="9">
        <v>5000</v>
      </c>
      <c r="E19" s="10" t="s">
        <v>3</v>
      </c>
      <c r="F19" s="10" t="s">
        <v>0</v>
      </c>
      <c r="G19" s="11">
        <v>2</v>
      </c>
      <c r="H19" s="10" t="s">
        <v>11</v>
      </c>
      <c r="I19" s="10"/>
      <c r="J19" s="10"/>
      <c r="K19" s="10"/>
      <c r="L19" s="10"/>
      <c r="M19" s="10"/>
      <c r="N19" s="10"/>
      <c r="O19" s="10" t="s">
        <v>1</v>
      </c>
      <c r="P19" s="12">
        <f>D19*G19</f>
        <v>10000</v>
      </c>
      <c r="Q19" s="20" t="s">
        <v>3</v>
      </c>
    </row>
    <row r="20" spans="2:17" ht="14.15" customHeight="1">
      <c r="B20" s="1"/>
      <c r="C20" s="8" t="s">
        <v>17</v>
      </c>
      <c r="D20" s="9">
        <v>10000</v>
      </c>
      <c r="E20" s="10" t="s">
        <v>3</v>
      </c>
      <c r="F20" s="10" t="s">
        <v>0</v>
      </c>
      <c r="G20" s="11">
        <v>4</v>
      </c>
      <c r="H20" s="10" t="s">
        <v>11</v>
      </c>
      <c r="I20" s="10"/>
      <c r="J20" s="10"/>
      <c r="K20" s="10"/>
      <c r="L20" s="10"/>
      <c r="M20" s="10"/>
      <c r="N20" s="10"/>
      <c r="O20" s="10" t="s">
        <v>1</v>
      </c>
      <c r="P20" s="12">
        <f t="shared" ref="P20" si="0">D20*G20</f>
        <v>40000</v>
      </c>
      <c r="Q20" s="20" t="s">
        <v>3</v>
      </c>
    </row>
    <row r="21" spans="2:17" ht="14.15" customHeight="1">
      <c r="B21" s="25"/>
      <c r="C21" s="26" t="s">
        <v>8</v>
      </c>
      <c r="D21" s="27"/>
      <c r="E21" s="28"/>
      <c r="F21" s="28"/>
      <c r="G21" s="29"/>
      <c r="H21" s="28"/>
      <c r="I21" s="28"/>
      <c r="J21" s="28"/>
      <c r="K21" s="28"/>
      <c r="L21" s="28"/>
      <c r="M21" s="28"/>
      <c r="N21" s="28"/>
      <c r="O21" s="28"/>
      <c r="P21" s="30">
        <f>SUM(P8,P15)</f>
        <v>507800</v>
      </c>
      <c r="Q21" s="50" t="s">
        <v>3</v>
      </c>
    </row>
    <row r="22" spans="2:17" ht="14.15" customHeight="1">
      <c r="B22" s="48" t="s">
        <v>50</v>
      </c>
      <c r="C22" s="1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9"/>
    </row>
    <row r="23" spans="2:17" ht="14.15" customHeight="1">
      <c r="B23" s="13"/>
      <c r="C23" s="14" t="s">
        <v>36</v>
      </c>
      <c r="D23" s="15"/>
      <c r="E23" s="16"/>
      <c r="F23" s="16"/>
      <c r="G23" s="17"/>
      <c r="H23" s="16"/>
      <c r="I23" s="16"/>
      <c r="J23" s="16"/>
      <c r="K23" s="16"/>
      <c r="L23" s="16"/>
      <c r="M23" s="16"/>
      <c r="N23" s="16"/>
      <c r="O23" s="16"/>
      <c r="P23" s="49">
        <f>SUM(P24:P26)</f>
        <v>1218096</v>
      </c>
      <c r="Q23" s="19" t="s">
        <v>25</v>
      </c>
    </row>
    <row r="24" spans="2:17" ht="14.15" customHeight="1">
      <c r="B24" s="1"/>
      <c r="C24" s="8" t="s">
        <v>19</v>
      </c>
      <c r="D24" s="9">
        <v>50000</v>
      </c>
      <c r="E24" s="10" t="s">
        <v>3</v>
      </c>
      <c r="F24" s="10" t="s">
        <v>0</v>
      </c>
      <c r="G24" s="11">
        <v>3</v>
      </c>
      <c r="H24" s="10" t="s">
        <v>7</v>
      </c>
      <c r="I24" s="10" t="s">
        <v>0</v>
      </c>
      <c r="J24" s="10">
        <v>4</v>
      </c>
      <c r="K24" s="10" t="s">
        <v>2</v>
      </c>
      <c r="L24" s="10"/>
      <c r="M24" s="10"/>
      <c r="N24" s="10"/>
      <c r="O24" s="10" t="s">
        <v>1</v>
      </c>
      <c r="P24" s="12">
        <f>D24*G24*J24</f>
        <v>600000</v>
      </c>
      <c r="Q24" s="20" t="s">
        <v>3</v>
      </c>
    </row>
    <row r="25" spans="2:17" ht="14.15" customHeight="1">
      <c r="B25" s="1"/>
      <c r="C25" s="8" t="s">
        <v>20</v>
      </c>
      <c r="D25" s="9">
        <v>42280</v>
      </c>
      <c r="E25" s="10" t="s">
        <v>3</v>
      </c>
      <c r="F25" s="10" t="s">
        <v>0</v>
      </c>
      <c r="G25" s="11">
        <v>3</v>
      </c>
      <c r="H25" s="10" t="s">
        <v>7</v>
      </c>
      <c r="I25" s="10" t="s">
        <v>0</v>
      </c>
      <c r="J25" s="10">
        <v>4</v>
      </c>
      <c r="K25" s="10" t="s">
        <v>2</v>
      </c>
      <c r="L25" s="10"/>
      <c r="M25" s="10"/>
      <c r="N25" s="10"/>
      <c r="O25" s="10" t="s">
        <v>1</v>
      </c>
      <c r="P25" s="12">
        <f>D25*G25*J25</f>
        <v>507360</v>
      </c>
      <c r="Q25" s="20" t="s">
        <v>3</v>
      </c>
    </row>
    <row r="26" spans="2:17" ht="14.15" customHeight="1">
      <c r="B26" s="1"/>
      <c r="C26" s="8" t="s">
        <v>27</v>
      </c>
      <c r="D26" s="9">
        <f>SUM(P24:P25)</f>
        <v>1107360</v>
      </c>
      <c r="E26" s="10" t="s">
        <v>28</v>
      </c>
      <c r="F26" s="10" t="s">
        <v>29</v>
      </c>
      <c r="G26" s="46">
        <v>0.1</v>
      </c>
      <c r="H26" s="10"/>
      <c r="I26" s="10"/>
      <c r="J26" s="10"/>
      <c r="K26" s="10"/>
      <c r="L26" s="10"/>
      <c r="M26" s="10"/>
      <c r="N26" s="10"/>
      <c r="O26" s="10" t="s">
        <v>30</v>
      </c>
      <c r="P26" s="12">
        <f>D26*G26</f>
        <v>110736</v>
      </c>
      <c r="Q26" s="20" t="s">
        <v>28</v>
      </c>
    </row>
    <row r="27" spans="2:17" ht="14.15" customHeight="1">
      <c r="B27" s="1"/>
      <c r="C27" s="8" t="s">
        <v>37</v>
      </c>
      <c r="D27" s="9"/>
      <c r="E27" s="10"/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31">
        <f>SUM(P28:P29,P33)</f>
        <v>352000</v>
      </c>
      <c r="Q27" s="20" t="s">
        <v>25</v>
      </c>
    </row>
    <row r="28" spans="2:17" ht="14.15" customHeight="1">
      <c r="B28" s="1"/>
      <c r="C28" s="8" t="s">
        <v>21</v>
      </c>
      <c r="D28" s="9">
        <v>70000</v>
      </c>
      <c r="E28" s="10" t="s">
        <v>3</v>
      </c>
      <c r="F28" s="10" t="s">
        <v>22</v>
      </c>
      <c r="G28" s="11">
        <v>4</v>
      </c>
      <c r="H28" s="10" t="s">
        <v>24</v>
      </c>
      <c r="I28" s="10"/>
      <c r="J28" s="10"/>
      <c r="K28" s="10"/>
      <c r="L28" s="10"/>
      <c r="M28" s="10"/>
      <c r="N28" s="10"/>
      <c r="O28" s="10" t="s">
        <v>23</v>
      </c>
      <c r="P28" s="12">
        <f>D28*G28</f>
        <v>280000</v>
      </c>
      <c r="Q28" s="20" t="s">
        <v>3</v>
      </c>
    </row>
    <row r="29" spans="2:17" ht="14.15" customHeight="1">
      <c r="B29" s="1"/>
      <c r="C29" s="45" t="s">
        <v>10</v>
      </c>
      <c r="D29" s="9"/>
      <c r="E29" s="10"/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2">
        <f>SUM(P31:P32)</f>
        <v>40000</v>
      </c>
      <c r="Q29" s="6" t="s">
        <v>3</v>
      </c>
    </row>
    <row r="30" spans="2:17" ht="14.15" customHeight="1">
      <c r="B30" s="1"/>
      <c r="C30" s="8" t="s">
        <v>35</v>
      </c>
      <c r="D30" s="9"/>
      <c r="E30" s="10"/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2"/>
      <c r="Q30" s="20"/>
    </row>
    <row r="31" spans="2:17" ht="14.15" customHeight="1">
      <c r="B31" s="1"/>
      <c r="C31" s="8" t="s">
        <v>17</v>
      </c>
      <c r="D31" s="9">
        <v>5000</v>
      </c>
      <c r="E31" s="10" t="s">
        <v>3</v>
      </c>
      <c r="F31" s="10" t="s">
        <v>0</v>
      </c>
      <c r="G31" s="11">
        <v>4</v>
      </c>
      <c r="H31" s="10" t="s">
        <v>11</v>
      </c>
      <c r="I31" s="10"/>
      <c r="J31" s="10"/>
      <c r="K31" s="10"/>
      <c r="L31" s="10"/>
      <c r="M31" s="10"/>
      <c r="N31" s="10"/>
      <c r="O31" s="10" t="s">
        <v>1</v>
      </c>
      <c r="P31" s="12">
        <f>D31*G31</f>
        <v>20000</v>
      </c>
      <c r="Q31" s="20"/>
    </row>
    <row r="32" spans="2:17" ht="14.15" customHeight="1">
      <c r="B32" s="1"/>
      <c r="C32" s="8" t="s">
        <v>17</v>
      </c>
      <c r="D32" s="9">
        <v>5000</v>
      </c>
      <c r="E32" s="10" t="s">
        <v>3</v>
      </c>
      <c r="F32" s="10" t="s">
        <v>0</v>
      </c>
      <c r="G32" s="11">
        <v>4</v>
      </c>
      <c r="H32" s="10" t="s">
        <v>11</v>
      </c>
      <c r="I32" s="10"/>
      <c r="J32" s="10"/>
      <c r="K32" s="10"/>
      <c r="L32" s="10"/>
      <c r="M32" s="10"/>
      <c r="N32" s="10"/>
      <c r="O32" s="10" t="s">
        <v>1</v>
      </c>
      <c r="P32" s="12">
        <f>D32*G32</f>
        <v>20000</v>
      </c>
      <c r="Q32" s="20"/>
    </row>
    <row r="33" spans="2:23" ht="14.15" customHeight="1">
      <c r="B33" s="1"/>
      <c r="C33" s="8" t="s">
        <v>27</v>
      </c>
      <c r="D33" s="9">
        <f>SUM(P28,P29)</f>
        <v>320000</v>
      </c>
      <c r="E33" s="10" t="s">
        <v>28</v>
      </c>
      <c r="F33" s="10" t="s">
        <v>29</v>
      </c>
      <c r="G33" s="46">
        <v>0.1</v>
      </c>
      <c r="H33" s="10"/>
      <c r="I33" s="10"/>
      <c r="J33" s="10"/>
      <c r="K33" s="10"/>
      <c r="L33" s="10"/>
      <c r="M33" s="10"/>
      <c r="N33" s="10"/>
      <c r="O33" s="10" t="s">
        <v>30</v>
      </c>
      <c r="P33" s="12">
        <f>D33*G33</f>
        <v>32000</v>
      </c>
      <c r="Q33" s="20" t="s">
        <v>28</v>
      </c>
    </row>
    <row r="34" spans="2:23" ht="14.15" customHeight="1" thickBot="1">
      <c r="B34" s="1"/>
      <c r="C34" s="32" t="s">
        <v>8</v>
      </c>
      <c r="D34" s="27"/>
      <c r="E34" s="28"/>
      <c r="F34" s="28"/>
      <c r="G34" s="29"/>
      <c r="H34" s="28"/>
      <c r="I34" s="28"/>
      <c r="J34" s="28"/>
      <c r="K34" s="28"/>
      <c r="L34" s="28"/>
      <c r="M34" s="28"/>
      <c r="N34" s="28"/>
      <c r="O34" s="28"/>
      <c r="P34" s="30">
        <f>SUM(P23,P27)</f>
        <v>1570096</v>
      </c>
      <c r="Q34" s="50" t="s">
        <v>3</v>
      </c>
    </row>
    <row r="35" spans="2:23" ht="14.15" customHeight="1" thickTop="1">
      <c r="B35" s="91" t="s">
        <v>32</v>
      </c>
      <c r="C35" s="92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>
        <f>P21+P34</f>
        <v>2077896</v>
      </c>
      <c r="Q35" s="77" t="s">
        <v>3</v>
      </c>
    </row>
    <row r="36" spans="2:23" ht="14.15" customHeight="1">
      <c r="B36" s="36"/>
      <c r="C36" s="34" t="s">
        <v>13</v>
      </c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5">
        <f>P8+P23</f>
        <v>1675896</v>
      </c>
      <c r="Q36" s="74" t="s">
        <v>3</v>
      </c>
      <c r="W36" s="10"/>
    </row>
    <row r="37" spans="2:23" ht="14.15" customHeight="1" thickBot="1">
      <c r="B37" s="37"/>
      <c r="C37" s="38" t="s">
        <v>14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7">
        <f>P15+P27</f>
        <v>402000</v>
      </c>
      <c r="Q37" s="75" t="s">
        <v>3</v>
      </c>
    </row>
  </sheetData>
  <mergeCells count="4">
    <mergeCell ref="B2:Q3"/>
    <mergeCell ref="B4:Q5"/>
    <mergeCell ref="B6:Q6"/>
    <mergeCell ref="B35:C35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経費内訳書</vt:lpstr>
      <vt:lpstr>記載例</vt:lpstr>
      <vt:lpstr>記載例!Print_Area</vt:lpstr>
      <vt:lpstr>経費内訳書!Print_Area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