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28680" yWindow="-120" windowWidth="29040" windowHeight="1584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BW39" i="10" s="1"/>
  <c r="BW40" i="10" s="1"/>
  <c r="BW41" i="10" s="1"/>
  <c r="BW42" i="10" s="1"/>
  <c r="BW43" i="10" s="1"/>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<sst xmlns="http://schemas.openxmlformats.org/spreadsheetml/2006/main" count="1177" uniqueCount="600">
  <si>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</si>
  <si>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</si>
  <si>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</si>
  <si>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</si>
  <si>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</si>
  <si>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</si>
  <si>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</si>
  <si>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</si>
  <si>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</si>
  <si>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</si>
  <si>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</si>
  <si>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</si>
  <si>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</si>
  <si>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</si>
  <si>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</si>
  <si>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</si>
  <si>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</si>
  <si>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</si>
  <si>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</si>
  <si>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</si>
  <si>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</si>
  <si>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</si>
  <si>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</si>
  <si>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</si>
  <si>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</si>
  <si>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</si>
  <si>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</si>
  <si>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</si>
  <si>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</si>
  <si>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</si>
  <si>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</si>
  <si>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</si>
  <si>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</si>
  <si>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</si>
  <si>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</si>
  <si>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</si>
  <si>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</si>
  <si>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</si>
  <si>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</si>
  <si>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</si>
  <si>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</si>
  <si>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</si>
  <si>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</si>
  <si>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</si>
  <si>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</si>
  <si>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</si>
  <si>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</si>
  <si>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</si>
  <si>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</si>
  <si>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</si>
  <si>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</si>
  <si>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</si>
  <si>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</si>
  <si>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</si>
  <si>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</si>
  <si>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</si>
  <si>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</si>
  <si>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</si>
  <si>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</si>
  <si>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</si>
  <si>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</si>
  <si>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</si>
  <si>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</si>
  <si>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</si>
  <si>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</si>
  <si>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</si>
  <si>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</si>
  <si>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</si>
  <si>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</si>
  <si>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</si>
  <si>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</si>
  <si>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</si>
  <si>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</si>
  <si>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</si>
  <si>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</si>
  <si>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</si>
  <si>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</si>
  <si>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</si>
  <si>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</si>
  <si>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</si>
  <si>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</si>
  <si>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</si>
  <si>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</si>
  <si>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</si>
  <si>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</si>
  <si>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</si>
  <si>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</si>
  <si>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</si>
  <si>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</si>
  <si>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</si>
  <si>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</si>
  <si>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</si>
  <si>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</si>
  <si>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</si>
  <si>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</si>
  <si>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</si>
  <si>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</si>
  <si>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</si>
  <si>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</si>
  <si>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木曽岬町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</si>
  <si>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</si>
  <si>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</si>
  <si>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</si>
  <si>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</si>
  <si>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</si>
  <si>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</si>
  <si>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</si>
  <si>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</si>
  <si>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</si>
  <si>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</si>
  <si>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</si>
  <si>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</si>
  <si>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</si>
  <si>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</si>
  <si>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</si>
  <si>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</si>
  <si>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</si>
  <si>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</si>
  <si>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</si>
  <si>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</si>
  <si>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</si>
  <si>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</si>
  <si>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</si>
  <si>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</si>
  <si>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</si>
  <si>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</si>
  <si>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</si>
  <si>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</si>
  <si>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</si>
  <si>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</si>
  <si>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</si>
  <si>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</si>
  <si>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</si>
  <si>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</si>
  <si>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</si>
  <si>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</si>
  <si>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</si>
  <si>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</si>
  <si>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</si>
  <si>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</si>
  <si>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</si>
  <si>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</si>
  <si>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</si>
  <si>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</si>
  <si>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</si>
  <si>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</si>
  <si>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</si>
  <si>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</si>
  <si>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</si>
  <si>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</si>
  <si>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</si>
  <si>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</si>
  <si>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</si>
  <si>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</si>
  <si>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</si>
  <si>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</si>
  <si>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</si>
  <si>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</si>
  <si>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</si>
  <si>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</si>
  <si>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</si>
  <si>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</si>
  <si>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</si>
  <si>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</si>
  <si>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</si>
  <si>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</si>
  <si>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</si>
  <si>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</si>
  <si>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</si>
  <si>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</si>
  <si>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</si>
  <si>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</si>
  <si>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</si>
  <si>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</si>
  <si>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</si>
  <si>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</si>
  <si>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</si>
  <si>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</si>
  <si>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</si>
  <si>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</si>
  <si>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</si>
  <si>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</si>
  <si>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</si>
  <si>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</si>
  <si>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</si>
  <si>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</si>
  <si>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</si>
  <si>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</si>
  <si>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</si>
  <si>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</si>
  <si>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</si>
  <si>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</si>
  <si>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</si>
  <si>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</si>
  <si>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</si>
  <si>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</si>
  <si>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</si>
  <si>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</si>
  <si>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</si>
  <si>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</si>
  <si>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</si>
  <si>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</si>
  <si>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</si>
  <si>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</si>
  <si>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</si>
  <si>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</si>
  <si>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</si>
  <si>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</si>
  <si>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</si>
  <si>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</si>
  <si>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</si>
  <si>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</si>
  <si>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</si>
  <si>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</si>
  <si>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</si>
  <si>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</si>
  <si>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</si>
  <si>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</si>
  <si>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</si>
  <si>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三重県木曽岬町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</si>
  <si>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</si>
  <si>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</si>
  <si>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</si>
  <si>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</si>
  <si>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</si>
  <si>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</si>
  <si>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</si>
  <si>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</si>
  <si>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</si>
  <si>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</si>
  <si>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</si>
  <si>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</si>
  <si>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</si>
  <si>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</si>
  <si>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</si>
  <si>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</si>
  <si>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</si>
  <si>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</si>
  <si>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</si>
  <si>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</si>
  <si>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</si>
  <si>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</si>
  <si>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</si>
  <si>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</si>
  <si>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</si>
  <si>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</si>
  <si>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</si>
  <si>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</si>
  <si>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</si>
  <si>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</si>
  <si>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</si>
  <si>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</si>
  <si>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</si>
  <si>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</si>
  <si>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</si>
  <si>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</si>
  <si>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</si>
  <si>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</si>
  <si>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</si>
  <si>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</si>
  <si>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</si>
  <si>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</si>
  <si>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</si>
  <si>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</si>
  <si>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</si>
  <si>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</si>
  <si>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</si>
  <si>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</si>
  <si>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</si>
  <si>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</si>
  <si>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</si>
  <si>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</si>
  <si>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</si>
  <si>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</si>
  <si>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</si>
  <si>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</si>
  <si>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</si>
  <si>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</si>
  <si>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</si>
  <si>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</si>
  <si>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</si>
  <si>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</si>
  <si>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</si>
  <si>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</si>
  <si>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</si>
  <si>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</si>
  <si>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</si>
  <si>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</si>
  <si>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</si>
  <si>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</si>
  <si>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</si>
  <si>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</si>
  <si>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</si>
  <si>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</si>
  <si>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</si>
  <si>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</si>
  <si>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</si>
  <si>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</si>
  <si>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</si>
  <si>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</si>
  <si>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</si>
  <si>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</si>
  <si>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</si>
  <si>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</si>
  <si>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</si>
  <si>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</si>
  <si>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</si>
  <si>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</si>
  <si>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</si>
  <si>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</si>
  <si>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</si>
  <si>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</si>
  <si>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</si>
  <si>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</si>
  <si>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</si>
  <si>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</si>
  <si>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</si>
  <si>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</si>
  <si>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</si>
  <si>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</si>
  <si>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</si>
  <si>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</si>
  <si>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</si>
  <si>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</si>
  <si>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</si>
  <si>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</si>
  <si>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</si>
  <si>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</si>
  <si>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</si>
  <si>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</si>
  <si>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</si>
  <si>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</si>
  <si>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</si>
  <si>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</si>
  <si>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</si>
  <si>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</si>
  <si>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</si>
  <si>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</si>
  <si>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</si>
  <si>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</si>
  <si>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</si>
  <si>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</si>
  <si>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</si>
  <si>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</si>
  <si>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</si>
  <si>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</si>
  <si>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</si>
  <si>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</si>
  <si>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</si>
  <si>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</si>
  <si>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</si>
  <si>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</si>
  <si>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</si>
  <si>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</si>
  <si>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</si>
  <si>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</si>
  <si>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</si>
  <si>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</si>
  <si>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</si>
  <si>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</si>
  <si>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</si>
  <si>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</si>
  <si>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</si>
  <si>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</si>
  <si>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</si>
  <si>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</si>
  <si>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</si>
  <si>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</si>
  <si>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</si>
  <si>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</si>
  <si>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</si>
  <si>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</si>
  <si>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三重県木曽岬町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</si>
  <si>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</si>
  <si>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</si>
  <si>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</si>
  <si>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</si>
  <si>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</si>
  <si>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</si>
  <si>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</si>
  <si>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</si>
  <si>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</si>
  <si>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</si>
  <si>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</si>
  <si>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</si>
  <si>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</si>
  <si>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</si>
  <si>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</si>
  <si>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</si>
  <si>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</si>
  <si>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</si>
  <si>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</si>
  <si>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</si>
  <si>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</si>
  <si>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</si>
  <si>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</si>
  <si>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</si>
  <si>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</si>
  <si>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</si>
  <si>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</si>
  <si>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</si>
  <si>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</si>
  <si>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</si>
  <si>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</si>
  <si>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</si>
  <si>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</si>
  <si>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</si>
  <si>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</si>
  <si>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</si>
  <si>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</si>
  <si>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</si>
  <si>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</si>
  <si>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</si>
  <si>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</si>
  <si>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</si>
  <si>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</si>
  <si>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</si>
  <si>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</si>
  <si>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</si>
  <si>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</si>
  <si>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</si>
  <si>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</si>
  <si>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</si>
  <si>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</si>
  <si>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</si>
  <si>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</si>
  <si>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</si>
  <si>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</si>
  <si>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</si>
  <si>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</si>
  <si>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</si>
  <si>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</si>
  <si>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</si>
  <si>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</si>
  <si>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</si>
  <si>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</si>
  <si>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</si>
  <si>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</si>
  <si>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</si>
  <si>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</si>
  <si>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</si>
  <si>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</si>
  <si>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</si>
  <si>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</si>
  <si>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</si>
  <si>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</si>
  <si>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</si>
  <si>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</si>
  <si>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</si>
  <si>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</si>
  <si>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</si>
  <si>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</si>
  <si>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</si>
  <si>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</si>
  <si>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</si>
  <si>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</si>
  <si>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</si>
  <si>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</si>
  <si>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</si>
  <si>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</si>
  <si>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</si>
  <si>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</si>
  <si>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</si>
  <si>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</si>
  <si>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</si>
  <si>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</si>
  <si>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</si>
  <si>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</si>
  <si>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</si>
  <si>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</si>
  <si>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</si>
  <si>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</si>
  <si>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</si>
  <si>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</si>
  <si>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</si>
  <si>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</si>
  <si>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</si>
  <si>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</si>
  <si>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</si>
  <si>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</si>
  <si>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</si>
  <si>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</si>
  <si>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</si>
  <si>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</si>
  <si>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</si>
  <si>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</si>
  <si>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</si>
  <si>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</si>
  <si>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</si>
  <si>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</si>
  <si>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</si>
  <si>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</si>
  <si>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</si>
  <si>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</si>
  <si>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</si>
  <si>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</si>
  <si>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</si>
  <si>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</si>
  <si>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</si>
  <si>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</si>
  <si>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</si>
  <si>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</si>
  <si>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</si>
  <si>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</si>
  <si>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</si>
  <si>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</si>
  <si>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</si>
  <si>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</si>
  <si>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</si>
  <si>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</si>
  <si>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</si>
  <si>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</si>
  <si>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</si>
  <si>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</si>
  <si>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</si>
  <si>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</si>
  <si>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</si>
  <si>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</si>
  <si>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</si>
  <si>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</si>
  <si>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</si>
  <si>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</si>
  <si>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</si>
  <si>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</si>
  <si>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</si>
  <si>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</si>
  <si>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</si>
  <si>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</si>
  <si>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</si>
  <si>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</si>
  <si>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</si>
  <si>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</si>
  <si>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</si>
  <si>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</si>
  <si>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</si>
  <si>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</si>
  <si>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</si>
  <si>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</si>
  <si>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</si>
  <si>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</si>
  <si>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</si>
  <si>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</si>
  <si>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</si>
  <si>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</si>
  <si>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</si>
  <si>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</si>
  <si>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</si>
  <si>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</si>
  <si>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</si>
  <si>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</si>
  <si>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</si>
  <si>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</si>
  <si>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</si>
  <si>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</si>
  <si>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</si>
  <si>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</si>
  <si>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</si>
  <si>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</si>
  <si>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</si>
  <si>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0.66</t>
  </si>
  <si>
    <t>▲ 20.58</t>
  </si>
  <si>
    <t>水道事業会計</t>
  </si>
  <si>
    <t>一般会計</t>
  </si>
  <si>
    <t>公共下水道事業特別会計</t>
  </si>
  <si>
    <t>国民健康保険特別会計</t>
  </si>
  <si>
    <t>介護保険特別会計</t>
  </si>
  <si>
    <t>農業集落排水事業特別会計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</si>
  <si>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</si>
  <si>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</si>
  <si>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</si>
  <si>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</si>
  <si>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</si>
  <si>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</si>
  <si>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</si>
  <si>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</si>
  <si>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</si>
  <si>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</si>
  <si>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</si>
  <si>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</si>
  <si>
    <t>桑名広域清掃事業組合(一般会計)</t>
    <rPh sb="0" eb="2">
      <t>クワナ</t>
    </rPh>
    <rPh sb="2" eb="4">
      <t>コウイキ</t>
    </rPh>
    <rPh sb="4" eb="6">
      <t>セイソウ</t>
    </rPh>
    <rPh sb="6" eb="8">
      <t>ジギョウ</t>
    </rPh>
    <rPh sb="8" eb="10">
      <t>クミアイ</t>
    </rPh>
    <rPh sb="11" eb="13">
      <t>イッパン</t>
    </rPh>
    <rPh sb="13" eb="15">
      <t>カイケイ</t>
    </rPh>
    <phoneticPr fontId="2"/>
  </si>
  <si>
    <t>桑名広域清掃事業組合（ごみ処理施設整備事業特別会計）</t>
    <rPh sb="0" eb="2">
      <t>クワナ</t>
    </rPh>
    <rPh sb="2" eb="4">
      <t>コウイキ</t>
    </rPh>
    <rPh sb="4" eb="6">
      <t>セイソウ</t>
    </rPh>
    <rPh sb="6" eb="8">
      <t>ジギョウ</t>
    </rPh>
    <rPh sb="8" eb="10">
      <t>クミアイ</t>
    </rPh>
    <rPh sb="13" eb="15">
      <t>ショリ</t>
    </rPh>
    <rPh sb="15" eb="17">
      <t>シセツ</t>
    </rPh>
    <rPh sb="17" eb="19">
      <t>セイビ</t>
    </rPh>
    <rPh sb="19" eb="21">
      <t>ジギョウ</t>
    </rPh>
    <rPh sb="21" eb="23">
      <t>トクベツ</t>
    </rPh>
    <rPh sb="23" eb="25">
      <t>カイケイ</t>
    </rPh>
    <phoneticPr fontId="2"/>
  </si>
  <si>
    <t>三重県市町総合事務組合（一般会計）</t>
  </si>
  <si>
    <t>三重県市町総合事務組合（共同研修特別会計）</t>
    <rPh sb="12" eb="14">
      <t>キョウドウ</t>
    </rPh>
    <rPh sb="14" eb="16">
      <t>ケンシュウ</t>
    </rPh>
    <phoneticPr fontId="2"/>
  </si>
  <si>
    <t>三重県市町総合事務組合（デジタル地図特別会計）</t>
  </si>
  <si>
    <t>三重県市町総合事務組合（物品特別会計）</t>
    <rPh sb="12" eb="14">
      <t>ブッピン</t>
    </rPh>
    <rPh sb="14" eb="16">
      <t>トクベツ</t>
    </rPh>
    <rPh sb="16" eb="18">
      <t>カイケイ</t>
    </rPh>
    <phoneticPr fontId="2"/>
  </si>
  <si>
    <t>三重県市町総合事務組合（退職手当特別会計）</t>
    <rPh sb="12" eb="14">
      <t>タイショク</t>
    </rPh>
    <rPh sb="14" eb="16">
      <t>テアテ</t>
    </rPh>
    <phoneticPr fontId="2"/>
  </si>
  <si>
    <t>三重県市町総合事務組合（消防救急無線特別会計）</t>
    <rPh sb="12" eb="14">
      <t>ショウボウ</t>
    </rPh>
    <rPh sb="14" eb="16">
      <t>キュウキュウ</t>
    </rPh>
    <rPh sb="16" eb="18">
      <t>ムセン</t>
    </rPh>
    <phoneticPr fontId="2"/>
  </si>
  <si>
    <t>三重県市町総合事務組合（公平委員会特別会計）</t>
    <rPh sb="12" eb="14">
      <t>コウヘイ</t>
    </rPh>
    <rPh sb="14" eb="17">
      <t>イインカイ</t>
    </rPh>
    <rPh sb="17" eb="19">
      <t>トクベツ</t>
    </rPh>
    <phoneticPr fontId="2"/>
  </si>
  <si>
    <t>桑名・員弁広域連合（一般会計）</t>
  </si>
  <si>
    <t>三重地方税管理回収機構（一般会計）</t>
  </si>
  <si>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</si>
  <si>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</si>
  <si>
    <t xml:space="preserve">三重県後期高齢者医療広域連合(後期高齢者医療特別会計) </t>
  </si>
  <si>
    <t>‐</t>
    <phoneticPr fontId="2"/>
  </si>
  <si>
    <t>木曽岬町土地開発公社</t>
    <phoneticPr fontId="2"/>
  </si>
  <si>
    <t>ふるさときそさき応援基金</t>
    <phoneticPr fontId="5"/>
  </si>
  <si>
    <t>基本財産基金</t>
    <phoneticPr fontId="5"/>
  </si>
  <si>
    <t>災害救助基金</t>
    <phoneticPr fontId="5"/>
  </si>
  <si>
    <t>水道水源基金</t>
    <phoneticPr fontId="5"/>
  </si>
  <si>
    <t>公営住宅基金</t>
    <rPh sb="0" eb="2">
      <t>コウエイ</t>
    </rPh>
    <rPh sb="2" eb="4">
      <t>ジュウタク</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</si>
</sst>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4228-4E52-89FC-DD7C09274B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52605</c:v>
                </c:pt>
                <c:pt idx="1">
                  <c:v>38932</c:v>
                </c:pt>
                <c:pt idx="2">
                  <c:v>70614</c:v>
                </c:pt>
                <c:pt idx="3">
                  <c:v>38287</c:v>
                </c:pt>
                <c:pt idx="4">
                  <c:v>56227</c:v>
                </c:pt>
              </c:numCache>
            </c:numRef>
          </c:val>
          <c:smooth val="0"/>
          <c:extLst>
            <c:ext xmlns:c16="http://schemas.microsoft.com/office/drawing/2014/chart" uri="{C3380CC4-5D6E-409C-BE32-E72D297353CC}">
              <c16:uniqueId val="{00000001-4228-4E52-89FC-DD7C09274B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4.76</c:v>
                </c:pt>
                <c:pt idx="1">
                  <c:v>6.1</c:v>
                </c:pt>
                <c:pt idx="2">
                  <c:v>4.87</c:v>
                </c:pt>
                <c:pt idx="3">
                  <c:v>11.6</c:v>
                </c:pt>
                <c:pt idx="4">
                  <c:v>7.9</c:v>
                </c:pt>
              </c:numCache>
            </c:numRef>
          </c:val>
          <c:extLst>
            <c:ext xmlns:c16="http://schemas.microsoft.com/office/drawing/2014/chart" uri="{C3380CC4-5D6E-409C-BE32-E72D297353CC}">
              <c16:uniqueId val="{00000000-5312-441A-AB7B-1A3D4885AB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114.23</c:v>
                </c:pt>
                <c:pt idx="1">
                  <c:v>127.05</c:v>
                </c:pt>
                <c:pt idx="2">
                  <c:v>92.85</c:v>
                </c:pt>
                <c:pt idx="3">
                  <c:v>96.54</c:v>
                </c:pt>
                <c:pt idx="4">
                  <c:v>103.76</c:v>
                </c:pt>
              </c:numCache>
            </c:numRef>
          </c:val>
          <c:extLst>
            <c:ext xmlns:c16="http://schemas.microsoft.com/office/drawing/2014/chart" uri="{C3380CC4-5D6E-409C-BE32-E72D297353CC}">
              <c16:uniqueId val="{00000001-5312-441A-AB7B-1A3D4885AB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-0.66</c:v>
                </c:pt>
                <c:pt idx="1">
                  <c:v>16.21</c:v>
                </c:pt>
                <c:pt idx="2">
                  <c:v>-20.58</c:v>
                </c:pt>
                <c:pt idx="3">
                  <c:v>6.89</c:v>
                </c:pt>
                <c:pt idx="4">
                  <c:v>2.15</c:v>
                </c:pt>
              </c:numCache>
            </c:numRef>
          </c:val>
          <c:smooth val="0"/>
          <c:extLst>
            <c:ext xmlns:c16="http://schemas.microsoft.com/office/drawing/2014/chart" uri="{C3380CC4-5D6E-409C-BE32-E72D297353CC}">
              <c16:uniqueId val="{00000002-5312-441A-AB7B-1A3D4885AB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2F1-457E-8369-08D1836BDF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F1-457E-8369-08D1836BDF1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2-22F1-457E-8369-08D1836BDF1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3-22F1-457E-8369-08D1836BDF1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0.16</c:v>
                </c:pt>
                <c:pt idx="2">
                  <c:v>#N/A</c:v>
                </c:pt>
                <c:pt idx="3">
                  <c:v>0.15</c:v>
                </c:pt>
                <c:pt idx="4">
                  <c:v>#N/A</c:v>
                </c:pt>
                <c:pt idx="5">
                  <c:v>0.2</c:v>
                </c:pt>
                <c:pt idx="6">
                  <c:v>#N/A</c:v>
                </c:pt>
                <c:pt idx="7">
                  <c:v>0.26</c:v>
                </c:pt>
                <c:pt idx="8">
                  <c:v>#N/A</c:v>
                </c:pt>
                <c:pt idx="9">
                  <c:v>0.23</c:v>
                </c:pt>
              </c:numCache>
            </c:numRef>
          </c:val>
          <c:extLst>
            <c:ext xmlns:c16="http://schemas.microsoft.com/office/drawing/2014/chart" uri="{C3380CC4-5D6E-409C-BE32-E72D297353CC}">
              <c16:uniqueId val="{00000004-22F1-457E-8369-08D1836BDF1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0.42</c:v>
                </c:pt>
                <c:pt idx="2">
                  <c:v>#N/A</c:v>
                </c:pt>
                <c:pt idx="3">
                  <c:v>0.56000000000000005</c:v>
                </c:pt>
                <c:pt idx="4">
                  <c:v>#N/A</c:v>
                </c:pt>
                <c:pt idx="5">
                  <c:v>0.9</c:v>
                </c:pt>
                <c:pt idx="6">
                  <c:v>#N/A</c:v>
                </c:pt>
                <c:pt idx="7">
                  <c:v>0.96</c:v>
                </c:pt>
                <c:pt idx="8">
                  <c:v>#N/A</c:v>
                </c:pt>
                <c:pt idx="9">
                  <c:v>0.64</c:v>
                </c:pt>
              </c:numCache>
            </c:numRef>
          </c:val>
          <c:extLst>
            <c:ext xmlns:c16="http://schemas.microsoft.com/office/drawing/2014/chart" uri="{C3380CC4-5D6E-409C-BE32-E72D297353CC}">
              <c16:uniqueId val="{00000005-22F1-457E-8369-08D1836BDF1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1.1100000000000001</c:v>
                </c:pt>
                <c:pt idx="2">
                  <c:v>#N/A</c:v>
                </c:pt>
                <c:pt idx="3">
                  <c:v>0.8</c:v>
                </c:pt>
                <c:pt idx="4">
                  <c:v>#N/A</c:v>
                </c:pt>
                <c:pt idx="5">
                  <c:v>0.97</c:v>
                </c:pt>
                <c:pt idx="6">
                  <c:v>#N/A</c:v>
                </c:pt>
                <c:pt idx="7">
                  <c:v>1.01</c:v>
                </c:pt>
                <c:pt idx="8">
                  <c:v>#N/A</c:v>
                </c:pt>
                <c:pt idx="9">
                  <c:v>0.82</c:v>
                </c:pt>
              </c:numCache>
            </c:numRef>
          </c:val>
          <c:extLst>
            <c:ext xmlns:c16="http://schemas.microsoft.com/office/drawing/2014/chart" uri="{C3380CC4-5D6E-409C-BE32-E72D297353CC}">
              <c16:uniqueId val="{00000006-22F1-457E-8369-08D1836BDF1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0.26</c:v>
                </c:pt>
                <c:pt idx="2">
                  <c:v>#N/A</c:v>
                </c:pt>
                <c:pt idx="3">
                  <c:v>0.06</c:v>
                </c:pt>
                <c:pt idx="4">
                  <c:v>#N/A</c:v>
                </c:pt>
                <c:pt idx="5">
                  <c:v>0.14000000000000001</c:v>
                </c:pt>
                <c:pt idx="6">
                  <c:v>#N/A</c:v>
                </c:pt>
                <c:pt idx="7">
                  <c:v>0.39</c:v>
                </c:pt>
                <c:pt idx="8">
                  <c:v>#N/A</c:v>
                </c:pt>
                <c:pt idx="9">
                  <c:v>1.02</c:v>
                </c:pt>
              </c:numCache>
            </c:numRef>
          </c:val>
          <c:extLst>
            <c:ext xmlns:c16="http://schemas.microsoft.com/office/drawing/2014/chart" uri="{C3380CC4-5D6E-409C-BE32-E72D297353CC}">
              <c16:uniqueId val="{00000007-22F1-457E-8369-08D1836BDF1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4.76</c:v>
                </c:pt>
                <c:pt idx="2">
                  <c:v>#N/A</c:v>
                </c:pt>
                <c:pt idx="3">
                  <c:v>6.09</c:v>
                </c:pt>
                <c:pt idx="4">
                  <c:v>#N/A</c:v>
                </c:pt>
                <c:pt idx="5">
                  <c:v>4.8600000000000003</c:v>
                </c:pt>
                <c:pt idx="6">
                  <c:v>#N/A</c:v>
                </c:pt>
                <c:pt idx="7">
                  <c:v>11.58</c:v>
                </c:pt>
                <c:pt idx="8">
                  <c:v>#N/A</c:v>
                </c:pt>
                <c:pt idx="9">
                  <c:v>7.87</c:v>
                </c:pt>
              </c:numCache>
            </c:numRef>
          </c:val>
          <c:extLst>
            <c:ext xmlns:c16="http://schemas.microsoft.com/office/drawing/2014/chart" uri="{C3380CC4-5D6E-409C-BE32-E72D297353CC}">
              <c16:uniqueId val="{00000008-22F1-457E-8369-08D1836BDF1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45.09</c:v>
                </c:pt>
                <c:pt idx="2">
                  <c:v>#N/A</c:v>
                </c:pt>
                <c:pt idx="3">
                  <c:v>45.68</c:v>
                </c:pt>
                <c:pt idx="4">
                  <c:v>#N/A</c:v>
                </c:pt>
                <c:pt idx="5">
                  <c:v>40.29</c:v>
                </c:pt>
                <c:pt idx="6">
                  <c:v>#N/A</c:v>
                </c:pt>
                <c:pt idx="7">
                  <c:v>41.24</c:v>
                </c:pt>
                <c:pt idx="8">
                  <c:v>#N/A</c:v>
                </c:pt>
                <c:pt idx="9">
                  <c:v>41.25</c:v>
                </c:pt>
              </c:numCache>
            </c:numRef>
          </c:val>
          <c:extLst>
            <c:ext xmlns:c16="http://schemas.microsoft.com/office/drawing/2014/chart" uri="{C3380CC4-5D6E-409C-BE32-E72D297353CC}">
              <c16:uniqueId val="{00000009-22F1-457E-8369-08D1836BDF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275</c:v>
                </c:pt>
                <c:pt idx="5">
                  <c:v>277</c:v>
                </c:pt>
                <c:pt idx="8">
                  <c:v>295</c:v>
                </c:pt>
                <c:pt idx="11">
                  <c:v>291</c:v>
                </c:pt>
                <c:pt idx="14">
                  <c:v>306</c:v>
                </c:pt>
              </c:numCache>
            </c:numRef>
          </c:val>
          <c:extLst>
            <c:ext xmlns:c16="http://schemas.microsoft.com/office/drawing/2014/chart" uri="{C3380CC4-5D6E-409C-BE32-E72D297353CC}">
              <c16:uniqueId val="{00000000-5140-41FD-AF98-C20436AF0F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40-41FD-AF98-C20436AF0F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40-41FD-AF98-C20436AF0F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1</c:v>
                </c:pt>
                <c:pt idx="6">
                  <c:v>10</c:v>
                </c:pt>
                <c:pt idx="9">
                  <c:v>11</c:v>
                </c:pt>
                <c:pt idx="12">
                  <c:v>26</c:v>
                </c:pt>
              </c:numCache>
            </c:numRef>
          </c:val>
          <c:extLst>
            <c:ext xmlns:c16="http://schemas.microsoft.com/office/drawing/2014/chart" uri="{C3380CC4-5D6E-409C-BE32-E72D297353CC}">
              <c16:uniqueId val="{00000003-5140-41FD-AF98-C20436AF0F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188</c:v>
                </c:pt>
                <c:pt idx="3">
                  <c:v>181</c:v>
                </c:pt>
                <c:pt idx="6">
                  <c:v>170</c:v>
                </c:pt>
                <c:pt idx="9">
                  <c:v>154</c:v>
                </c:pt>
                <c:pt idx="12">
                  <c:v>130</c:v>
                </c:pt>
              </c:numCache>
            </c:numRef>
          </c:val>
          <c:extLst>
            <c:ext xmlns:c16="http://schemas.microsoft.com/office/drawing/2014/chart" uri="{C3380CC4-5D6E-409C-BE32-E72D297353CC}">
              <c16:uniqueId val="{00000004-5140-41FD-AF98-C20436AF0F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40-41FD-AF98-C20436AF0F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40-41FD-AF98-C20436AF0F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145</c:v>
                </c:pt>
                <c:pt idx="3">
                  <c:v>178</c:v>
                </c:pt>
                <c:pt idx="6">
                  <c:v>219</c:v>
                </c:pt>
                <c:pt idx="9">
                  <c:v>231</c:v>
                </c:pt>
                <c:pt idx="12">
                  <c:v>244</c:v>
                </c:pt>
              </c:numCache>
            </c:numRef>
          </c:val>
          <c:extLst>
            <c:ext xmlns:c16="http://schemas.microsoft.com/office/drawing/2014/chart" uri="{C3380CC4-5D6E-409C-BE32-E72D297353CC}">
              <c16:uniqueId val="{00000007-5140-41FD-AF98-C20436AF0F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c:v>
                </c:pt>
                <c:pt idx="2">
                  <c:v>#N/A</c:v>
                </c:pt>
                <c:pt idx="3">
                  <c:v>#N/A</c:v>
                </c:pt>
                <c:pt idx="4">
                  <c:v>83</c:v>
                </c:pt>
                <c:pt idx="5">
                  <c:v>#N/A</c:v>
                </c:pt>
                <c:pt idx="6">
                  <c:v>#N/A</c:v>
                </c:pt>
                <c:pt idx="7">
                  <c:v>104</c:v>
                </c:pt>
                <c:pt idx="8">
                  <c:v>#N/A</c:v>
                </c:pt>
                <c:pt idx="9">
                  <c:v>#N/A</c:v>
                </c:pt>
                <c:pt idx="10">
                  <c:v>105</c:v>
                </c:pt>
                <c:pt idx="11">
                  <c:v>#N/A</c:v>
                </c:pt>
                <c:pt idx="12">
                  <c:v>#N/A</c:v>
                </c:pt>
                <c:pt idx="13">
                  <c:v>94</c:v>
                </c:pt>
                <c:pt idx="14">
                  <c:v>#N/A</c:v>
                </c:pt>
              </c:numCache>
            </c:numRef>
          </c:val>
          <c:smooth val="0"/>
          <c:extLst>
            <c:ext xmlns:c16="http://schemas.microsoft.com/office/drawing/2014/chart" uri="{C3380CC4-5D6E-409C-BE32-E72D297353CC}">
              <c16:uniqueId val="{00000008-5140-41FD-AF98-C20436AF0F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3558</c:v>
                </c:pt>
                <c:pt idx="5">
                  <c:v>3579</c:v>
                </c:pt>
                <c:pt idx="8">
                  <c:v>3422</c:v>
                </c:pt>
                <c:pt idx="11">
                  <c:v>3278</c:v>
                </c:pt>
                <c:pt idx="14">
                  <c:v>3194</c:v>
                </c:pt>
              </c:numCache>
            </c:numRef>
          </c:val>
          <c:extLst>
            <c:ext xmlns:c16="http://schemas.microsoft.com/office/drawing/2014/chart" uri="{C3380CC4-5D6E-409C-BE32-E72D297353CC}">
              <c16:uniqueId val="{00000000-D171-42EE-9DD1-600D3E3BC2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171-42EE-9DD1-600D3E3BC2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3659</c:v>
                </c:pt>
                <c:pt idx="5">
                  <c:v>4077</c:v>
                </c:pt>
                <c:pt idx="8">
                  <c:v>3648</c:v>
                </c:pt>
                <c:pt idx="11">
                  <c:v>3954</c:v>
                </c:pt>
                <c:pt idx="14">
                  <c:v>4540</c:v>
                </c:pt>
              </c:numCache>
            </c:numRef>
          </c:val>
          <c:extLst>
            <c:ext xmlns:c16="http://schemas.microsoft.com/office/drawing/2014/chart" uri="{C3380CC4-5D6E-409C-BE32-E72D297353CC}">
              <c16:uniqueId val="{00000002-D171-42EE-9DD1-600D3E3BC2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71-42EE-9DD1-600D3E3BC2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71-42EE-9DD1-600D3E3BC2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71-42EE-9DD1-600D3E3BC2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71-42EE-9DD1-600D3E3BC2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246</c:v>
                </c:pt>
                <c:pt idx="3">
                  <c:v>455</c:v>
                </c:pt>
                <c:pt idx="6">
                  <c:v>452</c:v>
                </c:pt>
                <c:pt idx="9">
                  <c:v>441</c:v>
                </c:pt>
                <c:pt idx="12">
                  <c:v>403</c:v>
                </c:pt>
              </c:numCache>
            </c:numRef>
          </c:val>
          <c:extLst>
            <c:ext xmlns:c16="http://schemas.microsoft.com/office/drawing/2014/chart" uri="{C3380CC4-5D6E-409C-BE32-E72D297353CC}">
              <c16:uniqueId val="{00000007-D171-42EE-9DD1-600D3E3BC2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802</c:v>
                </c:pt>
                <c:pt idx="3">
                  <c:v>749</c:v>
                </c:pt>
                <c:pt idx="6">
                  <c:v>618</c:v>
                </c:pt>
                <c:pt idx="9">
                  <c:v>506</c:v>
                </c:pt>
                <c:pt idx="12">
                  <c:v>395</c:v>
                </c:pt>
              </c:numCache>
            </c:numRef>
          </c:val>
          <c:extLst>
            <c:ext xmlns:c16="http://schemas.microsoft.com/office/drawing/2014/chart" uri="{C3380CC4-5D6E-409C-BE32-E72D297353CC}">
              <c16:uniqueId val="{00000008-D171-42EE-9DD1-600D3E3BC2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71-42EE-9DD1-600D3E3BC2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3290</c:v>
                </c:pt>
                <c:pt idx="3">
                  <c:v>3235</c:v>
                </c:pt>
                <c:pt idx="6">
                  <c:v>3265</c:v>
                </c:pt>
                <c:pt idx="9">
                  <c:v>3289</c:v>
                </c:pt>
                <c:pt idx="12">
                  <c:v>3322</c:v>
                </c:pt>
              </c:numCache>
            </c:numRef>
          </c:val>
          <c:extLst>
            <c:ext xmlns:c16="http://schemas.microsoft.com/office/drawing/2014/chart" uri="{C3380CC4-5D6E-409C-BE32-E72D297353CC}">
              <c16:uniqueId val="{0000000A-D171-42EE-9DD1-600D3E3BC2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71-42EE-9DD1-600D3E3BC2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2201</c:v>
                </c:pt>
                <c:pt idx="1">
                  <c:v>2266</c:v>
                </c:pt>
                <c:pt idx="2">
                  <c:v>2404</c:v>
                </c:pt>
              </c:numCache>
            </c:numRef>
          </c:val>
          <c:extLst>
            <c:ext xmlns:c16="http://schemas.microsoft.com/office/drawing/2014/chart" uri="{C3380CC4-5D6E-409C-BE32-E72D297353CC}">
              <c16:uniqueId val="{00000000-989A-41B1-8A0A-1301C981B2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458</c:v>
                </c:pt>
                <c:pt idx="1">
                  <c:v>625</c:v>
                </c:pt>
                <c:pt idx="2">
                  <c:v>980</c:v>
                </c:pt>
              </c:numCache>
            </c:numRef>
          </c:val>
          <c:extLst>
            <c:ext xmlns:c16="http://schemas.microsoft.com/office/drawing/2014/chart" uri="{C3380CC4-5D6E-409C-BE32-E72D297353CC}">
              <c16:uniqueId val="{00000001-989A-41B1-8A0A-1301C981B2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679</c:v>
                </c:pt>
                <c:pt idx="1">
                  <c:v>752</c:v>
                </c:pt>
                <c:pt idx="2">
                  <c:v>826</c:v>
                </c:pt>
              </c:numCache>
            </c:numRef>
          </c:val>
          <c:extLst>
            <c:ext xmlns:c16="http://schemas.microsoft.com/office/drawing/2014/chart" uri="{C3380CC4-5D6E-409C-BE32-E72D297353CC}">
              <c16:uniqueId val="{00000002-989A-41B1-8A0A-1301C981B2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一般会計においては、平成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年度に防災対策事業や庁舎建設等の事業費を補うために多額の借入を行った。その償還により元利償還金は増加傾向にあり、令和４年度は前年度より</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百万円の増加となった。</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公営企業においては過去の下水道事業に係る起債の償還終了により、公営企業債への繰入金は減少傾向であるものの、平成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年度より既存施設の長寿命化事業に取り組み、その財源に公営企業債を発行していることから、今後も新規借入が続く見込み。</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満期一括償還地方債の起債はない。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年度より新庁舎建設事業及び防災対策事業の財源として多額の地方債を発行したことから、平成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年度以降高い水準で推移しているが、令和３年度頃からピークの期間を迎えるため、今後は概ね平均的に推移する見込み。</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充当可能財源等について、令和４年度は普通交付税の追加交付により剰余金が発生したことから、充当可能基金への積立額が増加した。</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例年、充当可能財源等が将来負担額を上回っているため、将来負担比率の分子はマイナスとなっている。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三重県木曽岬町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決算見込みにより年度途中に「財政調整基金」及び「減債基金」に積立てたこと、ふるさと納税を財源として「ふるさときそさき応援基金」に積立てたこと等により、基金全体としては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各基金の適正な基金残高の設定を検討するとともに、基金の使途の明確化を図るために、財政調整基金を取り崩して個々の特定目的基金に積立てていくことを予定している。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・ふるさときそさき応援基金：ふるさと納税の実績に基づき積み立て、寄附の目的に応じた事業へそれぞれ活用する。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・基本財産基金：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天災事変に遭遇し、多額の経費を要するとき。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行政財産の新増築及び改築のため多額の経費を要し、住民の負担が過重となるとき。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天災事変に遭遇し、多額の経費を要するとき。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条の規定に該当しない場合において、災害にかかった者を救助するため多額の経費を要し、住民の負担が過重となるとき。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・ふるさときそさき応援基金：ふるさと納税を財源として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・基本財産基金、災害救助基金：災害時の臨時的な財政需要に備え、利息を中心とした積み立てを行う。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・ふるさときそさき応援基金：令和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年度に基金を取り崩し、社会福祉施設改修事業を実施した。今後も寄附の目的に応じた事業にそれぞれ財源充当を行い、適正な運用に努める。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決算見込みによる年度途中の積立金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百万円、発生利息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財政調整基金の残高は、令和４年度末時点において標準財政規模の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今後は庁舎及び防災施設整備にかかる地方債償還の本格開始に伴う公債費の増加や公共施設の老化による新規借入の増加が見込まれることから、減債基金への積み立てを中心に行っていく予定である。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決算見込みによる年度途中の積立金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令和３年度頃から新庁舎建設及び防災事業の財源として発行した地方債の償還のピークの期間を迎え、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年間は当該事業分で毎年約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百万円の償還金が財政を圧迫する見込みである。これに備え剰余金を中心に毎年度計画的に積み立て、必要に応じて取り崩す予定である。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5,994
5,472
15.74
3,714,391
3,525,023
183,038
2,317,296
3,321,962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当町は市町村民税において、所得割が税収の中で大きな割合を占めるため、景気の大幅な影響を受け難く、また固定資産税においても名古屋市近郊に位置する当町は、類似団体と比べて地価が高い。こうした理由により、税収やこれに伴う数値は安定傾向にある。しかしながら、令和元年度は町内太陽光売電事業者の事業形態の変更に伴い、法人税割が大きく増加（</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+507,224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千円）したため、税収が増加し令和２年度以降の財政力指数が増加傾向にある。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年度に新庁舎及び防災施設設備の整備として発行した地方債の償還による歳出の増額が見込まれている。財政の健全化のため、木曽岬町干拓地における分譲を進め税収増加に努める。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514850" y="5931605"/>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4584700" y="729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425950" y="7322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4584700" y="568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425950" y="5931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8" name="直線コネクタ 67"/>
        <xdr:cNvCxnSpPr/>
      </xdr:nvCxnSpPr>
      <xdr:spPr>
        <a:xfrm>
          <a:off x="3752850" y="6771217"/>
          <a:ext cx="762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xdr:cNvSpPr txBox="1"/>
      </xdr:nvSpPr>
      <xdr:spPr>
        <a:xfrm>
          <a:off x="4584700" y="6988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464050" y="7016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167217</xdr:rowOff>
    </xdr:to>
    <xdr:cxnSp macro="">
      <xdr:nvCxnSpPr>
        <xdr:cNvPr id="71" name="直線コネクタ 70"/>
        <xdr:cNvCxnSpPr/>
      </xdr:nvCxnSpPr>
      <xdr:spPr>
        <a:xfrm>
          <a:off x="2940050" y="6744405"/>
          <a:ext cx="8128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3702050" y="70026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xdr:cNvSpPr txBox="1"/>
      </xdr:nvSpPr>
      <xdr:spPr>
        <a:xfrm>
          <a:off x="3409950" y="70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41</xdr:row>
      <xdr:rowOff>49389</xdr:rowOff>
    </xdr:to>
    <xdr:cxnSp macro="">
      <xdr:nvCxnSpPr>
        <xdr:cNvPr id="74" name="直線コネクタ 73"/>
        <xdr:cNvCxnSpPr/>
      </xdr:nvCxnSpPr>
      <xdr:spPr>
        <a:xfrm flipV="1">
          <a:off x="2127250" y="6744405"/>
          <a:ext cx="812800" cy="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2889250" y="69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597150" y="70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7" name="直線コネクタ 76"/>
        <xdr:cNvCxnSpPr/>
      </xdr:nvCxnSpPr>
      <xdr:spPr>
        <a:xfrm>
          <a:off x="1333500" y="68184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095500" y="69758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xdr:cNvSpPr txBox="1"/>
      </xdr:nvSpPr>
      <xdr:spPr>
        <a:xfrm>
          <a:off x="1784350" y="70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282700" y="69490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xdr:cNvSpPr txBox="1"/>
      </xdr:nvSpPr>
      <xdr:spPr>
        <a:xfrm>
          <a:off x="971550" y="70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7" name="楕円 86"/>
        <xdr:cNvSpPr/>
      </xdr:nvSpPr>
      <xdr:spPr>
        <a:xfrm>
          <a:off x="4464050" y="67606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8" name="財政力該当値テキスト"/>
        <xdr:cNvSpPr txBox="1"/>
      </xdr:nvSpPr>
      <xdr:spPr>
        <a:xfrm>
          <a:off x="4584700" y="660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89" name="楕円 88"/>
        <xdr:cNvSpPr/>
      </xdr:nvSpPr>
      <xdr:spPr>
        <a:xfrm>
          <a:off x="3702050" y="67204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0" name="テキスト ボックス 89"/>
        <xdr:cNvSpPr txBox="1"/>
      </xdr:nvSpPr>
      <xdr:spPr>
        <a:xfrm>
          <a:off x="3409950" y="6495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89605</xdr:rowOff>
    </xdr:from>
    <xdr:to>
      <xdr:col>15</xdr:col>
      <xdr:colOff>133350</xdr:colOff>
      <xdr:row>41</xdr:row>
      <xdr:rowOff>19755</xdr:rowOff>
    </xdr:to>
    <xdr:sp macro="" textlink="">
      <xdr:nvSpPr>
        <xdr:cNvPr id="91" name="楕円 90"/>
        <xdr:cNvSpPr/>
      </xdr:nvSpPr>
      <xdr:spPr>
        <a:xfrm>
          <a:off x="2889250" y="6693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92" name="テキスト ボックス 91"/>
        <xdr:cNvSpPr txBox="1"/>
      </xdr:nvSpPr>
      <xdr:spPr>
        <a:xfrm>
          <a:off x="2597150" y="646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3" name="楕円 92"/>
        <xdr:cNvSpPr/>
      </xdr:nvSpPr>
      <xdr:spPr>
        <a:xfrm>
          <a:off x="2095500" y="67676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4" name="テキスト ボックス 93"/>
        <xdr:cNvSpPr txBox="1"/>
      </xdr:nvSpPr>
      <xdr:spPr>
        <a:xfrm>
          <a:off x="1784350" y="65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5" name="楕円 94"/>
        <xdr:cNvSpPr/>
      </xdr:nvSpPr>
      <xdr:spPr>
        <a:xfrm>
          <a:off x="1282700" y="67676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6" name="テキスト ボックス 95"/>
        <xdr:cNvSpPr txBox="1"/>
      </xdr:nvSpPr>
      <xdr:spPr>
        <a:xfrm>
          <a:off x="971550" y="65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令和元年度は経常収支比率が大きく低下したが、この要因としては町内太陽光売電事業者の事業形態変更に伴い、法人税割が一時的に増大し、分母となる経常一般財源が大幅に増加したためである。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これは単年度による限定的なものであり、翌年度はこの予定納税の還付により歳出が増えるとともに、前年度の一時的な税収のために普通交付税が大幅に減少したため、令和２年度の経常収支比率は大幅に上昇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地方債償還に伴う公債費の増加や、高齢化に伴う扶助費の増加により、経常収支比率は悪化する見込みである。限られた財源の中で、新たな行政改革に取り組み、事務事業の見直しを図るとともに、木曽岬町干拓地における分譲を進め一般財源の税収増加に努めることで、経常収支比率を改善す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514850" y="9613519"/>
          <a:ext cx="0" cy="1578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4584700" y="1116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425950" y="111923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4584700" y="936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425950" y="9613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51943</xdr:rowOff>
    </xdr:from>
    <xdr:to>
      <xdr:col>23</xdr:col>
      <xdr:colOff>133350</xdr:colOff>
      <xdr:row>60</xdr:row>
      <xdr:rowOff>138811</xdr:rowOff>
    </xdr:to>
    <xdr:cxnSp macro="">
      <xdr:nvCxnSpPr>
        <xdr:cNvPr id="129" name="直線コネクタ 128"/>
        <xdr:cNvCxnSpPr/>
      </xdr:nvCxnSpPr>
      <xdr:spPr>
        <a:xfrm flipV="1">
          <a:off x="3752850" y="9957943"/>
          <a:ext cx="762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xdr:cNvSpPr txBox="1"/>
      </xdr:nvSpPr>
      <xdr:spPr>
        <a:xfrm>
          <a:off x="4584700" y="10234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464050" y="102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138811</xdr:rowOff>
    </xdr:from>
    <xdr:to>
      <xdr:col>19</xdr:col>
      <xdr:colOff>133350</xdr:colOff>
      <xdr:row>64</xdr:row>
      <xdr:rowOff>53848</xdr:rowOff>
    </xdr:to>
    <xdr:cxnSp macro="">
      <xdr:nvCxnSpPr>
        <xdr:cNvPr id="132" name="直線コネクタ 131"/>
        <xdr:cNvCxnSpPr/>
      </xdr:nvCxnSpPr>
      <xdr:spPr>
        <a:xfrm flipV="1">
          <a:off x="2940050" y="10044811"/>
          <a:ext cx="812800" cy="5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3702050" y="101758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xdr:cNvSpPr txBox="1"/>
      </xdr:nvSpPr>
      <xdr:spPr>
        <a:xfrm>
          <a:off x="3409950" y="1025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42291</xdr:rowOff>
    </xdr:from>
    <xdr:to>
      <xdr:col>15</xdr:col>
      <xdr:colOff>82550</xdr:colOff>
      <xdr:row>64</xdr:row>
      <xdr:rowOff>53848</xdr:rowOff>
    </xdr:to>
    <xdr:cxnSp macro="">
      <xdr:nvCxnSpPr>
        <xdr:cNvPr id="135" name="直線コネクタ 134"/>
        <xdr:cNvCxnSpPr/>
      </xdr:nvCxnSpPr>
      <xdr:spPr>
        <a:xfrm>
          <a:off x="2127250" y="9948291"/>
          <a:ext cx="812800" cy="67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2889250" y="1028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xdr:cNvSpPr txBox="1"/>
      </xdr:nvSpPr>
      <xdr:spPr>
        <a:xfrm>
          <a:off x="2597150" y="1006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42291</xdr:rowOff>
    </xdr:from>
    <xdr:to>
      <xdr:col>11</xdr:col>
      <xdr:colOff>31750</xdr:colOff>
      <xdr:row>61</xdr:row>
      <xdr:rowOff>119380</xdr:rowOff>
    </xdr:to>
    <xdr:cxnSp macro="">
      <xdr:nvCxnSpPr>
        <xdr:cNvPr id="138" name="直線コネクタ 137"/>
        <xdr:cNvCxnSpPr/>
      </xdr:nvCxnSpPr>
      <xdr:spPr>
        <a:xfrm flipV="1">
          <a:off x="1333500" y="9948291"/>
          <a:ext cx="793750" cy="2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095500" y="103191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0" name="テキスト ボックス 139"/>
        <xdr:cNvSpPr txBox="1"/>
      </xdr:nvSpPr>
      <xdr:spPr>
        <a:xfrm>
          <a:off x="1784350" y="1039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282700" y="102925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2" name="テキスト ボックス 141"/>
        <xdr:cNvSpPr txBox="1"/>
      </xdr:nvSpPr>
      <xdr:spPr>
        <a:xfrm>
          <a:off x="971550" y="103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1143</xdr:rowOff>
    </xdr:from>
    <xdr:to>
      <xdr:col>23</xdr:col>
      <xdr:colOff>184150</xdr:colOff>
      <xdr:row>60</xdr:row>
      <xdr:rowOff>102743</xdr:rowOff>
    </xdr:to>
    <xdr:sp macro="" textlink="">
      <xdr:nvSpPr>
        <xdr:cNvPr id="148" name="楕円 147"/>
        <xdr:cNvSpPr/>
      </xdr:nvSpPr>
      <xdr:spPr>
        <a:xfrm>
          <a:off x="4464050" y="99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17670</xdr:rowOff>
    </xdr:from>
    <xdr:ext cx="762000" cy="259045"/>
    <xdr:sp macro="" textlink="">
      <xdr:nvSpPr>
        <xdr:cNvPr id="149" name="財政構造の弾力性該当値テキスト"/>
        <xdr:cNvSpPr txBox="1"/>
      </xdr:nvSpPr>
      <xdr:spPr>
        <a:xfrm>
          <a:off x="4584700" y="975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88011</xdr:rowOff>
    </xdr:from>
    <xdr:to>
      <xdr:col>19</xdr:col>
      <xdr:colOff>184150</xdr:colOff>
      <xdr:row>61</xdr:row>
      <xdr:rowOff>18161</xdr:rowOff>
    </xdr:to>
    <xdr:sp macro="" textlink="">
      <xdr:nvSpPr>
        <xdr:cNvPr id="150" name="楕円 149"/>
        <xdr:cNvSpPr/>
      </xdr:nvSpPr>
      <xdr:spPr>
        <a:xfrm>
          <a:off x="3702050" y="9994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28338</xdr:rowOff>
    </xdr:from>
    <xdr:ext cx="736600" cy="259045"/>
    <xdr:sp macro="" textlink="">
      <xdr:nvSpPr>
        <xdr:cNvPr id="151" name="テキスト ボックス 150"/>
        <xdr:cNvSpPr txBox="1"/>
      </xdr:nvSpPr>
      <xdr:spPr>
        <a:xfrm>
          <a:off x="3409950" y="976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2" name="楕円 151"/>
        <xdr:cNvSpPr/>
      </xdr:nvSpPr>
      <xdr:spPr>
        <a:xfrm>
          <a:off x="2889250" y="1056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3" name="テキスト ボックス 152"/>
        <xdr:cNvSpPr txBox="1"/>
      </xdr:nvSpPr>
      <xdr:spPr>
        <a:xfrm>
          <a:off x="2597150" y="10655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162941</xdr:rowOff>
    </xdr:from>
    <xdr:to>
      <xdr:col>11</xdr:col>
      <xdr:colOff>82550</xdr:colOff>
      <xdr:row>60</xdr:row>
      <xdr:rowOff>93091</xdr:rowOff>
    </xdr:to>
    <xdr:sp macro="" textlink="">
      <xdr:nvSpPr>
        <xdr:cNvPr id="154" name="楕円 153"/>
        <xdr:cNvSpPr/>
      </xdr:nvSpPr>
      <xdr:spPr>
        <a:xfrm>
          <a:off x="2095500" y="99038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103268</xdr:rowOff>
    </xdr:from>
    <xdr:ext cx="762000" cy="259045"/>
    <xdr:sp macro="" textlink="">
      <xdr:nvSpPr>
        <xdr:cNvPr id="155" name="テキスト ボックス 154"/>
        <xdr:cNvSpPr txBox="1"/>
      </xdr:nvSpPr>
      <xdr:spPr>
        <a:xfrm>
          <a:off x="1784350" y="96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6" name="楕円 155"/>
        <xdr:cNvSpPr/>
      </xdr:nvSpPr>
      <xdr:spPr>
        <a:xfrm>
          <a:off x="1282700" y="101396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7" name="テキスト ボックス 156"/>
        <xdr:cNvSpPr txBox="1"/>
      </xdr:nvSpPr>
      <xdr:spPr>
        <a:xfrm>
          <a:off x="971550" y="991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ものの、決算額は三重県平均を上回っている。主な要因としては公共交通機関が乏しい当町での、自主運行バス運行管理委託費用や、ふるさと納税事業の拡大に伴う、返礼品・送料及び業務委託料の増加となっている。今後は、より一層必要経費を精査することで、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514850" y="13411780"/>
          <a:ext cx="0" cy="1480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4584700" y="1486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425950" y="14892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4584700" y="131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425950" y="13411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116998</xdr:rowOff>
    </xdr:from>
    <xdr:to>
      <xdr:col>23</xdr:col>
      <xdr:colOff>133350</xdr:colOff>
      <xdr:row>81</xdr:row>
      <xdr:rowOff>117996</xdr:rowOff>
    </xdr:to>
    <xdr:cxnSp macro="">
      <xdr:nvCxnSpPr>
        <xdr:cNvPr id="193" name="直線コネクタ 192"/>
        <xdr:cNvCxnSpPr/>
      </xdr:nvCxnSpPr>
      <xdr:spPr>
        <a:xfrm flipV="1">
          <a:off x="3752850" y="13490098"/>
          <a:ext cx="762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xdr:cNvSpPr txBox="1"/>
      </xdr:nvSpPr>
      <xdr:spPr>
        <a:xfrm>
          <a:off x="4584700" y="1348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464050" y="135159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91827</xdr:rowOff>
    </xdr:from>
    <xdr:to>
      <xdr:col>19</xdr:col>
      <xdr:colOff>133350</xdr:colOff>
      <xdr:row>81</xdr:row>
      <xdr:rowOff>117996</xdr:rowOff>
    </xdr:to>
    <xdr:cxnSp macro="">
      <xdr:nvCxnSpPr>
        <xdr:cNvPr id="196" name="直線コネクタ 195"/>
        <xdr:cNvCxnSpPr/>
      </xdr:nvCxnSpPr>
      <xdr:spPr>
        <a:xfrm>
          <a:off x="2940050" y="13464927"/>
          <a:ext cx="812800" cy="2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3702050" y="13496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xdr:cNvSpPr txBox="1"/>
      </xdr:nvSpPr>
      <xdr:spPr>
        <a:xfrm>
          <a:off x="3409950" y="135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91827</xdr:rowOff>
    </xdr:from>
    <xdr:to>
      <xdr:col>15</xdr:col>
      <xdr:colOff>82550</xdr:colOff>
      <xdr:row>81</xdr:row>
      <xdr:rowOff>101549</xdr:rowOff>
    </xdr:to>
    <xdr:cxnSp macro="">
      <xdr:nvCxnSpPr>
        <xdr:cNvPr id="199" name="直線コネクタ 198"/>
        <xdr:cNvCxnSpPr/>
      </xdr:nvCxnSpPr>
      <xdr:spPr>
        <a:xfrm flipV="1">
          <a:off x="2127250" y="13464927"/>
          <a:ext cx="812800" cy="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2889250" y="13467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xdr:cNvSpPr txBox="1"/>
      </xdr:nvSpPr>
      <xdr:spPr>
        <a:xfrm>
          <a:off x="2597150" y="1354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76031</xdr:rowOff>
    </xdr:from>
    <xdr:to>
      <xdr:col>11</xdr:col>
      <xdr:colOff>31750</xdr:colOff>
      <xdr:row>81</xdr:row>
      <xdr:rowOff>101549</xdr:rowOff>
    </xdr:to>
    <xdr:cxnSp macro="">
      <xdr:nvCxnSpPr>
        <xdr:cNvPr id="202" name="直線コネクタ 201"/>
        <xdr:cNvCxnSpPr/>
      </xdr:nvCxnSpPr>
      <xdr:spPr>
        <a:xfrm>
          <a:off x="1333500" y="13449131"/>
          <a:ext cx="793750" cy="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095500" y="13443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xdr:cNvSpPr txBox="1"/>
      </xdr:nvSpPr>
      <xdr:spPr>
        <a:xfrm>
          <a:off x="1784350" y="135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282700" y="134356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xdr:cNvSpPr txBox="1"/>
      </xdr:nvSpPr>
      <xdr:spPr>
        <a:xfrm>
          <a:off x="971550" y="1352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66198</xdr:rowOff>
    </xdr:from>
    <xdr:to>
      <xdr:col>23</xdr:col>
      <xdr:colOff>184150</xdr:colOff>
      <xdr:row>81</xdr:row>
      <xdr:rowOff>167798</xdr:rowOff>
    </xdr:to>
    <xdr:sp macro="" textlink="">
      <xdr:nvSpPr>
        <xdr:cNvPr id="212" name="楕円 211"/>
        <xdr:cNvSpPr/>
      </xdr:nvSpPr>
      <xdr:spPr>
        <a:xfrm>
          <a:off x="4464050" y="134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158925</xdr:rowOff>
    </xdr:from>
    <xdr:ext cx="762000" cy="259045"/>
    <xdr:sp macro="" textlink="">
      <xdr:nvSpPr>
        <xdr:cNvPr id="213" name="人件費・物件費等の状況該当値テキスト"/>
        <xdr:cNvSpPr txBox="1"/>
      </xdr:nvSpPr>
      <xdr:spPr>
        <a:xfrm>
          <a:off x="4584700" y="1336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67196</xdr:rowOff>
    </xdr:from>
    <xdr:to>
      <xdr:col>19</xdr:col>
      <xdr:colOff>184150</xdr:colOff>
      <xdr:row>81</xdr:row>
      <xdr:rowOff>168796</xdr:rowOff>
    </xdr:to>
    <xdr:sp macro="" textlink="">
      <xdr:nvSpPr>
        <xdr:cNvPr id="214" name="楕円 213"/>
        <xdr:cNvSpPr/>
      </xdr:nvSpPr>
      <xdr:spPr>
        <a:xfrm>
          <a:off x="3702050" y="134402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7523</xdr:rowOff>
    </xdr:from>
    <xdr:ext cx="736600" cy="259045"/>
    <xdr:sp macro="" textlink="">
      <xdr:nvSpPr>
        <xdr:cNvPr id="215" name="テキスト ボックス 214"/>
        <xdr:cNvSpPr txBox="1"/>
      </xdr:nvSpPr>
      <xdr:spPr>
        <a:xfrm>
          <a:off x="3409950" y="13215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41027</xdr:rowOff>
    </xdr:from>
    <xdr:to>
      <xdr:col>15</xdr:col>
      <xdr:colOff>133350</xdr:colOff>
      <xdr:row>81</xdr:row>
      <xdr:rowOff>142627</xdr:rowOff>
    </xdr:to>
    <xdr:sp macro="" textlink="">
      <xdr:nvSpPr>
        <xdr:cNvPr id="216" name="楕円 215"/>
        <xdr:cNvSpPr/>
      </xdr:nvSpPr>
      <xdr:spPr>
        <a:xfrm>
          <a:off x="2889250" y="134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152804</xdr:rowOff>
    </xdr:from>
    <xdr:ext cx="762000" cy="259045"/>
    <xdr:sp macro="" textlink="">
      <xdr:nvSpPr>
        <xdr:cNvPr id="217" name="テキスト ボックス 216"/>
        <xdr:cNvSpPr txBox="1"/>
      </xdr:nvSpPr>
      <xdr:spPr>
        <a:xfrm>
          <a:off x="2597150" y="1319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50749</xdr:rowOff>
    </xdr:from>
    <xdr:to>
      <xdr:col>11</xdr:col>
      <xdr:colOff>82550</xdr:colOff>
      <xdr:row>81</xdr:row>
      <xdr:rowOff>152349</xdr:rowOff>
    </xdr:to>
    <xdr:sp macro="" textlink="">
      <xdr:nvSpPr>
        <xdr:cNvPr id="218" name="楕円 217"/>
        <xdr:cNvSpPr/>
      </xdr:nvSpPr>
      <xdr:spPr>
        <a:xfrm>
          <a:off x="2095500" y="134238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162526</xdr:rowOff>
    </xdr:from>
    <xdr:ext cx="762000" cy="259045"/>
    <xdr:sp macro="" textlink="">
      <xdr:nvSpPr>
        <xdr:cNvPr id="219" name="テキスト ボックス 218"/>
        <xdr:cNvSpPr txBox="1"/>
      </xdr:nvSpPr>
      <xdr:spPr>
        <a:xfrm>
          <a:off x="1784350" y="1320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25231</xdr:rowOff>
    </xdr:from>
    <xdr:to>
      <xdr:col>7</xdr:col>
      <xdr:colOff>31750</xdr:colOff>
      <xdr:row>81</xdr:row>
      <xdr:rowOff>126831</xdr:rowOff>
    </xdr:to>
    <xdr:sp macro="" textlink="">
      <xdr:nvSpPr>
        <xdr:cNvPr id="220" name="楕円 219"/>
        <xdr:cNvSpPr/>
      </xdr:nvSpPr>
      <xdr:spPr>
        <a:xfrm>
          <a:off x="1282700" y="133983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137008</xdr:rowOff>
    </xdr:from>
    <xdr:ext cx="762000" cy="259045"/>
    <xdr:sp macro="" textlink="">
      <xdr:nvSpPr>
        <xdr:cNvPr id="221" name="テキスト ボックス 220"/>
        <xdr:cNvSpPr txBox="1"/>
      </xdr:nvSpPr>
      <xdr:spPr>
        <a:xfrm>
          <a:off x="971550" y="1317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年度は経験年数の階層区分の変動により数値の変動があったが、平成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年度以降概ね平均的に推移している。社会経済情勢の変化や国の給料水準等を踏まえ、引き続き給料水準の適正化に努める。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5474950" y="13319478"/>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5563850" y="1468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5405100" y="14710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5563850" y="1306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5405100" y="13319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115005</xdr:rowOff>
    </xdr:to>
    <xdr:cxnSp macro="">
      <xdr:nvCxnSpPr>
        <xdr:cNvPr id="255" name="直線コネクタ 254"/>
        <xdr:cNvCxnSpPr/>
      </xdr:nvCxnSpPr>
      <xdr:spPr>
        <a:xfrm>
          <a:off x="14712950" y="14219766"/>
          <a:ext cx="762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xdr:cNvSpPr txBox="1"/>
      </xdr:nvSpPr>
      <xdr:spPr>
        <a:xfrm>
          <a:off x="15563850" y="138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5430500" y="140412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47978</xdr:rowOff>
    </xdr:to>
    <xdr:cxnSp macro="">
      <xdr:nvCxnSpPr>
        <xdr:cNvPr id="258" name="直線コネクタ 257"/>
        <xdr:cNvCxnSpPr/>
      </xdr:nvCxnSpPr>
      <xdr:spPr>
        <a:xfrm flipV="1">
          <a:off x="13906500" y="14219766"/>
          <a:ext cx="80645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4668500" y="14034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xdr:cNvSpPr txBox="1"/>
      </xdr:nvSpPr>
      <xdr:spPr>
        <a:xfrm>
          <a:off x="14370050" y="13809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86</xdr:row>
      <xdr:rowOff>47978</xdr:rowOff>
    </xdr:to>
    <xdr:cxnSp macro="">
      <xdr:nvCxnSpPr>
        <xdr:cNvPr id="261" name="直線コネクタ 260"/>
        <xdr:cNvCxnSpPr/>
      </xdr:nvCxnSpPr>
      <xdr:spPr>
        <a:xfrm>
          <a:off x="13106400" y="14038439"/>
          <a:ext cx="800100" cy="2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3868400" y="140073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3557250" y="1378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86</xdr:row>
      <xdr:rowOff>34572</xdr:rowOff>
    </xdr:to>
    <xdr:cxnSp macro="">
      <xdr:nvCxnSpPr>
        <xdr:cNvPr id="264" name="直線コネクタ 263"/>
        <xdr:cNvCxnSpPr/>
      </xdr:nvCxnSpPr>
      <xdr:spPr>
        <a:xfrm flipV="1">
          <a:off x="12293600" y="14038439"/>
          <a:ext cx="812800" cy="19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3055600" y="1398058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27635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2242800" y="1404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xdr:cNvSpPr txBox="1"/>
      </xdr:nvSpPr>
      <xdr:spPr>
        <a:xfrm>
          <a:off x="119507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4" name="楕円 273"/>
        <xdr:cNvSpPr/>
      </xdr:nvSpPr>
      <xdr:spPr>
        <a:xfrm>
          <a:off x="15430500" y="142628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5" name="給与水準   （国との比較）該当値テキスト"/>
        <xdr:cNvSpPr txBox="1"/>
      </xdr:nvSpPr>
      <xdr:spPr>
        <a:xfrm>
          <a:off x="15563850" y="1423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xdr:cNvSpPr/>
      </xdr:nvSpPr>
      <xdr:spPr>
        <a:xfrm>
          <a:off x="14668500" y="141753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7" name="テキスト ボックス 276"/>
        <xdr:cNvSpPr txBox="1"/>
      </xdr:nvSpPr>
      <xdr:spPr>
        <a:xfrm>
          <a:off x="14370050" y="1425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78" name="楕円 277"/>
        <xdr:cNvSpPr/>
      </xdr:nvSpPr>
      <xdr:spPr>
        <a:xfrm>
          <a:off x="13868400" y="141957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79" name="テキスト ボックス 278"/>
        <xdr:cNvSpPr txBox="1"/>
      </xdr:nvSpPr>
      <xdr:spPr>
        <a:xfrm>
          <a:off x="13557250" y="1428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125589</xdr:rowOff>
    </xdr:from>
    <xdr:to>
      <xdr:col>68</xdr:col>
      <xdr:colOff>203200</xdr:colOff>
      <xdr:row>85</xdr:row>
      <xdr:rowOff>55739</xdr:rowOff>
    </xdr:to>
    <xdr:sp macro="" textlink="">
      <xdr:nvSpPr>
        <xdr:cNvPr id="280" name="楕円 279"/>
        <xdr:cNvSpPr/>
      </xdr:nvSpPr>
      <xdr:spPr>
        <a:xfrm>
          <a:off x="13055600" y="1399398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40516</xdr:rowOff>
    </xdr:from>
    <xdr:ext cx="762000" cy="259045"/>
    <xdr:sp macro="" textlink="">
      <xdr:nvSpPr>
        <xdr:cNvPr id="281" name="テキスト ボックス 280"/>
        <xdr:cNvSpPr txBox="1"/>
      </xdr:nvSpPr>
      <xdr:spPr>
        <a:xfrm>
          <a:off x="12763500" y="1407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2" name="楕円 281"/>
        <xdr:cNvSpPr/>
      </xdr:nvSpPr>
      <xdr:spPr>
        <a:xfrm>
          <a:off x="12242800" y="141887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3" name="テキスト ボックス 282"/>
        <xdr:cNvSpPr txBox="1"/>
      </xdr:nvSpPr>
      <xdr:spPr>
        <a:xfrm>
          <a:off x="11950700" y="142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人となった。定員適正化計画に基づき適正な職員採用を行ってきたことにより、類似団体平均以下を維持している。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今後も適正な職員採用、再任用職員及び非常勤職員の活用により、人件費の抑制に努める。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5474950" y="9773666"/>
          <a:ext cx="0" cy="12778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556385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5405100" y="11051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5563850" y="952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5405100" y="97736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151347</xdr:rowOff>
    </xdr:from>
    <xdr:to>
      <xdr:col>81</xdr:col>
      <xdr:colOff>44450</xdr:colOff>
      <xdr:row>60</xdr:row>
      <xdr:rowOff>4717</xdr:rowOff>
    </xdr:to>
    <xdr:cxnSp macro="">
      <xdr:nvCxnSpPr>
        <xdr:cNvPr id="320" name="直線コネクタ 319"/>
        <xdr:cNvCxnSpPr/>
      </xdr:nvCxnSpPr>
      <xdr:spPr>
        <a:xfrm flipV="1">
          <a:off x="14712950" y="9892247"/>
          <a:ext cx="762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xdr:cNvSpPr txBox="1"/>
      </xdr:nvSpPr>
      <xdr:spPr>
        <a:xfrm>
          <a:off x="15563850" y="10075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5430500" y="101038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163068</xdr:rowOff>
    </xdr:from>
    <xdr:to>
      <xdr:col>77</xdr:col>
      <xdr:colOff>44450</xdr:colOff>
      <xdr:row>60</xdr:row>
      <xdr:rowOff>4717</xdr:rowOff>
    </xdr:to>
    <xdr:cxnSp macro="">
      <xdr:nvCxnSpPr>
        <xdr:cNvPr id="323" name="直線コネクタ 322"/>
        <xdr:cNvCxnSpPr/>
      </xdr:nvCxnSpPr>
      <xdr:spPr>
        <a:xfrm>
          <a:off x="13906500" y="9903968"/>
          <a:ext cx="80645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4668500" y="100790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xdr:cNvSpPr txBox="1"/>
      </xdr:nvSpPr>
      <xdr:spPr>
        <a:xfrm>
          <a:off x="14370050" y="1016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123081</xdr:rowOff>
    </xdr:from>
    <xdr:to>
      <xdr:col>72</xdr:col>
      <xdr:colOff>203200</xdr:colOff>
      <xdr:row>59</xdr:row>
      <xdr:rowOff>163068</xdr:rowOff>
    </xdr:to>
    <xdr:cxnSp macro="">
      <xdr:nvCxnSpPr>
        <xdr:cNvPr id="326" name="直線コネクタ 325"/>
        <xdr:cNvCxnSpPr/>
      </xdr:nvCxnSpPr>
      <xdr:spPr>
        <a:xfrm>
          <a:off x="13106400" y="9863981"/>
          <a:ext cx="8001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3868400" y="100714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xdr:cNvSpPr txBox="1"/>
      </xdr:nvSpPr>
      <xdr:spPr>
        <a:xfrm>
          <a:off x="13557250" y="101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123081</xdr:rowOff>
    </xdr:from>
    <xdr:to>
      <xdr:col>68</xdr:col>
      <xdr:colOff>152400</xdr:colOff>
      <xdr:row>59</xdr:row>
      <xdr:rowOff>127907</xdr:rowOff>
    </xdr:to>
    <xdr:cxnSp macro="">
      <xdr:nvCxnSpPr>
        <xdr:cNvPr id="329" name="直線コネクタ 328"/>
        <xdr:cNvCxnSpPr/>
      </xdr:nvCxnSpPr>
      <xdr:spPr>
        <a:xfrm flipV="1">
          <a:off x="12293600" y="9863981"/>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3055600" y="1006812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xdr:cNvSpPr txBox="1"/>
      </xdr:nvSpPr>
      <xdr:spPr>
        <a:xfrm>
          <a:off x="12763500" y="1014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2242800" y="10018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xdr:cNvSpPr txBox="1"/>
      </xdr:nvSpPr>
      <xdr:spPr>
        <a:xfrm>
          <a:off x="11950700" y="1009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100547</xdr:rowOff>
    </xdr:from>
    <xdr:to>
      <xdr:col>81</xdr:col>
      <xdr:colOff>95250</xdr:colOff>
      <xdr:row>60</xdr:row>
      <xdr:rowOff>30697</xdr:rowOff>
    </xdr:to>
    <xdr:sp macro="" textlink="">
      <xdr:nvSpPr>
        <xdr:cNvPr id="339" name="楕円 338"/>
        <xdr:cNvSpPr/>
      </xdr:nvSpPr>
      <xdr:spPr>
        <a:xfrm>
          <a:off x="15430500" y="98414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21824</xdr:rowOff>
    </xdr:from>
    <xdr:ext cx="762000" cy="259045"/>
    <xdr:sp macro="" textlink="">
      <xdr:nvSpPr>
        <xdr:cNvPr id="340" name="定員管理の状況該当値テキスト"/>
        <xdr:cNvSpPr txBox="1"/>
      </xdr:nvSpPr>
      <xdr:spPr>
        <a:xfrm>
          <a:off x="15563850" y="976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125367</xdr:rowOff>
    </xdr:from>
    <xdr:to>
      <xdr:col>77</xdr:col>
      <xdr:colOff>95250</xdr:colOff>
      <xdr:row>60</xdr:row>
      <xdr:rowOff>55517</xdr:rowOff>
    </xdr:to>
    <xdr:sp macro="" textlink="">
      <xdr:nvSpPr>
        <xdr:cNvPr id="341" name="楕円 340"/>
        <xdr:cNvSpPr/>
      </xdr:nvSpPr>
      <xdr:spPr>
        <a:xfrm>
          <a:off x="14668500" y="98662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65694</xdr:rowOff>
    </xdr:from>
    <xdr:ext cx="736600" cy="259045"/>
    <xdr:sp macro="" textlink="">
      <xdr:nvSpPr>
        <xdr:cNvPr id="342" name="テキスト ボックス 341"/>
        <xdr:cNvSpPr txBox="1"/>
      </xdr:nvSpPr>
      <xdr:spPr>
        <a:xfrm>
          <a:off x="14370050" y="9641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112268</xdr:rowOff>
    </xdr:from>
    <xdr:to>
      <xdr:col>73</xdr:col>
      <xdr:colOff>44450</xdr:colOff>
      <xdr:row>60</xdr:row>
      <xdr:rowOff>42418</xdr:rowOff>
    </xdr:to>
    <xdr:sp macro="" textlink="">
      <xdr:nvSpPr>
        <xdr:cNvPr id="343" name="楕円 342"/>
        <xdr:cNvSpPr/>
      </xdr:nvSpPr>
      <xdr:spPr>
        <a:xfrm>
          <a:off x="13868400" y="98531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52595</xdr:rowOff>
    </xdr:from>
    <xdr:ext cx="762000" cy="259045"/>
    <xdr:sp macro="" textlink="">
      <xdr:nvSpPr>
        <xdr:cNvPr id="344" name="テキスト ボックス 343"/>
        <xdr:cNvSpPr txBox="1"/>
      </xdr:nvSpPr>
      <xdr:spPr>
        <a:xfrm>
          <a:off x="13557250" y="96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72281</xdr:rowOff>
    </xdr:from>
    <xdr:to>
      <xdr:col>68</xdr:col>
      <xdr:colOff>203200</xdr:colOff>
      <xdr:row>60</xdr:row>
      <xdr:rowOff>2431</xdr:rowOff>
    </xdr:to>
    <xdr:sp macro="" textlink="">
      <xdr:nvSpPr>
        <xdr:cNvPr id="345" name="楕円 344"/>
        <xdr:cNvSpPr/>
      </xdr:nvSpPr>
      <xdr:spPr>
        <a:xfrm>
          <a:off x="13055600" y="981318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12608</xdr:rowOff>
    </xdr:from>
    <xdr:ext cx="762000" cy="259045"/>
    <xdr:sp macro="" textlink="">
      <xdr:nvSpPr>
        <xdr:cNvPr id="346" name="テキスト ボックス 345"/>
        <xdr:cNvSpPr txBox="1"/>
      </xdr:nvSpPr>
      <xdr:spPr>
        <a:xfrm>
          <a:off x="12763500" y="958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77107</xdr:rowOff>
    </xdr:from>
    <xdr:to>
      <xdr:col>64</xdr:col>
      <xdr:colOff>152400</xdr:colOff>
      <xdr:row>60</xdr:row>
      <xdr:rowOff>7257</xdr:rowOff>
    </xdr:to>
    <xdr:sp macro="" textlink="">
      <xdr:nvSpPr>
        <xdr:cNvPr id="347" name="楕円 346"/>
        <xdr:cNvSpPr/>
      </xdr:nvSpPr>
      <xdr:spPr>
        <a:xfrm>
          <a:off x="12242800" y="9818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17434</xdr:rowOff>
    </xdr:from>
    <xdr:ext cx="762000" cy="259045"/>
    <xdr:sp macro="" textlink="">
      <xdr:nvSpPr>
        <xdr:cNvPr id="348" name="テキスト ボックス 347"/>
        <xdr:cNvSpPr txBox="1"/>
      </xdr:nvSpPr>
      <xdr:spPr>
        <a:xfrm>
          <a:off x="119507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年度までは、過去の地方債償還が進み、数値は減少を続けていたが、平成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年度に実施した防災施設整備や新庁舎建設事業に伴う起債の元金償還が開始したため、令和元年度以降は数値が悪化している。今後も公共施設の老朽化等により、地方債の借り入れは増加する見込みである。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今後は、町の予算総額に応じた適正な起債発行に努め、交付税算入率が高い有利な起債を活用し、実質的な公債費負担の抑制に努める。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5474950" y="6180582"/>
          <a:ext cx="0" cy="9705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5563850" y="712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5405100" y="71511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5563850" y="593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5405100" y="6180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122174</xdr:rowOff>
    </xdr:from>
    <xdr:to>
      <xdr:col>81</xdr:col>
      <xdr:colOff>44450</xdr:colOff>
      <xdr:row>40</xdr:row>
      <xdr:rowOff>122174</xdr:rowOff>
    </xdr:to>
    <xdr:cxnSp macro="">
      <xdr:nvCxnSpPr>
        <xdr:cNvPr id="379" name="直線コネクタ 378"/>
        <xdr:cNvCxnSpPr/>
      </xdr:nvCxnSpPr>
      <xdr:spPr>
        <a:xfrm>
          <a:off x="14712950" y="672617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xdr:cNvSpPr txBox="1"/>
      </xdr:nvSpPr>
      <xdr:spPr>
        <a:xfrm>
          <a:off x="15563850" y="680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5430500" y="683310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122174</xdr:rowOff>
    </xdr:to>
    <xdr:cxnSp macro="">
      <xdr:nvCxnSpPr>
        <xdr:cNvPr id="382" name="直線コネクタ 381"/>
        <xdr:cNvCxnSpPr/>
      </xdr:nvCxnSpPr>
      <xdr:spPr>
        <a:xfrm>
          <a:off x="13906500" y="6697218"/>
          <a:ext cx="80645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4668500" y="6818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xdr:cNvSpPr txBox="1"/>
      </xdr:nvSpPr>
      <xdr:spPr>
        <a:xfrm>
          <a:off x="14370050" y="690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93218</xdr:rowOff>
    </xdr:to>
    <xdr:cxnSp macro="">
      <xdr:nvCxnSpPr>
        <xdr:cNvPr id="385" name="直線コネクタ 384"/>
        <xdr:cNvCxnSpPr/>
      </xdr:nvCxnSpPr>
      <xdr:spPr>
        <a:xfrm>
          <a:off x="13106400" y="6644132"/>
          <a:ext cx="8001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3868400" y="6818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xdr:cNvSpPr txBox="1"/>
      </xdr:nvSpPr>
      <xdr:spPr>
        <a:xfrm>
          <a:off x="13557250" y="690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40132</xdr:rowOff>
    </xdr:to>
    <xdr:cxnSp macro="">
      <xdr:nvCxnSpPr>
        <xdr:cNvPr id="388" name="直線コネクタ 387"/>
        <xdr:cNvCxnSpPr/>
      </xdr:nvCxnSpPr>
      <xdr:spPr>
        <a:xfrm>
          <a:off x="12293600" y="6610350"/>
          <a:ext cx="8128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3055600" y="680415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xdr:cNvSpPr txBox="1"/>
      </xdr:nvSpPr>
      <xdr:spPr>
        <a:xfrm>
          <a:off x="12763500" y="689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2242800" y="67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xdr:cNvSpPr txBox="1"/>
      </xdr:nvSpPr>
      <xdr:spPr>
        <a:xfrm>
          <a:off x="11950700" y="686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71374</xdr:rowOff>
    </xdr:from>
    <xdr:to>
      <xdr:col>81</xdr:col>
      <xdr:colOff>95250</xdr:colOff>
      <xdr:row>41</xdr:row>
      <xdr:rowOff>1524</xdr:rowOff>
    </xdr:to>
    <xdr:sp macro="" textlink="">
      <xdr:nvSpPr>
        <xdr:cNvPr id="398" name="楕円 397"/>
        <xdr:cNvSpPr/>
      </xdr:nvSpPr>
      <xdr:spPr>
        <a:xfrm>
          <a:off x="15430500" y="66753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87901</xdr:rowOff>
    </xdr:from>
    <xdr:ext cx="762000" cy="259045"/>
    <xdr:sp macro="" textlink="">
      <xdr:nvSpPr>
        <xdr:cNvPr id="399" name="公債費負担の状況該当値テキスト"/>
        <xdr:cNvSpPr txBox="1"/>
      </xdr:nvSpPr>
      <xdr:spPr>
        <a:xfrm>
          <a:off x="1556385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71374</xdr:rowOff>
    </xdr:from>
    <xdr:to>
      <xdr:col>77</xdr:col>
      <xdr:colOff>95250</xdr:colOff>
      <xdr:row>41</xdr:row>
      <xdr:rowOff>1524</xdr:rowOff>
    </xdr:to>
    <xdr:sp macro="" textlink="">
      <xdr:nvSpPr>
        <xdr:cNvPr id="400" name="楕円 399"/>
        <xdr:cNvSpPr/>
      </xdr:nvSpPr>
      <xdr:spPr>
        <a:xfrm>
          <a:off x="14668500" y="66753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11701</xdr:rowOff>
    </xdr:from>
    <xdr:ext cx="736600" cy="259045"/>
    <xdr:sp macro="" textlink="">
      <xdr:nvSpPr>
        <xdr:cNvPr id="401" name="テキスト ボックス 400"/>
        <xdr:cNvSpPr txBox="1"/>
      </xdr:nvSpPr>
      <xdr:spPr>
        <a:xfrm>
          <a:off x="14370050" y="6450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402" name="楕円 401"/>
        <xdr:cNvSpPr/>
      </xdr:nvSpPr>
      <xdr:spPr>
        <a:xfrm>
          <a:off x="13868400" y="66464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403" name="テキスト ボックス 402"/>
        <xdr:cNvSpPr txBox="1"/>
      </xdr:nvSpPr>
      <xdr:spPr>
        <a:xfrm>
          <a:off x="1355725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4" name="楕円 403"/>
        <xdr:cNvSpPr/>
      </xdr:nvSpPr>
      <xdr:spPr>
        <a:xfrm>
          <a:off x="13055600" y="659968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5" name="テキスト ボックス 404"/>
        <xdr:cNvSpPr txBox="1"/>
      </xdr:nvSpPr>
      <xdr:spPr>
        <a:xfrm>
          <a:off x="127635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6" name="楕円 405"/>
        <xdr:cNvSpPr/>
      </xdr:nvSpPr>
      <xdr:spPr>
        <a:xfrm>
          <a:off x="12242800" y="656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7" name="テキスト ボックス 406"/>
        <xdr:cNvSpPr txBox="1"/>
      </xdr:nvSpPr>
      <xdr:spPr>
        <a:xfrm>
          <a:off x="119507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将来負担比率は例年同様、なしの状態を維持している。平成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庁舎及び防災設備建設の財源として地方債を発行したため、地方債残高は増加したが、交付税算入率の高い地方債を中心に借り入れたことで、残高に対して基準財政需要額算入見込額の割合が大きく、また財政調整基金及び減債基金の積立てにより将来負担額を上回る充当可能財源を確保することができた。今後も新規事業の財源確保について十分精査することで、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5474950" y="2230664"/>
          <a:ext cx="0" cy="1612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5563850" y="38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5405100" y="3843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xdr:cNvSpPr txBox="1"/>
      </xdr:nvSpPr>
      <xdr:spPr>
        <a:xfrm>
          <a:off x="15563850" y="2151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4668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4370050" y="196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3868400" y="2179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355725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3055600" y="217986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27635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2242800" y="217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1950700" y="19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5,994
5,472
15.74
3,714,391
3,525,023
183,038
2,317,296
3,321,962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人件費に係る経常収支比率は大きく低下した。要因としては町内太陽光売電事業者の事業形態変更に伴い、法人税割が一時的に増大し、経常収支比率の分母となる経常一般財源が増え比率全体が大きく低下したためである。</a:t>
          </a:r>
        </a:p>
        <a:p>
          <a:r>
            <a:rPr kumimoji="1" lang="ja-JP" altLang="en-US" sz="1100">
              <a:latin typeface="ＭＳ Ｐゴシック" panose="020B0600070205080204" pitchFamily="50" charset="-128"/>
              <a:ea typeface="ＭＳ Ｐゴシック" panose="020B0600070205080204" pitchFamily="50" charset="-128"/>
            </a:rPr>
            <a:t>　しかし、これは単年度による限定的なものであり、翌年度はこの一時的な税収のために普通交付税が大幅に減少したため、比率全体が大幅に上昇し人件費の比率も大きく増加した。</a:t>
          </a:r>
        </a:p>
        <a:p>
          <a:r>
            <a:rPr kumimoji="1" lang="ja-JP" altLang="en-US" sz="1100">
              <a:latin typeface="ＭＳ Ｐゴシック" panose="020B0600070205080204" pitchFamily="50" charset="-128"/>
              <a:ea typeface="ＭＳ Ｐゴシック" panose="020B0600070205080204" pitchFamily="50" charset="-128"/>
            </a:rPr>
            <a:t>　令和３年度以降は通常ベースに戻り、来年度以降も平均的に推移すると見込むが、今後も人件費率の維持改善に努める。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38</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38</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75756"/>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37</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757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112776</xdr:rowOff>
    </xdr:from>
    <xdr:to>
      <xdr:col>15</xdr:col>
      <xdr:colOff>149225</xdr:colOff>
      <xdr:row>39</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27703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人件費と同じように、令和元年度の税収増とその影響による令和２年度の普通交付税減により、令和２年度の経常収支比率全体が大幅に上昇し、これに伴い物件費の経常収支比率も増加した。</a:t>
          </a:r>
        </a:p>
        <a:p>
          <a:r>
            <a:rPr kumimoji="1" lang="ja-JP" altLang="en-US" sz="1100">
              <a:latin typeface="ＭＳ Ｐゴシック" panose="020B0600070205080204" pitchFamily="50" charset="-128"/>
              <a:ea typeface="ＭＳ Ｐゴシック" panose="020B0600070205080204" pitchFamily="50" charset="-128"/>
            </a:rPr>
            <a:t>　令和３年度以降は通常ベースに戻ったが、物件費においては今後、自治体</a:t>
          </a:r>
          <a:r>
            <a:rPr kumimoji="1" lang="en-US" altLang="ja-JP" sz="1100">
              <a:latin typeface="ＭＳ Ｐゴシック" panose="020B0600070205080204" pitchFamily="50" charset="-128"/>
              <a:ea typeface="ＭＳ Ｐゴシック" panose="020B0600070205080204" pitchFamily="50" charset="-128"/>
            </a:rPr>
            <a:t>DX</a:t>
          </a:r>
          <a:r>
            <a:rPr kumimoji="1" lang="ja-JP" altLang="en-US" sz="1100">
              <a:latin typeface="ＭＳ Ｐゴシック" panose="020B0600070205080204" pitchFamily="50" charset="-128"/>
              <a:ea typeface="ＭＳ Ｐゴシック" panose="020B0600070205080204" pitchFamily="50" charset="-128"/>
            </a:rPr>
            <a:t>などに対する費用の増加が見込まれるため、事業実施においては補助金の活用などを行い一般財源圧縮に努める。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140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20</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1404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27940</xdr:rowOff>
    </xdr:from>
    <xdr:to>
      <xdr:col>73</xdr:col>
      <xdr:colOff>180975</xdr:colOff>
      <xdr:row>20</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1404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27940</xdr:rowOff>
    </xdr:from>
    <xdr:to>
      <xdr:col>69</xdr:col>
      <xdr:colOff>92075</xdr:colOff>
      <xdr:row>19</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14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148590</xdr:rowOff>
    </xdr:from>
    <xdr:to>
      <xdr:col>78</xdr:col>
      <xdr:colOff>120650</xdr:colOff>
      <xdr:row>18</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114300</xdr:rowOff>
    </xdr:from>
    <xdr:to>
      <xdr:col>74</xdr:col>
      <xdr:colOff>31750</xdr:colOff>
      <xdr:row>21</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29227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人件費と同じように、令和元年度の税収増とその影響による令和２年度の普通交付税減により、令和２年度の経常収支比率全体が大幅に上昇し、これに伴い扶助費の経常収支比率も増加した。</a:t>
          </a:r>
        </a:p>
        <a:p>
          <a:r>
            <a:rPr kumimoji="1" lang="ja-JP" altLang="en-US" sz="1100">
              <a:latin typeface="ＭＳ Ｐゴシック" panose="020B0600070205080204" pitchFamily="50" charset="-128"/>
              <a:ea typeface="ＭＳ Ｐゴシック" panose="020B0600070205080204" pitchFamily="50" charset="-128"/>
            </a:rPr>
            <a:t>　令和３年度以降は通常ベースに戻り、来年度以降も平均的に推移すると見込むが、高齢化率の上昇により増加傾向が見込まれるため、行政施策で予防に努め、抑制する必要がある。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18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186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57</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94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人件費と同じように、令和元年度の税収増とその影響による令和２年度の普通交付税減により、令和２年度の経常収支比率全体が大幅に上昇し、これに伴いその他の経常収支比率も増加した。</a:t>
          </a:r>
        </a:p>
        <a:p>
          <a:r>
            <a:rPr kumimoji="1" lang="ja-JP" altLang="en-US" sz="1100">
              <a:latin typeface="ＭＳ Ｐゴシック" panose="020B0600070205080204" pitchFamily="50" charset="-128"/>
              <a:ea typeface="ＭＳ Ｐゴシック" panose="020B0600070205080204" pitchFamily="50" charset="-128"/>
            </a:rPr>
            <a:t>　令和３年度以降は通常ベースに戻ったが、今後も新たな行政改革の取り組み等で見直しを図り、さらなる経費の抑制に努める。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6291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58</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510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58</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8248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57</xdr:row>
      <xdr:rowOff>138430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824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165117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人件費と同じように、令和元年度の税収増とその影響による令和２年度の普通交付税減により、令和２年度の経常収支比率全体が大幅に上昇し、これに伴い補助費等の経常収支比率も増加した。</a:t>
          </a:r>
        </a:p>
        <a:p>
          <a:r>
            <a:rPr kumimoji="1" lang="ja-JP" altLang="en-US" sz="1100">
              <a:latin typeface="ＭＳ Ｐゴシック" panose="020B0600070205080204" pitchFamily="50" charset="-128"/>
              <a:ea typeface="ＭＳ Ｐゴシック" panose="020B0600070205080204" pitchFamily="50" charset="-128"/>
            </a:rPr>
            <a:t>　令和３年度以降は通常ベースに戻ったが、今後も新たな行政改革の取り組み等で見直しを図り、さらなる経費の抑制に努める。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36</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03859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214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528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1528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人件費と同じように、令和元年度の税収増とその影響による令和２年度の普通交付税減により、令和２年度の経常収支比率全体が大幅に上昇し、これに伴い公債費の経常収支比率も増加した。</a:t>
          </a:r>
        </a:p>
        <a:p>
          <a:r>
            <a:rPr kumimoji="1" lang="ja-JP" altLang="en-US" sz="1100">
              <a:latin typeface="ＭＳ Ｐゴシック" panose="020B0600070205080204" pitchFamily="50" charset="-128"/>
              <a:ea typeface="ＭＳ Ｐゴシック" panose="020B0600070205080204" pitchFamily="50" charset="-128"/>
            </a:rPr>
            <a:t>　令和４年度は前年度は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公債費においては、平成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年度に実施した防災施設整備や新庁舎建設事業に伴う起債の元金償還が開始しているため、このことについても令和元年度以降特に数値が悪化する要因となっている。　今後は、町の予算総額に応じた適正な起債発行に努め、交付税算入率が高い有利な起債を活用し、実質的な公債費負担の抑制に努める。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xdr:rowOff>
    </xdr:from>
    <xdr:to>
      <xdr:col>24</xdr:col>
      <xdr:colOff>25400</xdr:colOff>
      <xdr:row>75</xdr:row>
      <xdr:rowOff>35560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71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xdr:rowOff>
    </xdr:from>
    <xdr:to>
      <xdr:col>19</xdr:col>
      <xdr:colOff>187325</xdr:colOff>
      <xdr:row>75</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71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5080</xdr:rowOff>
    </xdr:from>
    <xdr:to>
      <xdr:col>15</xdr:col>
      <xdr:colOff>98425</xdr:colOff>
      <xdr:row>75</xdr:row>
      <xdr:rowOff>107950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28638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85090</xdr:rowOff>
    </xdr:from>
    <xdr:to>
      <xdr:col>11</xdr:col>
      <xdr:colOff>9525</xdr:colOff>
      <xdr:row>75</xdr:row>
      <xdr:rowOff>5080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7723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156210</xdr:rowOff>
    </xdr:from>
    <xdr:to>
      <xdr:col>24</xdr:col>
      <xdr:colOff>76200</xdr:colOff>
      <xdr:row>75</xdr:row>
      <xdr:rowOff>86360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73677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125730</xdr:rowOff>
    </xdr:from>
    <xdr:to>
      <xdr:col>11</xdr:col>
      <xdr:colOff>60325</xdr:colOff>
      <xdr:row>75</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66057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34290</xdr:rowOff>
    </xdr:from>
    <xdr:to>
      <xdr:col>6</xdr:col>
      <xdr:colOff>171450</xdr:colOff>
      <xdr:row>74</xdr:row>
      <xdr:rowOff>135890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146067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令和元年度以降の経常収支比率は、令和元年度の税収増とその影響による令和２年度の普通交付税減により、経常収支比率が大きく増減している。</a:t>
          </a:r>
        </a:p>
        <a:p>
          <a:r>
            <a:rPr kumimoji="1" lang="ja-JP" altLang="en-US" sz="1100">
              <a:latin typeface="ＭＳ Ｐゴシック" panose="020B0600070205080204" pitchFamily="50" charset="-128"/>
              <a:ea typeface="ＭＳ Ｐゴシック" panose="020B0600070205080204" pitchFamily="50" charset="-128"/>
            </a:rPr>
            <a:t>　通常ベースの平成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年度と比較すると、改善傾向にあるが、今後も行財政改革の取り組みや更なる経費の抑制に努めるとともに、適切な受益者負担を求めていく。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131572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65761"/>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131572</xdr:rowOff>
    </xdr:from>
    <xdr:to>
      <xdr:col>78</xdr:col>
      <xdr:colOff>69850</xdr:colOff>
      <xdr:row>79</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61772"/>
          <a:ext cx="889000" cy="5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79</xdr:row>
      <xdr:rowOff>129287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74904"/>
          <a:ext cx="889000" cy="5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77</xdr:row>
      <xdr:rowOff>163576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74904"/>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112776</xdr:rowOff>
    </xdr:from>
    <xdr:to>
      <xdr:col>65</xdr:col>
      <xdr:colOff>53975</xdr:colOff>
      <xdr:row>78</xdr:row>
      <xdr:rowOff>42926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27703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26547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0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167721</xdr:rowOff>
    </xdr:from>
    <xdr:to>
      <xdr:col>29</xdr:col>
      <xdr:colOff>127000</xdr:colOff>
      <xdr:row>20</xdr:row>
      <xdr:rowOff>16370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472896"/>
          <a:ext cx="647700" cy="2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167721</xdr:rowOff>
    </xdr:from>
    <xdr:to>
      <xdr:col>26</xdr:col>
      <xdr:colOff>50800</xdr:colOff>
      <xdr:row>20</xdr:row>
      <xdr:rowOff>37200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72896"/>
          <a:ext cx="698500" cy="40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31238</xdr:rowOff>
    </xdr:from>
    <xdr:to>
      <xdr:col>22</xdr:col>
      <xdr:colOff>114300</xdr:colOff>
      <xdr:row>20</xdr:row>
      <xdr:rowOff>37200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507863"/>
          <a:ext cx="698500" cy="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31238</xdr:rowOff>
    </xdr:from>
    <xdr:to>
      <xdr:col>18</xdr:col>
      <xdr:colOff>177800</xdr:colOff>
      <xdr:row>20</xdr:row>
      <xdr:rowOff>57573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07863"/>
          <a:ext cx="698500" cy="2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137020</xdr:rowOff>
    </xdr:from>
    <xdr:to>
      <xdr:col>29</xdr:col>
      <xdr:colOff>177800</xdr:colOff>
      <xdr:row>20</xdr:row>
      <xdr:rowOff>67170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4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45597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116921</xdr:rowOff>
    </xdr:from>
    <xdr:to>
      <xdr:col>26</xdr:col>
      <xdr:colOff>101600</xdr:colOff>
      <xdr:row>20</xdr:row>
      <xdr:rowOff>47071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2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31848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0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157850</xdr:rowOff>
    </xdr:from>
    <xdr:to>
      <xdr:col>22</xdr:col>
      <xdr:colOff>165100</xdr:colOff>
      <xdr:row>20</xdr:row>
      <xdr:rowOff>88000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6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72777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4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151888</xdr:rowOff>
    </xdr:from>
    <xdr:to>
      <xdr:col>19</xdr:col>
      <xdr:colOff>38100</xdr:colOff>
      <xdr:row>20</xdr:row>
      <xdr:rowOff>82038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57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66815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4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6773</xdr:rowOff>
    </xdr:from>
    <xdr:to>
      <xdr:col>15</xdr:col>
      <xdr:colOff>101600</xdr:colOff>
      <xdr:row>20</xdr:row>
      <xdr:rowOff>108373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8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93150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6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142360</xdr:rowOff>
    </xdr:from>
    <xdr:to>
      <xdr:col>29</xdr:col>
      <xdr:colOff>127000</xdr:colOff>
      <xdr:row>36</xdr:row>
      <xdr:rowOff>159396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95610"/>
          <a:ext cx="647700" cy="1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142360</xdr:rowOff>
    </xdr:from>
    <xdr:to>
      <xdr:col>26</xdr:col>
      <xdr:colOff>50800</xdr:colOff>
      <xdr:row>36</xdr:row>
      <xdr:rowOff>148107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95610"/>
          <a:ext cx="698500" cy="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148107</xdr:rowOff>
    </xdr:from>
    <xdr:to>
      <xdr:col>22</xdr:col>
      <xdr:colOff>114300</xdr:colOff>
      <xdr:row>37</xdr:row>
      <xdr:rowOff>14638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01357"/>
          <a:ext cx="698500" cy="3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14638</xdr:rowOff>
    </xdr:from>
    <xdr:to>
      <xdr:col>18</xdr:col>
      <xdr:colOff>177800</xdr:colOff>
      <xdr:row>37</xdr:row>
      <xdr:rowOff>51747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39338"/>
          <a:ext cx="698500" cy="3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108596</xdr:rowOff>
    </xdr:from>
    <xdr:to>
      <xdr:col>29</xdr:col>
      <xdr:colOff>177800</xdr:colOff>
      <xdr:row>37</xdr:row>
      <xdr:rowOff>38746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6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80673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3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91560</xdr:rowOff>
    </xdr:from>
    <xdr:to>
      <xdr:col>26</xdr:col>
      <xdr:colOff>101600</xdr:colOff>
      <xdr:row>37</xdr:row>
      <xdr:rowOff>21710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4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6487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31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97307</xdr:rowOff>
    </xdr:from>
    <xdr:to>
      <xdr:col>22</xdr:col>
      <xdr:colOff>165100</xdr:colOff>
      <xdr:row>37</xdr:row>
      <xdr:rowOff>27457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5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12234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3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135288</xdr:rowOff>
    </xdr:from>
    <xdr:to>
      <xdr:col>19</xdr:col>
      <xdr:colOff>38100</xdr:colOff>
      <xdr:row>37</xdr:row>
      <xdr:rowOff>65438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8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50215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947</xdr:rowOff>
    </xdr:from>
    <xdr:to>
      <xdr:col>15</xdr:col>
      <xdr:colOff>101600</xdr:colOff>
      <xdr:row>37</xdr:row>
      <xdr:rowOff>102547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2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87324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1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5,994
5,472
15.74
3,714,391
3,525,023
183,038
2,317,296
3,321,962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87598</xdr:rowOff>
    </xdr:from>
    <xdr:to>
      <xdr:col>24</xdr:col>
      <xdr:colOff>63500</xdr:colOff>
      <xdr:row>38</xdr:row>
      <xdr:rowOff>96778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602698"/>
          <a:ext cx="838200" cy="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87598</xdr:rowOff>
    </xdr:from>
    <xdr:to>
      <xdr:col>19</xdr:col>
      <xdr:colOff>177800</xdr:colOff>
      <xdr:row>38</xdr:row>
      <xdr:rowOff>140733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602698"/>
          <a:ext cx="889000" cy="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140733</xdr:rowOff>
    </xdr:from>
    <xdr:to>
      <xdr:col>15</xdr:col>
      <xdr:colOff>50800</xdr:colOff>
      <xdr:row>39</xdr:row>
      <xdr:rowOff>40022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655833"/>
          <a:ext cx="889000" cy="7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40022</xdr:rowOff>
    </xdr:from>
    <xdr:to>
      <xdr:col>10</xdr:col>
      <xdr:colOff>114300</xdr:colOff>
      <xdr:row>39</xdr:row>
      <xdr:rowOff>60394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726572"/>
          <a:ext cx="889000" cy="2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45978</xdr:rowOff>
    </xdr:from>
    <xdr:to>
      <xdr:col>24</xdr:col>
      <xdr:colOff>114300</xdr:colOff>
      <xdr:row>38</xdr:row>
      <xdr:rowOff>147578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56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24405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3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36798</xdr:rowOff>
    </xdr:from>
    <xdr:to>
      <xdr:col>20</xdr:col>
      <xdr:colOff>38100</xdr:colOff>
      <xdr:row>38</xdr:row>
      <xdr:rowOff>138398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129525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64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89933</xdr:rowOff>
    </xdr:from>
    <xdr:to>
      <xdr:col>15</xdr:col>
      <xdr:colOff>101600</xdr:colOff>
      <xdr:row>39</xdr:row>
      <xdr:rowOff>20083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6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11210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9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160672</xdr:rowOff>
    </xdr:from>
    <xdr:to>
      <xdr:col>10</xdr:col>
      <xdr:colOff>165100</xdr:colOff>
      <xdr:row>39</xdr:row>
      <xdr:rowOff>90822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81949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9594</xdr:rowOff>
    </xdr:from>
    <xdr:to>
      <xdr:col>6</xdr:col>
      <xdr:colOff>38100</xdr:colOff>
      <xdr:row>39</xdr:row>
      <xdr:rowOff>111194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102321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137773</xdr:rowOff>
    </xdr:from>
    <xdr:to>
      <xdr:col>24</xdr:col>
      <xdr:colOff>63500</xdr:colOff>
      <xdr:row>58</xdr:row>
      <xdr:rowOff>139156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81873"/>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137773</xdr:rowOff>
    </xdr:from>
    <xdr:to>
      <xdr:col>19</xdr:col>
      <xdr:colOff>177800</xdr:colOff>
      <xdr:row>58</xdr:row>
      <xdr:rowOff>155536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81873"/>
          <a:ext cx="889000" cy="1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139571</xdr:rowOff>
    </xdr:from>
    <xdr:to>
      <xdr:col>15</xdr:col>
      <xdr:colOff>50800</xdr:colOff>
      <xdr:row>58</xdr:row>
      <xdr:rowOff>155536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83671"/>
          <a:ext cx="8890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139571</xdr:rowOff>
    </xdr:from>
    <xdr:to>
      <xdr:col>10</xdr:col>
      <xdr:colOff>114300</xdr:colOff>
      <xdr:row>58</xdr:row>
      <xdr:rowOff>169871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83671"/>
          <a:ext cx="889000" cy="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88356</xdr:rowOff>
    </xdr:from>
    <xdr:to>
      <xdr:col>24</xdr:col>
      <xdr:colOff>114300</xdr:colOff>
      <xdr:row>59</xdr:row>
      <xdr:rowOff>18506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86973</xdr:rowOff>
    </xdr:from>
    <xdr:to>
      <xdr:col>20</xdr:col>
      <xdr:colOff>38100</xdr:colOff>
      <xdr:row>59</xdr:row>
      <xdr:rowOff>17123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8250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104736</xdr:rowOff>
    </xdr:from>
    <xdr:to>
      <xdr:col>15</xdr:col>
      <xdr:colOff>101600</xdr:colOff>
      <xdr:row>59</xdr:row>
      <xdr:rowOff>34886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26013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14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88771</xdr:rowOff>
    </xdr:from>
    <xdr:to>
      <xdr:col>10</xdr:col>
      <xdr:colOff>165100</xdr:colOff>
      <xdr:row>59</xdr:row>
      <xdr:rowOff>18921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3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35448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80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119071</xdr:rowOff>
    </xdr:from>
    <xdr:to>
      <xdr:col>6</xdr:col>
      <xdr:colOff>38100</xdr:colOff>
      <xdr:row>59</xdr:row>
      <xdr:rowOff>49221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40348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125575</xdr:rowOff>
    </xdr:from>
    <xdr:to>
      <xdr:col>24</xdr:col>
      <xdr:colOff>63500</xdr:colOff>
      <xdr:row>78</xdr:row>
      <xdr:rowOff>135618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98675"/>
          <a:ext cx="8382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135618</xdr:rowOff>
    </xdr:from>
    <xdr:to>
      <xdr:col>19</xdr:col>
      <xdr:colOff>177800</xdr:colOff>
      <xdr:row>78</xdr:row>
      <xdr:rowOff>156942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08718"/>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144909</xdr:rowOff>
    </xdr:from>
    <xdr:to>
      <xdr:col>15</xdr:col>
      <xdr:colOff>50800</xdr:colOff>
      <xdr:row>78</xdr:row>
      <xdr:rowOff>156942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18009"/>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40325</xdr:rowOff>
    </xdr:from>
    <xdr:to>
      <xdr:col>10</xdr:col>
      <xdr:colOff>114300</xdr:colOff>
      <xdr:row>78</xdr:row>
      <xdr:rowOff>144909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13425"/>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74775</xdr:rowOff>
    </xdr:from>
    <xdr:to>
      <xdr:col>24</xdr:col>
      <xdr:colOff>114300</xdr:colOff>
      <xdr:row>79</xdr:row>
      <xdr:rowOff>4925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53202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2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84818</xdr:rowOff>
    </xdr:from>
    <xdr:to>
      <xdr:col>20</xdr:col>
      <xdr:colOff>38100</xdr:colOff>
      <xdr:row>79</xdr:row>
      <xdr:rowOff>14968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5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6095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5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106142</xdr:rowOff>
    </xdr:from>
    <xdr:to>
      <xdr:col>15</xdr:col>
      <xdr:colOff>101600</xdr:colOff>
      <xdr:row>79</xdr:row>
      <xdr:rowOff>36292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27419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7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94109</xdr:rowOff>
    </xdr:from>
    <xdr:to>
      <xdr:col>10</xdr:col>
      <xdr:colOff>165100</xdr:colOff>
      <xdr:row>79</xdr:row>
      <xdr:rowOff>24259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15386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160975</xdr:rowOff>
    </xdr:from>
    <xdr:to>
      <xdr:col>6</xdr:col>
      <xdr:colOff>38100</xdr:colOff>
      <xdr:row>78</xdr:row>
      <xdr:rowOff>91125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107652</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13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93663</xdr:rowOff>
    </xdr:from>
    <xdr:to>
      <xdr:col>24</xdr:col>
      <xdr:colOff>63500</xdr:colOff>
      <xdr:row>97</xdr:row>
      <xdr:rowOff>142900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724313"/>
          <a:ext cx="838200" cy="4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93663</xdr:rowOff>
    </xdr:from>
    <xdr:to>
      <xdr:col>19</xdr:col>
      <xdr:colOff>177800</xdr:colOff>
      <xdr:row>98</xdr:row>
      <xdr:rowOff>123304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724313"/>
          <a:ext cx="889000" cy="20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123304</xdr:rowOff>
    </xdr:from>
    <xdr:to>
      <xdr:col>15</xdr:col>
      <xdr:colOff>50800</xdr:colOff>
      <xdr:row>98</xdr:row>
      <xdr:rowOff>170625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25404"/>
          <a:ext cx="8890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170625</xdr:rowOff>
    </xdr:from>
    <xdr:to>
      <xdr:col>10</xdr:col>
      <xdr:colOff>114300</xdr:colOff>
      <xdr:row>99</xdr:row>
      <xdr:rowOff>15063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72725"/>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92100</xdr:rowOff>
    </xdr:from>
    <xdr:to>
      <xdr:col>24</xdr:col>
      <xdr:colOff>114300</xdr:colOff>
      <xdr:row>98</xdr:row>
      <xdr:rowOff>22250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7027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42863</xdr:rowOff>
    </xdr:from>
    <xdr:to>
      <xdr:col>20</xdr:col>
      <xdr:colOff>38100</xdr:colOff>
      <xdr:row>97</xdr:row>
      <xdr:rowOff>144463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135590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6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72504</xdr:rowOff>
    </xdr:from>
    <xdr:to>
      <xdr:col>15</xdr:col>
      <xdr:colOff>101600</xdr:colOff>
      <xdr:row>99</xdr:row>
      <xdr:rowOff>2654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7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165231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6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119825</xdr:rowOff>
    </xdr:from>
    <xdr:to>
      <xdr:col>10</xdr:col>
      <xdr:colOff>165100</xdr:colOff>
      <xdr:row>99</xdr:row>
      <xdr:rowOff>49975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41102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70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135713</xdr:rowOff>
    </xdr:from>
    <xdr:to>
      <xdr:col>6</xdr:col>
      <xdr:colOff>38100</xdr:colOff>
      <xdr:row>99</xdr:row>
      <xdr:rowOff>65863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56990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2581</xdr:rowOff>
    </xdr:from>
    <xdr:to>
      <xdr:col>55</xdr:col>
      <xdr:colOff>0</xdr:colOff>
      <xdr:row>37</xdr:row>
      <xdr:rowOff>13435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46231"/>
          <a:ext cx="838200" cy="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148442</xdr:rowOff>
    </xdr:from>
    <xdr:to>
      <xdr:col>50</xdr:col>
      <xdr:colOff>114300</xdr:colOff>
      <xdr:row>37</xdr:row>
      <xdr:rowOff>13435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806292"/>
          <a:ext cx="889000" cy="55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148442</xdr:rowOff>
    </xdr:from>
    <xdr:to>
      <xdr:col>45</xdr:col>
      <xdr:colOff>177800</xdr:colOff>
      <xdr:row>37</xdr:row>
      <xdr:rowOff>38151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806292"/>
          <a:ext cx="889000" cy="57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38151</xdr:rowOff>
    </xdr:from>
    <xdr:to>
      <xdr:col>41</xdr:col>
      <xdr:colOff>50800</xdr:colOff>
      <xdr:row>37</xdr:row>
      <xdr:rowOff>59850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81801"/>
          <a:ext cx="889000" cy="2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123231</xdr:rowOff>
    </xdr:from>
    <xdr:to>
      <xdr:col>55</xdr:col>
      <xdr:colOff>50800</xdr:colOff>
      <xdr:row>37</xdr:row>
      <xdr:rowOff>53381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38158</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134085</xdr:rowOff>
    </xdr:from>
    <xdr:to>
      <xdr:col>50</xdr:col>
      <xdr:colOff>165100</xdr:colOff>
      <xdr:row>37</xdr:row>
      <xdr:rowOff>64235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55362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97642</xdr:rowOff>
    </xdr:from>
    <xdr:to>
      <xdr:col>46</xdr:col>
      <xdr:colOff>38100</xdr:colOff>
      <xdr:row>34</xdr:row>
      <xdr:rowOff>27792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18919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158801</xdr:rowOff>
    </xdr:from>
    <xdr:to>
      <xdr:col>41</xdr:col>
      <xdr:colOff>101600</xdr:colOff>
      <xdr:row>37</xdr:row>
      <xdr:rowOff>88951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80078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2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9050</xdr:rowOff>
    </xdr:from>
    <xdr:to>
      <xdr:col>36</xdr:col>
      <xdr:colOff>165100</xdr:colOff>
      <xdr:row>37</xdr:row>
      <xdr:rowOff>110650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101777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4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7068</xdr:rowOff>
    </xdr:from>
    <xdr:to>
      <xdr:col>55</xdr:col>
      <xdr:colOff>0</xdr:colOff>
      <xdr:row>59</xdr:row>
      <xdr:rowOff>36361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122618"/>
          <a:ext cx="8382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155026</xdr:rowOff>
    </xdr:from>
    <xdr:to>
      <xdr:col>50</xdr:col>
      <xdr:colOff>114300</xdr:colOff>
      <xdr:row>59</xdr:row>
      <xdr:rowOff>36361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99126"/>
          <a:ext cx="889000" cy="5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155026</xdr:rowOff>
    </xdr:from>
    <xdr:to>
      <xdr:col>45</xdr:col>
      <xdr:colOff>177800</xdr:colOff>
      <xdr:row>59</xdr:row>
      <xdr:rowOff>35308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99126"/>
          <a:ext cx="889000" cy="5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12982</xdr:rowOff>
    </xdr:from>
    <xdr:to>
      <xdr:col>41</xdr:col>
      <xdr:colOff>50800</xdr:colOff>
      <xdr:row>59</xdr:row>
      <xdr:rowOff>35308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128532"/>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127718</xdr:rowOff>
    </xdr:from>
    <xdr:to>
      <xdr:col>55</xdr:col>
      <xdr:colOff>50800</xdr:colOff>
      <xdr:row>59</xdr:row>
      <xdr:rowOff>57868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42645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157011</xdr:rowOff>
    </xdr:from>
    <xdr:to>
      <xdr:col>50</xdr:col>
      <xdr:colOff>165100</xdr:colOff>
      <xdr:row>59</xdr:row>
      <xdr:rowOff>87161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1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78288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104226</xdr:rowOff>
    </xdr:from>
    <xdr:to>
      <xdr:col>46</xdr:col>
      <xdr:colOff>38100</xdr:colOff>
      <xdr:row>59</xdr:row>
      <xdr:rowOff>34376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25503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4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155958</xdr:rowOff>
    </xdr:from>
    <xdr:to>
      <xdr:col>41</xdr:col>
      <xdr:colOff>101600</xdr:colOff>
      <xdr:row>59</xdr:row>
      <xdr:rowOff>86108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10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77235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9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133632</xdr:rowOff>
    </xdr:from>
    <xdr:to>
      <xdr:col>36</xdr:col>
      <xdr:colOff>165100</xdr:colOff>
      <xdr:row>59</xdr:row>
      <xdr:rowOff>63782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7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54909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40469</xdr:rowOff>
    </xdr:from>
    <xdr:to>
      <xdr:col>55</xdr:col>
      <xdr:colOff>0</xdr:colOff>
      <xdr:row>78</xdr:row>
      <xdr:rowOff>92233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13569"/>
          <a:ext cx="838200" cy="5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118828</xdr:rowOff>
    </xdr:from>
    <xdr:to>
      <xdr:col>50</xdr:col>
      <xdr:colOff>114300</xdr:colOff>
      <xdr:row>78</xdr:row>
      <xdr:rowOff>92233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20478"/>
          <a:ext cx="889000" cy="1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118828</xdr:rowOff>
    </xdr:from>
    <xdr:to>
      <xdr:col>45</xdr:col>
      <xdr:colOff>177800</xdr:colOff>
      <xdr:row>78</xdr:row>
      <xdr:rowOff>64674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20478"/>
          <a:ext cx="889000" cy="1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159610</xdr:rowOff>
    </xdr:from>
    <xdr:to>
      <xdr:col>41</xdr:col>
      <xdr:colOff>50800</xdr:colOff>
      <xdr:row>78</xdr:row>
      <xdr:rowOff>64674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61260"/>
          <a:ext cx="889000" cy="7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161119</xdr:rowOff>
    </xdr:from>
    <xdr:to>
      <xdr:col>55</xdr:col>
      <xdr:colOff>50800</xdr:colOff>
      <xdr:row>78</xdr:row>
      <xdr:rowOff>91269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1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41433</xdr:rowOff>
    </xdr:from>
    <xdr:to>
      <xdr:col>50</xdr:col>
      <xdr:colOff>165100</xdr:colOff>
      <xdr:row>78</xdr:row>
      <xdr:rowOff>143033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134160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68028</xdr:rowOff>
    </xdr:from>
    <xdr:to>
      <xdr:col>46</xdr:col>
      <xdr:colOff>38100</xdr:colOff>
      <xdr:row>77</xdr:row>
      <xdr:rowOff>169628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14705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13874</xdr:rowOff>
    </xdr:from>
    <xdr:to>
      <xdr:col>41</xdr:col>
      <xdr:colOff>101600</xdr:colOff>
      <xdr:row>78</xdr:row>
      <xdr:rowOff>115474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106601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7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108810</xdr:rowOff>
    </xdr:from>
    <xdr:to>
      <xdr:col>36</xdr:col>
      <xdr:colOff>165100</xdr:colOff>
      <xdr:row>78</xdr:row>
      <xdr:rowOff>38960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30087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62771</xdr:rowOff>
    </xdr:from>
    <xdr:to>
      <xdr:col>55</xdr:col>
      <xdr:colOff>0</xdr:colOff>
      <xdr:row>98</xdr:row>
      <xdr:rowOff>62905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64871"/>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30502</xdr:rowOff>
    </xdr:from>
    <xdr:to>
      <xdr:col>50</xdr:col>
      <xdr:colOff>114300</xdr:colOff>
      <xdr:row>98</xdr:row>
      <xdr:rowOff>62905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32602"/>
          <a:ext cx="8890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30502</xdr:rowOff>
    </xdr:from>
    <xdr:to>
      <xdr:col>45</xdr:col>
      <xdr:colOff>177800</xdr:colOff>
      <xdr:row>98</xdr:row>
      <xdr:rowOff>70233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2602"/>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70233</xdr:rowOff>
    </xdr:from>
    <xdr:to>
      <xdr:col>41</xdr:col>
      <xdr:colOff>50800</xdr:colOff>
      <xdr:row>98</xdr:row>
      <xdr:rowOff>93139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72333"/>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11971</xdr:rowOff>
    </xdr:from>
    <xdr:to>
      <xdr:col>55</xdr:col>
      <xdr:colOff>50800</xdr:colOff>
      <xdr:row>98</xdr:row>
      <xdr:rowOff>113571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98348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12105</xdr:rowOff>
    </xdr:from>
    <xdr:to>
      <xdr:col>50</xdr:col>
      <xdr:colOff>165100</xdr:colOff>
      <xdr:row>98</xdr:row>
      <xdr:rowOff>113705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104832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151152</xdr:rowOff>
    </xdr:from>
    <xdr:to>
      <xdr:col>46</xdr:col>
      <xdr:colOff>38100</xdr:colOff>
      <xdr:row>98</xdr:row>
      <xdr:rowOff>81302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72429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19433</xdr:rowOff>
    </xdr:from>
    <xdr:to>
      <xdr:col>41</xdr:col>
      <xdr:colOff>101600</xdr:colOff>
      <xdr:row>98</xdr:row>
      <xdr:rowOff>121033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112160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1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42339</xdr:rowOff>
    </xdr:from>
    <xdr:to>
      <xdr:col>36</xdr:col>
      <xdr:colOff>165100</xdr:colOff>
      <xdr:row>98</xdr:row>
      <xdr:rowOff>143939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135066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124713</xdr:rowOff>
    </xdr:from>
    <xdr:to>
      <xdr:col>85</xdr:col>
      <xdr:colOff>127000</xdr:colOff>
      <xdr:row>77</xdr:row>
      <xdr:rowOff>137537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26363"/>
          <a:ext cx="8382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137537</xdr:rowOff>
    </xdr:from>
    <xdr:to>
      <xdr:col>81</xdr:col>
      <xdr:colOff>50800</xdr:colOff>
      <xdr:row>77</xdr:row>
      <xdr:rowOff>149658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39187"/>
          <a:ext cx="889000" cy="1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133559</xdr:rowOff>
    </xdr:from>
    <xdr:to>
      <xdr:col>76</xdr:col>
      <xdr:colOff>114300</xdr:colOff>
      <xdr:row>77</xdr:row>
      <xdr:rowOff>149658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35209"/>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133559</xdr:rowOff>
    </xdr:from>
    <xdr:to>
      <xdr:col>71</xdr:col>
      <xdr:colOff>177800</xdr:colOff>
      <xdr:row>78</xdr:row>
      <xdr:rowOff>34548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35209"/>
          <a:ext cx="889000" cy="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73913</xdr:rowOff>
    </xdr:from>
    <xdr:to>
      <xdr:col>85</xdr:col>
      <xdr:colOff>177800</xdr:colOff>
      <xdr:row>78</xdr:row>
      <xdr:rowOff>4063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52340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5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86737</xdr:rowOff>
    </xdr:from>
    <xdr:to>
      <xdr:col>81</xdr:col>
      <xdr:colOff>101600</xdr:colOff>
      <xdr:row>78</xdr:row>
      <xdr:rowOff>16887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8014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8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98858</xdr:rowOff>
    </xdr:from>
    <xdr:to>
      <xdr:col>76</xdr:col>
      <xdr:colOff>165100</xdr:colOff>
      <xdr:row>78</xdr:row>
      <xdr:rowOff>29008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0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20135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9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82759</xdr:rowOff>
    </xdr:from>
    <xdr:to>
      <xdr:col>72</xdr:col>
      <xdr:colOff>38100</xdr:colOff>
      <xdr:row>78</xdr:row>
      <xdr:rowOff>12909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4036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7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155198</xdr:rowOff>
    </xdr:from>
    <xdr:to>
      <xdr:col>67</xdr:col>
      <xdr:colOff>101600</xdr:colOff>
      <xdr:row>78</xdr:row>
      <xdr:rowOff>85348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76475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170703</xdr:rowOff>
    </xdr:from>
    <xdr:to>
      <xdr:col>85</xdr:col>
      <xdr:colOff>127000</xdr:colOff>
      <xdr:row>99</xdr:row>
      <xdr:rowOff>31048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72803"/>
          <a:ext cx="838200" cy="3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31048</xdr:rowOff>
    </xdr:from>
    <xdr:to>
      <xdr:col>81</xdr:col>
      <xdr:colOff>50800</xdr:colOff>
      <xdr:row>99</xdr:row>
      <xdr:rowOff>65218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04598"/>
          <a:ext cx="889000" cy="3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159908</xdr:rowOff>
    </xdr:from>
    <xdr:to>
      <xdr:col>76</xdr:col>
      <xdr:colOff>114300</xdr:colOff>
      <xdr:row>99</xdr:row>
      <xdr:rowOff>65218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62008"/>
          <a:ext cx="889000" cy="7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159908</xdr:rowOff>
    </xdr:from>
    <xdr:to>
      <xdr:col>71</xdr:col>
      <xdr:colOff>177800</xdr:colOff>
      <xdr:row>99</xdr:row>
      <xdr:rowOff>75637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62008"/>
          <a:ext cx="889000" cy="8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90738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6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119903</xdr:rowOff>
    </xdr:from>
    <xdr:to>
      <xdr:col>85</xdr:col>
      <xdr:colOff>177800</xdr:colOff>
      <xdr:row>99</xdr:row>
      <xdr:rowOff>50053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151698</xdr:rowOff>
    </xdr:from>
    <xdr:to>
      <xdr:col>81</xdr:col>
      <xdr:colOff>101600</xdr:colOff>
      <xdr:row>99</xdr:row>
      <xdr:rowOff>81848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5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72975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14418</xdr:rowOff>
    </xdr:from>
    <xdr:to>
      <xdr:col>76</xdr:col>
      <xdr:colOff>165100</xdr:colOff>
      <xdr:row>99</xdr:row>
      <xdr:rowOff>116018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107145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8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109108</xdr:rowOff>
    </xdr:from>
    <xdr:to>
      <xdr:col>72</xdr:col>
      <xdr:colOff>38100</xdr:colOff>
      <xdr:row>99</xdr:row>
      <xdr:rowOff>39258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55785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8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24837</xdr:rowOff>
    </xdr:from>
    <xdr:to>
      <xdr:col>67</xdr:col>
      <xdr:colOff>101600</xdr:colOff>
      <xdr:row>99</xdr:row>
      <xdr:rowOff>126437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117564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84706</xdr:rowOff>
    </xdr:from>
    <xdr:to>
      <xdr:col>116</xdr:col>
      <xdr:colOff>63500</xdr:colOff>
      <xdr:row>59</xdr:row>
      <xdr:rowOff>89735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00256"/>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82419</xdr:rowOff>
    </xdr:from>
    <xdr:to>
      <xdr:col>111</xdr:col>
      <xdr:colOff>177800</xdr:colOff>
      <xdr:row>59</xdr:row>
      <xdr:rowOff>84706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9796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81342</xdr:rowOff>
    </xdr:from>
    <xdr:to>
      <xdr:col>107</xdr:col>
      <xdr:colOff>50800</xdr:colOff>
      <xdr:row>59</xdr:row>
      <xdr:rowOff>82419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96892"/>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81342</xdr:rowOff>
    </xdr:from>
    <xdr:to>
      <xdr:col>102</xdr:col>
      <xdr:colOff>114300</xdr:colOff>
      <xdr:row>59</xdr:row>
      <xdr:rowOff>86469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96892"/>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38935</xdr:rowOff>
    </xdr:from>
    <xdr:to>
      <xdr:col>116</xdr:col>
      <xdr:colOff>114300</xdr:colOff>
      <xdr:row>59</xdr:row>
      <xdr:rowOff>140535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125312</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6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33906</xdr:rowOff>
    </xdr:from>
    <xdr:to>
      <xdr:col>112</xdr:col>
      <xdr:colOff>38100</xdr:colOff>
      <xdr:row>59</xdr:row>
      <xdr:rowOff>135506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126633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31619</xdr:rowOff>
    </xdr:from>
    <xdr:to>
      <xdr:col>107</xdr:col>
      <xdr:colOff>101600</xdr:colOff>
      <xdr:row>59</xdr:row>
      <xdr:rowOff>133219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124346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39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30542</xdr:rowOff>
    </xdr:from>
    <xdr:to>
      <xdr:col>102</xdr:col>
      <xdr:colOff>165100</xdr:colOff>
      <xdr:row>59</xdr:row>
      <xdr:rowOff>132142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123269</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38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35669</xdr:rowOff>
    </xdr:from>
    <xdr:to>
      <xdr:col>98</xdr:col>
      <xdr:colOff>38100</xdr:colOff>
      <xdr:row>59</xdr:row>
      <xdr:rowOff>137269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128396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127577</xdr:rowOff>
    </xdr:from>
    <xdr:to>
      <xdr:col>116</xdr:col>
      <xdr:colOff>63500</xdr:colOff>
      <xdr:row>75</xdr:row>
      <xdr:rowOff>128301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86327"/>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127577</xdr:rowOff>
    </xdr:from>
    <xdr:to>
      <xdr:col>111</xdr:col>
      <xdr:colOff>177800</xdr:colOff>
      <xdr:row>75</xdr:row>
      <xdr:rowOff>135669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86327"/>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96875</xdr:rowOff>
    </xdr:from>
    <xdr:to>
      <xdr:col>107</xdr:col>
      <xdr:colOff>50800</xdr:colOff>
      <xdr:row>75</xdr:row>
      <xdr:rowOff>135669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55625"/>
          <a:ext cx="889000" cy="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96875</xdr:rowOff>
    </xdr:from>
    <xdr:to>
      <xdr:col>102</xdr:col>
      <xdr:colOff>114300</xdr:colOff>
      <xdr:row>75</xdr:row>
      <xdr:rowOff>133947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55625"/>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77501</xdr:rowOff>
    </xdr:from>
    <xdr:to>
      <xdr:col>116</xdr:col>
      <xdr:colOff>114300</xdr:colOff>
      <xdr:row>76</xdr:row>
      <xdr:rowOff>7651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100378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76777</xdr:rowOff>
    </xdr:from>
    <xdr:to>
      <xdr:col>112</xdr:col>
      <xdr:colOff>38100</xdr:colOff>
      <xdr:row>76</xdr:row>
      <xdr:rowOff>6927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23454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84869</xdr:rowOff>
    </xdr:from>
    <xdr:to>
      <xdr:col>107</xdr:col>
      <xdr:colOff>101600</xdr:colOff>
      <xdr:row>76</xdr:row>
      <xdr:rowOff>15019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4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31546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1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46075</xdr:rowOff>
    </xdr:from>
    <xdr:to>
      <xdr:col>102</xdr:col>
      <xdr:colOff>165100</xdr:colOff>
      <xdr:row>75</xdr:row>
      <xdr:rowOff>147675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164202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8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83147</xdr:rowOff>
    </xdr:from>
    <xdr:to>
      <xdr:col>98</xdr:col>
      <xdr:colOff>38100</xdr:colOff>
      <xdr:row>76</xdr:row>
      <xdr:rowOff>13297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29824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1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588,092</a:t>
          </a:r>
          <a:r>
            <a:rPr kumimoji="1" lang="ja-JP" altLang="en-US" sz="1100">
              <a:latin typeface="ＭＳ Ｐゴシック" panose="020B0600070205080204" pitchFamily="50" charset="-128"/>
              <a:ea typeface="ＭＳ Ｐゴシック" panose="020B0600070205080204" pitchFamily="50" charset="-128"/>
            </a:rPr>
            <a:t>円（歳出総額</a:t>
          </a:r>
          <a:r>
            <a:rPr kumimoji="1" lang="en-US" altLang="ja-JP" sz="1100">
              <a:latin typeface="ＭＳ Ｐゴシック" panose="020B0600070205080204" pitchFamily="50" charset="-128"/>
              <a:ea typeface="ＭＳ Ｐゴシック" panose="020B0600070205080204" pitchFamily="50" charset="-128"/>
            </a:rPr>
            <a:t>3,525,023</a:t>
          </a:r>
          <a:r>
            <a:rPr kumimoji="1" lang="ja-JP" altLang="en-US" sz="1100">
              <a:latin typeface="ＭＳ Ｐゴシック" panose="020B0600070205080204" pitchFamily="50" charset="-128"/>
              <a:ea typeface="ＭＳ Ｐゴシック" panose="020B0600070205080204" pitchFamily="50" charset="-128"/>
            </a:rPr>
            <a:t>千円に対し、人口</a:t>
          </a:r>
          <a:r>
            <a:rPr kumimoji="1" lang="en-US" altLang="ja-JP" sz="1100">
              <a:latin typeface="ＭＳ Ｐゴシック" panose="020B0600070205080204" pitchFamily="50" charset="-128"/>
              <a:ea typeface="ＭＳ Ｐゴシック" panose="020B0600070205080204" pitchFamily="50" charset="-128"/>
            </a:rPr>
            <a:t>5,994</a:t>
          </a:r>
          <a:r>
            <a:rPr kumimoji="1" lang="ja-JP" altLang="en-US" sz="1100">
              <a:latin typeface="ＭＳ Ｐゴシック" panose="020B0600070205080204" pitchFamily="50" charset="-128"/>
              <a:ea typeface="ＭＳ Ｐゴシック" panose="020B0600070205080204" pitchFamily="50" charset="-128"/>
            </a:rPr>
            <a:t>人。）となっている。</a:t>
          </a:r>
        </a:p>
        <a:p>
          <a:r>
            <a:rPr kumimoji="1" lang="ja-JP" altLang="en-US" sz="1100">
              <a:latin typeface="ＭＳ Ｐゴシック" panose="020B0600070205080204" pitchFamily="50" charset="-128"/>
              <a:ea typeface="ＭＳ Ｐゴシック" panose="020B0600070205080204" pitchFamily="50" charset="-128"/>
            </a:rPr>
            <a:t>主な構成項目のうち、類似団体平均を超えている項目は１項目であり繰出金となっている。繰出金については住民一人当たり</a:t>
          </a:r>
          <a:r>
            <a:rPr kumimoji="1" lang="en-US" altLang="ja-JP" sz="1100">
              <a:latin typeface="ＭＳ Ｐゴシック" panose="020B0600070205080204" pitchFamily="50" charset="-128"/>
              <a:ea typeface="ＭＳ Ｐゴシック" panose="020B0600070205080204" pitchFamily="50" charset="-128"/>
            </a:rPr>
            <a:t>78,996</a:t>
          </a:r>
          <a:r>
            <a:rPr kumimoji="1" lang="ja-JP" altLang="en-US" sz="1100">
              <a:latin typeface="ＭＳ Ｐゴシック" panose="020B0600070205080204" pitchFamily="50" charset="-128"/>
              <a:ea typeface="ＭＳ Ｐゴシック" panose="020B0600070205080204" pitchFamily="50" charset="-128"/>
            </a:rPr>
            <a:t>円となっており、国民健康保険、後期高齢、介護保険、下水道事業への多額の繰出を行っているためである。</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56,227</a:t>
          </a:r>
          <a:r>
            <a:rPr kumimoji="1" lang="ja-JP" altLang="en-US" sz="1100">
              <a:latin typeface="ＭＳ Ｐゴシック" panose="020B0600070205080204" pitchFamily="50" charset="-128"/>
              <a:ea typeface="ＭＳ Ｐゴシック" panose="020B0600070205080204" pitchFamily="50" charset="-128"/>
            </a:rPr>
            <a:t>円となり、前年度と比べて</a:t>
          </a:r>
          <a:r>
            <a:rPr kumimoji="1" lang="en-US" altLang="ja-JP" sz="1100">
              <a:latin typeface="ＭＳ Ｐゴシック" panose="020B0600070205080204" pitchFamily="50" charset="-128"/>
              <a:ea typeface="ＭＳ Ｐゴシック" panose="020B0600070205080204" pitchFamily="50" charset="-128"/>
            </a:rPr>
            <a:t>46.9%</a:t>
          </a:r>
          <a:r>
            <a:rPr kumimoji="1" lang="ja-JP" altLang="en-US" sz="1100">
              <a:latin typeface="ＭＳ Ｐゴシック" panose="020B0600070205080204" pitchFamily="50" charset="-128"/>
              <a:ea typeface="ＭＳ Ｐゴシック" panose="020B0600070205080204" pitchFamily="50" charset="-128"/>
            </a:rPr>
            <a:t>の増となった。これは消防車両購入に伴う消防本部への負担金の増加が主な要因である。</a:t>
          </a:r>
        </a:p>
        <a:p>
          <a:r>
            <a:rPr kumimoji="1" lang="ja-JP" altLang="en-US" sz="1100">
              <a:latin typeface="ＭＳ Ｐゴシック" panose="020B0600070205080204" pitchFamily="50" charset="-128"/>
              <a:ea typeface="ＭＳ Ｐゴシック" panose="020B0600070205080204" pitchFamily="50" charset="-128"/>
            </a:rPr>
            <a:t>積立金は住民一人当たり</a:t>
          </a:r>
          <a:r>
            <a:rPr kumimoji="1" lang="en-US" altLang="ja-JP" sz="1100">
              <a:latin typeface="ＭＳ Ｐゴシック" panose="020B0600070205080204" pitchFamily="50" charset="-128"/>
              <a:ea typeface="ＭＳ Ｐゴシック" panose="020B0600070205080204" pitchFamily="50" charset="-128"/>
            </a:rPr>
            <a:t>61,013</a:t>
          </a:r>
          <a:r>
            <a:rPr kumimoji="1" lang="ja-JP" altLang="en-US" sz="1100">
              <a:latin typeface="ＭＳ Ｐゴシック" panose="020B0600070205080204" pitchFamily="50" charset="-128"/>
              <a:ea typeface="ＭＳ Ｐゴシック" panose="020B0600070205080204" pitchFamily="50" charset="-128"/>
            </a:rPr>
            <a:t>円となり、前年度と比べて</a:t>
          </a:r>
          <a:r>
            <a:rPr kumimoji="1" lang="en-US" altLang="ja-JP" sz="1100">
              <a:latin typeface="ＭＳ Ｐゴシック" panose="020B0600070205080204" pitchFamily="50" charset="-128"/>
              <a:ea typeface="ＭＳ Ｐゴシック" panose="020B0600070205080204" pitchFamily="50" charset="-128"/>
            </a:rPr>
            <a:t>46.9%</a:t>
          </a:r>
          <a:r>
            <a:rPr kumimoji="1" lang="ja-JP" altLang="en-US" sz="1100">
              <a:latin typeface="ＭＳ Ｐゴシック" panose="020B0600070205080204" pitchFamily="50" charset="-128"/>
              <a:ea typeface="ＭＳ Ｐゴシック" panose="020B0600070205080204" pitchFamily="50" charset="-128"/>
            </a:rPr>
            <a:t>の増となった。これは普通交付税の追加交付により剰余金が発生したことなどにより、財政調整基金に積み立てたことが主な要因である。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三重県木曽岬町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5,994
5,472
15.74
3,714,391
3,525,023
183,038
2,317,296
3,321,962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104104</xdr:rowOff>
    </xdr:from>
    <xdr:to>
      <xdr:col>24</xdr:col>
      <xdr:colOff>63500</xdr:colOff>
      <xdr:row>35</xdr:row>
      <xdr:rowOff>123807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04854"/>
          <a:ext cx="8382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123807</xdr:rowOff>
    </xdr:from>
    <xdr:to>
      <xdr:col>19</xdr:col>
      <xdr:colOff>177800</xdr:colOff>
      <xdr:row>35</xdr:row>
      <xdr:rowOff>169636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24557"/>
          <a:ext cx="889000" cy="4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108022</xdr:rowOff>
    </xdr:from>
    <xdr:to>
      <xdr:col>15</xdr:col>
      <xdr:colOff>50800</xdr:colOff>
      <xdr:row>35</xdr:row>
      <xdr:rowOff>169636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08772"/>
          <a:ext cx="889000" cy="6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108022</xdr:rowOff>
    </xdr:from>
    <xdr:to>
      <xdr:col>10</xdr:col>
      <xdr:colOff>114300</xdr:colOff>
      <xdr:row>35</xdr:row>
      <xdr:rowOff>167894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08772"/>
          <a:ext cx="8890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53304</xdr:rowOff>
    </xdr:from>
    <xdr:to>
      <xdr:col>24</xdr:col>
      <xdr:colOff>114300</xdr:colOff>
      <xdr:row>35</xdr:row>
      <xdr:rowOff>154904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5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3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73007</xdr:rowOff>
    </xdr:from>
    <xdr:to>
      <xdr:col>20</xdr:col>
      <xdr:colOff>38100</xdr:colOff>
      <xdr:row>36</xdr:row>
      <xdr:rowOff>3157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165734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6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118836</xdr:rowOff>
    </xdr:from>
    <xdr:to>
      <xdr:col>15</xdr:col>
      <xdr:colOff>101600</xdr:colOff>
      <xdr:row>36</xdr:row>
      <xdr:rowOff>48986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40113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57222</xdr:rowOff>
    </xdr:from>
    <xdr:to>
      <xdr:col>10</xdr:col>
      <xdr:colOff>165100</xdr:colOff>
      <xdr:row>35</xdr:row>
      <xdr:rowOff>158822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149949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5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117094</xdr:rowOff>
    </xdr:from>
    <xdr:to>
      <xdr:col>6</xdr:col>
      <xdr:colOff>38100</xdr:colOff>
      <xdr:row>36</xdr:row>
      <xdr:rowOff>47244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1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38371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94074</xdr:rowOff>
    </xdr:from>
    <xdr:to>
      <xdr:col>24</xdr:col>
      <xdr:colOff>63500</xdr:colOff>
      <xdr:row>58</xdr:row>
      <xdr:rowOff>114486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38174"/>
          <a:ext cx="838200" cy="2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36827</xdr:rowOff>
    </xdr:from>
    <xdr:to>
      <xdr:col>19</xdr:col>
      <xdr:colOff>177800</xdr:colOff>
      <xdr:row>58</xdr:row>
      <xdr:rowOff>114486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80927"/>
          <a:ext cx="8890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36827</xdr:rowOff>
    </xdr:from>
    <xdr:to>
      <xdr:col>15</xdr:col>
      <xdr:colOff>50800</xdr:colOff>
      <xdr:row>58</xdr:row>
      <xdr:rowOff>88031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0927"/>
          <a:ext cx="889000" cy="5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88031</xdr:rowOff>
    </xdr:from>
    <xdr:to>
      <xdr:col>10</xdr:col>
      <xdr:colOff>114300</xdr:colOff>
      <xdr:row>58</xdr:row>
      <xdr:rowOff>147594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2131"/>
          <a:ext cx="889000" cy="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43274</xdr:rowOff>
    </xdr:from>
    <xdr:to>
      <xdr:col>24</xdr:col>
      <xdr:colOff>114300</xdr:colOff>
      <xdr:row>58</xdr:row>
      <xdr:rowOff>144874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63686</xdr:rowOff>
    </xdr:from>
    <xdr:to>
      <xdr:col>20</xdr:col>
      <xdr:colOff>38100</xdr:colOff>
      <xdr:row>58</xdr:row>
      <xdr:rowOff>165286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156413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0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157477</xdr:rowOff>
    </xdr:from>
    <xdr:to>
      <xdr:col>15</xdr:col>
      <xdr:colOff>101600</xdr:colOff>
      <xdr:row>58</xdr:row>
      <xdr:rowOff>87627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78754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2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37231</xdr:rowOff>
    </xdr:from>
    <xdr:to>
      <xdr:col>10</xdr:col>
      <xdr:colOff>165100</xdr:colOff>
      <xdr:row>58</xdr:row>
      <xdr:rowOff>138831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155358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5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96794</xdr:rowOff>
    </xdr:from>
    <xdr:to>
      <xdr:col>6</xdr:col>
      <xdr:colOff>38100</xdr:colOff>
      <xdr:row>59</xdr:row>
      <xdr:rowOff>26944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18071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105319</xdr:rowOff>
    </xdr:from>
    <xdr:to>
      <xdr:col>24</xdr:col>
      <xdr:colOff>63500</xdr:colOff>
      <xdr:row>77</xdr:row>
      <xdr:rowOff>156372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06969"/>
          <a:ext cx="838200" cy="5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97668</xdr:rowOff>
    </xdr:from>
    <xdr:to>
      <xdr:col>19</xdr:col>
      <xdr:colOff>177800</xdr:colOff>
      <xdr:row>77</xdr:row>
      <xdr:rowOff>105319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99318"/>
          <a:ext cx="889000" cy="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97668</xdr:rowOff>
    </xdr:from>
    <xdr:to>
      <xdr:col>15</xdr:col>
      <xdr:colOff>50800</xdr:colOff>
      <xdr:row>78</xdr:row>
      <xdr:rowOff>84866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99318"/>
          <a:ext cx="889000" cy="1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84866</xdr:rowOff>
    </xdr:from>
    <xdr:to>
      <xdr:col>10</xdr:col>
      <xdr:colOff>114300</xdr:colOff>
      <xdr:row>79</xdr:row>
      <xdr:rowOff>12743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57966"/>
          <a:ext cx="889000" cy="9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105572</xdr:rowOff>
    </xdr:from>
    <xdr:to>
      <xdr:col>24</xdr:col>
      <xdr:colOff>114300</xdr:colOff>
      <xdr:row>78</xdr:row>
      <xdr:rowOff>35722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83999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8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54519</xdr:rowOff>
    </xdr:from>
    <xdr:to>
      <xdr:col>20</xdr:col>
      <xdr:colOff>38100</xdr:colOff>
      <xdr:row>77</xdr:row>
      <xdr:rowOff>156119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147246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4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46868</xdr:rowOff>
    </xdr:from>
    <xdr:to>
      <xdr:col>15</xdr:col>
      <xdr:colOff>101600</xdr:colOff>
      <xdr:row>77</xdr:row>
      <xdr:rowOff>148468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139595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34066</xdr:rowOff>
    </xdr:from>
    <xdr:to>
      <xdr:col>10</xdr:col>
      <xdr:colOff>165100</xdr:colOff>
      <xdr:row>78</xdr:row>
      <xdr:rowOff>135666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126793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9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133393</xdr:rowOff>
    </xdr:from>
    <xdr:to>
      <xdr:col>6</xdr:col>
      <xdr:colOff>38100</xdr:colOff>
      <xdr:row>79</xdr:row>
      <xdr:rowOff>63543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54670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9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155200</xdr:rowOff>
    </xdr:from>
    <xdr:to>
      <xdr:col>24</xdr:col>
      <xdr:colOff>63500</xdr:colOff>
      <xdr:row>97</xdr:row>
      <xdr:rowOff>23351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14400"/>
          <a:ext cx="838200" cy="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23351</xdr:rowOff>
    </xdr:from>
    <xdr:to>
      <xdr:col>19</xdr:col>
      <xdr:colOff>177800</xdr:colOff>
      <xdr:row>97</xdr:row>
      <xdr:rowOff>126212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54001"/>
          <a:ext cx="889000" cy="10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105936</xdr:rowOff>
    </xdr:from>
    <xdr:to>
      <xdr:col>15</xdr:col>
      <xdr:colOff>50800</xdr:colOff>
      <xdr:row>97</xdr:row>
      <xdr:rowOff>126212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36586"/>
          <a:ext cx="889000" cy="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105936</xdr:rowOff>
    </xdr:from>
    <xdr:to>
      <xdr:col>10</xdr:col>
      <xdr:colOff>114300</xdr:colOff>
      <xdr:row>97</xdr:row>
      <xdr:rowOff>108396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36586"/>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104400</xdr:rowOff>
    </xdr:from>
    <xdr:to>
      <xdr:col>24</xdr:col>
      <xdr:colOff>114300</xdr:colOff>
      <xdr:row>97</xdr:row>
      <xdr:rowOff>34550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82827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144001</xdr:rowOff>
    </xdr:from>
    <xdr:to>
      <xdr:col>20</xdr:col>
      <xdr:colOff>38100</xdr:colOff>
      <xdr:row>97</xdr:row>
      <xdr:rowOff>74151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65278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9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75412</xdr:rowOff>
    </xdr:from>
    <xdr:to>
      <xdr:col>15</xdr:col>
      <xdr:colOff>101600</xdr:colOff>
      <xdr:row>98</xdr:row>
      <xdr:rowOff>5562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168139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55136</xdr:rowOff>
    </xdr:from>
    <xdr:to>
      <xdr:col>10</xdr:col>
      <xdr:colOff>165100</xdr:colOff>
      <xdr:row>97</xdr:row>
      <xdr:rowOff>156736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147863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7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57596</xdr:rowOff>
    </xdr:from>
    <xdr:to>
      <xdr:col>6</xdr:col>
      <xdr:colOff>38100</xdr:colOff>
      <xdr:row>97</xdr:row>
      <xdr:rowOff>159196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150323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8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55442</xdr:rowOff>
    </xdr:from>
    <xdr:to>
      <xdr:col>55</xdr:col>
      <xdr:colOff>0</xdr:colOff>
      <xdr:row>58</xdr:row>
      <xdr:rowOff>92570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99542"/>
          <a:ext cx="8382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55442</xdr:rowOff>
    </xdr:from>
    <xdr:to>
      <xdr:col>50</xdr:col>
      <xdr:colOff>114300</xdr:colOff>
      <xdr:row>58</xdr:row>
      <xdr:rowOff>104976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99542"/>
          <a:ext cx="889000" cy="4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89823</xdr:rowOff>
    </xdr:from>
    <xdr:to>
      <xdr:col>45</xdr:col>
      <xdr:colOff>177800</xdr:colOff>
      <xdr:row>58</xdr:row>
      <xdr:rowOff>104976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33923"/>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75090</xdr:rowOff>
    </xdr:from>
    <xdr:to>
      <xdr:col>41</xdr:col>
      <xdr:colOff>50800</xdr:colOff>
      <xdr:row>58</xdr:row>
      <xdr:rowOff>89823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19190"/>
          <a:ext cx="889000" cy="1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41770</xdr:rowOff>
    </xdr:from>
    <xdr:to>
      <xdr:col>55</xdr:col>
      <xdr:colOff>50800</xdr:colOff>
      <xdr:row>58</xdr:row>
      <xdr:rowOff>143370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128147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4642</xdr:rowOff>
    </xdr:from>
    <xdr:to>
      <xdr:col>50</xdr:col>
      <xdr:colOff>165100</xdr:colOff>
      <xdr:row>58</xdr:row>
      <xdr:rowOff>106242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97369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54176</xdr:rowOff>
    </xdr:from>
    <xdr:to>
      <xdr:col>46</xdr:col>
      <xdr:colOff>38100</xdr:colOff>
      <xdr:row>58</xdr:row>
      <xdr:rowOff>155776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146903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9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39023</xdr:rowOff>
    </xdr:from>
    <xdr:to>
      <xdr:col>41</xdr:col>
      <xdr:colOff>101600</xdr:colOff>
      <xdr:row>58</xdr:row>
      <xdr:rowOff>140623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131750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7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24290</xdr:rowOff>
    </xdr:from>
    <xdr:to>
      <xdr:col>36</xdr:col>
      <xdr:colOff>165100</xdr:colOff>
      <xdr:row>58</xdr:row>
      <xdr:rowOff>125890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117017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62912</xdr:rowOff>
    </xdr:from>
    <xdr:to>
      <xdr:col>55</xdr:col>
      <xdr:colOff>0</xdr:colOff>
      <xdr:row>79</xdr:row>
      <xdr:rowOff>70521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607462"/>
          <a:ext cx="8382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62912</xdr:rowOff>
    </xdr:from>
    <xdr:to>
      <xdr:col>50</xdr:col>
      <xdr:colOff>114300</xdr:colOff>
      <xdr:row>79</xdr:row>
      <xdr:rowOff>70521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607462"/>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70500</xdr:rowOff>
    </xdr:from>
    <xdr:to>
      <xdr:col>45</xdr:col>
      <xdr:colOff>177800</xdr:colOff>
      <xdr:row>79</xdr:row>
      <xdr:rowOff>70521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615050"/>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70500</xdr:rowOff>
    </xdr:from>
    <xdr:to>
      <xdr:col>41</xdr:col>
      <xdr:colOff>50800</xdr:colOff>
      <xdr:row>79</xdr:row>
      <xdr:rowOff>74592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615050"/>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19721</xdr:rowOff>
    </xdr:from>
    <xdr:to>
      <xdr:col>55</xdr:col>
      <xdr:colOff>50800</xdr:colOff>
      <xdr:row>79</xdr:row>
      <xdr:rowOff>121321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6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106098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7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12112</xdr:rowOff>
    </xdr:from>
    <xdr:to>
      <xdr:col>50</xdr:col>
      <xdr:colOff>165100</xdr:colOff>
      <xdr:row>79</xdr:row>
      <xdr:rowOff>113712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104839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19721</xdr:rowOff>
    </xdr:from>
    <xdr:to>
      <xdr:col>46</xdr:col>
      <xdr:colOff>38100</xdr:colOff>
      <xdr:row>79</xdr:row>
      <xdr:rowOff>121321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6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112448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5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19700</xdr:rowOff>
    </xdr:from>
    <xdr:to>
      <xdr:col>41</xdr:col>
      <xdr:colOff>101600</xdr:colOff>
      <xdr:row>79</xdr:row>
      <xdr:rowOff>121300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112427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23792</xdr:rowOff>
    </xdr:from>
    <xdr:to>
      <xdr:col>36</xdr:col>
      <xdr:colOff>165100</xdr:colOff>
      <xdr:row>79</xdr:row>
      <xdr:rowOff>125392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6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116519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6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99371</xdr:rowOff>
    </xdr:from>
    <xdr:to>
      <xdr:col>55</xdr:col>
      <xdr:colOff>0</xdr:colOff>
      <xdr:row>97</xdr:row>
      <xdr:rowOff>158872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30021"/>
          <a:ext cx="838200" cy="5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118512</xdr:rowOff>
    </xdr:from>
    <xdr:to>
      <xdr:col>50</xdr:col>
      <xdr:colOff>114300</xdr:colOff>
      <xdr:row>97</xdr:row>
      <xdr:rowOff>158872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49162"/>
          <a:ext cx="889000" cy="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107826</xdr:rowOff>
    </xdr:from>
    <xdr:to>
      <xdr:col>45</xdr:col>
      <xdr:colOff>177800</xdr:colOff>
      <xdr:row>97</xdr:row>
      <xdr:rowOff>118512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38476"/>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107826</xdr:rowOff>
    </xdr:from>
    <xdr:to>
      <xdr:col>41</xdr:col>
      <xdr:colOff>50800</xdr:colOff>
      <xdr:row>97</xdr:row>
      <xdr:rowOff>136816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38476"/>
          <a:ext cx="889000" cy="2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48571</xdr:rowOff>
    </xdr:from>
    <xdr:to>
      <xdr:col>55</xdr:col>
      <xdr:colOff>50800</xdr:colOff>
      <xdr:row>97</xdr:row>
      <xdr:rowOff>150171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26998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5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108072</xdr:rowOff>
    </xdr:from>
    <xdr:to>
      <xdr:col>50</xdr:col>
      <xdr:colOff>165100</xdr:colOff>
      <xdr:row>98</xdr:row>
      <xdr:rowOff>38222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29349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67712</xdr:rowOff>
    </xdr:from>
    <xdr:to>
      <xdr:col>46</xdr:col>
      <xdr:colOff>38100</xdr:colOff>
      <xdr:row>97</xdr:row>
      <xdr:rowOff>169312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160439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57026</xdr:rowOff>
    </xdr:from>
    <xdr:to>
      <xdr:col>41</xdr:col>
      <xdr:colOff>101600</xdr:colOff>
      <xdr:row>97</xdr:row>
      <xdr:rowOff>158626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149753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8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86016</xdr:rowOff>
    </xdr:from>
    <xdr:to>
      <xdr:col>36</xdr:col>
      <xdr:colOff>165100</xdr:colOff>
      <xdr:row>98</xdr:row>
      <xdr:rowOff>16166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7293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0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22291</xdr:rowOff>
    </xdr:from>
    <xdr:to>
      <xdr:col>85</xdr:col>
      <xdr:colOff>127000</xdr:colOff>
      <xdr:row>37</xdr:row>
      <xdr:rowOff>68331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65941"/>
          <a:ext cx="8382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22291</xdr:rowOff>
    </xdr:from>
    <xdr:to>
      <xdr:col>81</xdr:col>
      <xdr:colOff>50800</xdr:colOff>
      <xdr:row>38</xdr:row>
      <xdr:rowOff>3866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65941"/>
          <a:ext cx="889000" cy="15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3866</xdr:rowOff>
    </xdr:from>
    <xdr:to>
      <xdr:col>76</xdr:col>
      <xdr:colOff>114300</xdr:colOff>
      <xdr:row>38</xdr:row>
      <xdr:rowOff>146924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18966"/>
          <a:ext cx="889000" cy="1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67302</xdr:rowOff>
    </xdr:from>
    <xdr:to>
      <xdr:col>71</xdr:col>
      <xdr:colOff>177800</xdr:colOff>
      <xdr:row>38</xdr:row>
      <xdr:rowOff>146924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39502"/>
          <a:ext cx="889000" cy="4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73613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17531</xdr:rowOff>
    </xdr:from>
    <xdr:to>
      <xdr:col>85</xdr:col>
      <xdr:colOff>177800</xdr:colOff>
      <xdr:row>37</xdr:row>
      <xdr:rowOff>119131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167408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3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142941</xdr:rowOff>
    </xdr:from>
    <xdr:to>
      <xdr:col>81</xdr:col>
      <xdr:colOff>101600</xdr:colOff>
      <xdr:row>37</xdr:row>
      <xdr:rowOff>73091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64218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124516</xdr:rowOff>
    </xdr:from>
    <xdr:to>
      <xdr:col>76</xdr:col>
      <xdr:colOff>165100</xdr:colOff>
      <xdr:row>38</xdr:row>
      <xdr:rowOff>54666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45793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96124</xdr:rowOff>
    </xdr:from>
    <xdr:to>
      <xdr:col>72</xdr:col>
      <xdr:colOff>38100</xdr:colOff>
      <xdr:row>39</xdr:row>
      <xdr:rowOff>26274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17401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0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16502</xdr:rowOff>
    </xdr:from>
    <xdr:to>
      <xdr:col>67</xdr:col>
      <xdr:colOff>101600</xdr:colOff>
      <xdr:row>36</xdr:row>
      <xdr:rowOff>118102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134629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16880</xdr:rowOff>
    </xdr:from>
    <xdr:to>
      <xdr:col>85</xdr:col>
      <xdr:colOff>127000</xdr:colOff>
      <xdr:row>58</xdr:row>
      <xdr:rowOff>29174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60980"/>
          <a:ext cx="8382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796</xdr:rowOff>
    </xdr:from>
    <xdr:to>
      <xdr:col>81</xdr:col>
      <xdr:colOff>50800</xdr:colOff>
      <xdr:row>58</xdr:row>
      <xdr:rowOff>29174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44896"/>
          <a:ext cx="889000" cy="2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796</xdr:rowOff>
    </xdr:from>
    <xdr:to>
      <xdr:col>76</xdr:col>
      <xdr:colOff>114300</xdr:colOff>
      <xdr:row>58</xdr:row>
      <xdr:rowOff>40167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44896"/>
          <a:ext cx="88900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32580</xdr:rowOff>
    </xdr:from>
    <xdr:to>
      <xdr:col>71</xdr:col>
      <xdr:colOff>177800</xdr:colOff>
      <xdr:row>58</xdr:row>
      <xdr:rowOff>40167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76680"/>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137530</xdr:rowOff>
    </xdr:from>
    <xdr:to>
      <xdr:col>85</xdr:col>
      <xdr:colOff>177800</xdr:colOff>
      <xdr:row>58</xdr:row>
      <xdr:rowOff>67680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52457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149824</xdr:rowOff>
    </xdr:from>
    <xdr:to>
      <xdr:col>81</xdr:col>
      <xdr:colOff>101600</xdr:colOff>
      <xdr:row>58</xdr:row>
      <xdr:rowOff>79974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71101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121446</xdr:rowOff>
    </xdr:from>
    <xdr:to>
      <xdr:col>76</xdr:col>
      <xdr:colOff>165100</xdr:colOff>
      <xdr:row>58</xdr:row>
      <xdr:rowOff>51596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42723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160817</xdr:rowOff>
    </xdr:from>
    <xdr:to>
      <xdr:col>72</xdr:col>
      <xdr:colOff>38100</xdr:colOff>
      <xdr:row>58</xdr:row>
      <xdr:rowOff>90967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3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82094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153230</xdr:rowOff>
    </xdr:from>
    <xdr:to>
      <xdr:col>67</xdr:col>
      <xdr:colOff>101600</xdr:colOff>
      <xdr:row>58</xdr:row>
      <xdr:rowOff>83380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74507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1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124713</xdr:rowOff>
    </xdr:from>
    <xdr:to>
      <xdr:col>85</xdr:col>
      <xdr:colOff>127000</xdr:colOff>
      <xdr:row>97</xdr:row>
      <xdr:rowOff>137537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55363"/>
          <a:ext cx="8382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137537</xdr:rowOff>
    </xdr:from>
    <xdr:to>
      <xdr:col>81</xdr:col>
      <xdr:colOff>50800</xdr:colOff>
      <xdr:row>97</xdr:row>
      <xdr:rowOff>149658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68187"/>
          <a:ext cx="889000" cy="1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133559</xdr:rowOff>
    </xdr:from>
    <xdr:to>
      <xdr:col>76</xdr:col>
      <xdr:colOff>114300</xdr:colOff>
      <xdr:row>97</xdr:row>
      <xdr:rowOff>149658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64209"/>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133559</xdr:rowOff>
    </xdr:from>
    <xdr:to>
      <xdr:col>71</xdr:col>
      <xdr:colOff>177800</xdr:colOff>
      <xdr:row>98</xdr:row>
      <xdr:rowOff>34548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64209"/>
          <a:ext cx="889000" cy="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73913</xdr:rowOff>
    </xdr:from>
    <xdr:to>
      <xdr:col>85</xdr:col>
      <xdr:colOff>177800</xdr:colOff>
      <xdr:row>98</xdr:row>
      <xdr:rowOff>4063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52340</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8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86737</xdr:rowOff>
    </xdr:from>
    <xdr:to>
      <xdr:col>81</xdr:col>
      <xdr:colOff>101600</xdr:colOff>
      <xdr:row>98</xdr:row>
      <xdr:rowOff>16887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98858</xdr:rowOff>
    </xdr:from>
    <xdr:to>
      <xdr:col>76</xdr:col>
      <xdr:colOff>165100</xdr:colOff>
      <xdr:row>98</xdr:row>
      <xdr:rowOff>29008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2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20135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2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82759</xdr:rowOff>
    </xdr:from>
    <xdr:to>
      <xdr:col>72</xdr:col>
      <xdr:colOff>38100</xdr:colOff>
      <xdr:row>98</xdr:row>
      <xdr:rowOff>12909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4036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155198</xdr:rowOff>
    </xdr:from>
    <xdr:to>
      <xdr:col>67</xdr:col>
      <xdr:colOff>101600</xdr:colOff>
      <xdr:row>98</xdr:row>
      <xdr:rowOff>85348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76475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7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159,877</a:t>
          </a:r>
          <a:r>
            <a:rPr kumimoji="1" lang="ja-JP" altLang="en-US" sz="1100">
              <a:latin typeface="ＭＳ Ｐゴシック" panose="020B0600070205080204" pitchFamily="50" charset="-128"/>
              <a:ea typeface="ＭＳ Ｐゴシック" panose="020B0600070205080204" pitchFamily="50" charset="-128"/>
            </a:rPr>
            <a:t>円となり、前年度と比べて</a:t>
          </a:r>
          <a:r>
            <a:rPr kumimoji="1" lang="en-US" altLang="ja-JP" sz="1100">
              <a:latin typeface="ＭＳ Ｐゴシック" panose="020B0600070205080204" pitchFamily="50" charset="-128"/>
              <a:ea typeface="ＭＳ Ｐゴシック" panose="020B0600070205080204" pitchFamily="50" charset="-128"/>
            </a:rPr>
            <a:t>20.1%</a:t>
          </a:r>
          <a:r>
            <a:rPr kumimoji="1" lang="ja-JP" altLang="en-US" sz="1100">
              <a:latin typeface="ＭＳ Ｐゴシック" panose="020B0600070205080204" pitchFamily="50" charset="-128"/>
              <a:ea typeface="ＭＳ Ｐゴシック" panose="020B0600070205080204" pitchFamily="50" charset="-128"/>
            </a:rPr>
            <a:t>の増となった。これは普通交付税の追加交付により剰余金が発生したことなどにより、財政調整基金に積み立てたことが主な要因である。</a:t>
          </a:r>
        </a:p>
        <a:p>
          <a:r>
            <a:rPr kumimoji="1" lang="ja-JP" altLang="en-US" sz="1100">
              <a:latin typeface="ＭＳ Ｐゴシック" panose="020B0600070205080204" pitchFamily="50" charset="-128"/>
              <a:ea typeface="ＭＳ Ｐゴシック" panose="020B0600070205080204" pitchFamily="50" charset="-128"/>
            </a:rPr>
            <a:t>農林水産業業費住民一人当たり</a:t>
          </a:r>
          <a:r>
            <a:rPr kumimoji="1" lang="en-US" altLang="ja-JP" sz="1100">
              <a:latin typeface="ＭＳ Ｐゴシック" panose="020B0600070205080204" pitchFamily="50" charset="-128"/>
              <a:ea typeface="ＭＳ Ｐゴシック" panose="020B0600070205080204" pitchFamily="50" charset="-128"/>
            </a:rPr>
            <a:t>32,370</a:t>
          </a:r>
          <a:r>
            <a:rPr kumimoji="1" lang="ja-JP" altLang="en-US" sz="1100">
              <a:latin typeface="ＭＳ Ｐゴシック" panose="020B0600070205080204" pitchFamily="50" charset="-128"/>
              <a:ea typeface="ＭＳ Ｐゴシック" panose="020B0600070205080204" pitchFamily="50" charset="-128"/>
            </a:rPr>
            <a:t>円となり、前年度と比べて</a:t>
          </a:r>
          <a:r>
            <a:rPr kumimoji="1" lang="en-US" altLang="ja-JP" sz="1100">
              <a:latin typeface="ＭＳ Ｐゴシック" panose="020B0600070205080204" pitchFamily="50" charset="-128"/>
              <a:ea typeface="ＭＳ Ｐゴシック" panose="020B0600070205080204" pitchFamily="50" charset="-128"/>
            </a:rPr>
            <a:t>23.1%</a:t>
          </a:r>
          <a:r>
            <a:rPr kumimoji="1" lang="ja-JP" altLang="en-US" sz="1100">
              <a:latin typeface="ＭＳ Ｐゴシック" panose="020B0600070205080204" pitchFamily="50" charset="-128"/>
              <a:ea typeface="ＭＳ Ｐゴシック" panose="020B0600070205080204" pitchFamily="50" charset="-128"/>
            </a:rPr>
            <a:t>の減となった。これは湛水防除に係る県事業負担金の減少が主な要因である。</a:t>
          </a:r>
        </a:p>
        <a:p>
          <a:r>
            <a:rPr kumimoji="1" lang="ja-JP" altLang="en-US" sz="1100">
              <a:latin typeface="ＭＳ Ｐゴシック" panose="020B0600070205080204" pitchFamily="50" charset="-128"/>
              <a:ea typeface="ＭＳ Ｐゴシック" panose="020B0600070205080204" pitchFamily="50" charset="-128"/>
            </a:rPr>
            <a:t>土木住民一人当たり</a:t>
          </a:r>
          <a:r>
            <a:rPr kumimoji="1" lang="en-US" altLang="ja-JP" sz="1100">
              <a:latin typeface="ＭＳ Ｐゴシック" panose="020B0600070205080204" pitchFamily="50" charset="-128"/>
              <a:ea typeface="ＭＳ Ｐゴシック" panose="020B0600070205080204" pitchFamily="50" charset="-128"/>
            </a:rPr>
            <a:t>75,585</a:t>
          </a:r>
          <a:r>
            <a:rPr kumimoji="1" lang="ja-JP" altLang="en-US" sz="1100">
              <a:latin typeface="ＭＳ Ｐゴシック" panose="020B0600070205080204" pitchFamily="50" charset="-128"/>
              <a:ea typeface="ＭＳ Ｐゴシック" panose="020B0600070205080204" pitchFamily="50" charset="-128"/>
            </a:rPr>
            <a:t>円となり、前年度と比べて</a:t>
          </a:r>
          <a:r>
            <a:rPr kumimoji="1" lang="en-US" altLang="ja-JP" sz="1100">
              <a:latin typeface="ＭＳ Ｐゴシック" panose="020B0600070205080204" pitchFamily="50" charset="-128"/>
              <a:ea typeface="ＭＳ Ｐゴシック" panose="020B0600070205080204" pitchFamily="50" charset="-128"/>
            </a:rPr>
            <a:t>26.0%</a:t>
          </a:r>
          <a:r>
            <a:rPr kumimoji="1" lang="ja-JP" altLang="en-US" sz="1100">
              <a:latin typeface="ＭＳ Ｐゴシック" panose="020B0600070205080204" pitchFamily="50" charset="-128"/>
              <a:ea typeface="ＭＳ Ｐゴシック" panose="020B0600070205080204" pitchFamily="50" charset="-128"/>
            </a:rPr>
            <a:t>の増となった。これは補助事業である道路関連事業の増加が主な要因である。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について、令和２年度は令和元年度の法人税割（予定納税）が一時的に増加した影響で普通交付税が減少したことにより赤字となっているが、令和３年度以降は普通交付税の追加交付や歳計剰余金を基金に積立てたことにより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三重県木曽岬町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一般会計の実質収支額については、前年度からは減少しているが、普通交付税の追加交付もあったことから、例年ベースよりは増加している。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共下水道事業については、例年、特別会計内では赤字となるため、その補填として一般会計からの繰入金が発生している。一般会計からの繰入金額確定後の料金収入や施設修繕費用等の増減により、実質収支も増減することとなり、令和４年度は前年度より年度末の施設修繕費用等の歳出が減少したことから、実質収支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3714391</v>
      </c>
      <c r="BO4" s="449"/>
      <c r="BP4" s="449"/>
      <c r="BQ4" s="449"/>
      <c r="BR4" s="449"/>
      <c r="BS4" s="449"/>
      <c r="BT4" s="449"/>
      <c r="BU4" s="450"/>
      <c r="BV4" s="448">
        <v>3630191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7.9</v>
      </c>
      <c r="CU4" s="589"/>
      <c r="CV4" s="589"/>
      <c r="CW4" s="589"/>
      <c r="CX4" s="589"/>
      <c r="CY4" s="589"/>
      <c r="CZ4" s="589"/>
      <c r="DA4" s="590"/>
      <c r="DB4" s="588">
        <v>11.6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3525023</v>
      </c>
      <c r="BO5" s="420"/>
      <c r="BP5" s="420"/>
      <c r="BQ5" s="420"/>
      <c r="BR5" s="420"/>
      <c r="BS5" s="420"/>
      <c r="BT5" s="420"/>
      <c r="BU5" s="421"/>
      <c r="BV5" s="419">
        <v>3352366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71.099999999999994</v>
      </c>
      <c r="CU5" s="417"/>
      <c r="CV5" s="417"/>
      <c r="CW5" s="417"/>
      <c r="CX5" s="417"/>
      <c r="CY5" s="417"/>
      <c r="CZ5" s="417"/>
      <c r="DA5" s="418"/>
      <c r="DB5" s="416">
        <v>74.7</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189368</v>
      </c>
      <c r="BO6" s="420"/>
      <c r="BP6" s="420"/>
      <c r="BQ6" s="420"/>
      <c r="BR6" s="420"/>
      <c r="BS6" s="420"/>
      <c r="BT6" s="420"/>
      <c r="BU6" s="421"/>
      <c r="BV6" s="419">
        <v>277825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72.7</v>
      </c>
      <c r="CU6" s="563"/>
      <c r="CV6" s="563"/>
      <c r="CW6" s="563"/>
      <c r="CX6" s="563"/>
      <c r="CY6" s="563"/>
      <c r="CZ6" s="563"/>
      <c r="DA6" s="564"/>
      <c r="DB6" s="562">
        <v>80.3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95</v>
      </c>
      <c r="AV7" s="478"/>
      <c r="AW7" s="478"/>
      <c r="AX7" s="478"/>
      <c r="AY7" s="433" t="s">
        <v>107</v>
      </c>
      <c r="AZ7" s="434"/>
      <c r="BA7" s="434"/>
      <c r="BB7" s="434"/>
      <c r="BC7" s="434"/>
      <c r="BD7" s="434"/>
      <c r="BE7" s="434"/>
      <c r="BF7" s="434"/>
      <c r="BG7" s="434"/>
      <c r="BH7" s="434"/>
      <c r="BI7" s="434"/>
      <c r="BJ7" s="434"/>
      <c r="BK7" s="434"/>
      <c r="BL7" s="434"/>
      <c r="BM7" s="435"/>
      <c r="BN7" s="419">
        <v>6330</v>
      </c>
      <c r="BO7" s="420"/>
      <c r="BP7" s="420"/>
      <c r="BQ7" s="420"/>
      <c r="BR7" s="420"/>
      <c r="BS7" s="420"/>
      <c r="BT7" s="420"/>
      <c r="BU7" s="421"/>
      <c r="BV7" s="419">
        <v>5676</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2317296</v>
      </c>
      <c r="CU7" s="420"/>
      <c r="CV7" s="420"/>
      <c r="CW7" s="420"/>
      <c r="CX7" s="420"/>
      <c r="CY7" s="420"/>
      <c r="CZ7" s="420"/>
      <c r="DA7" s="421"/>
      <c r="DB7" s="419">
        <v>2347111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103</v>
      </c>
      <c r="AV8" s="478"/>
      <c r="AW8" s="478"/>
      <c r="AX8" s="478"/>
      <c r="AY8" s="433" t="s">
        <v>110</v>
      </c>
      <c r="AZ8" s="434"/>
      <c r="BA8" s="434"/>
      <c r="BB8" s="434"/>
      <c r="BC8" s="434"/>
      <c r="BD8" s="434"/>
      <c r="BE8" s="434"/>
      <c r="BF8" s="434"/>
      <c r="BG8" s="434"/>
      <c r="BH8" s="434"/>
      <c r="BI8" s="434"/>
      <c r="BJ8" s="434"/>
      <c r="BK8" s="434"/>
      <c r="BL8" s="434"/>
      <c r="BM8" s="435"/>
      <c r="BN8" s="419">
        <v>183038</v>
      </c>
      <c r="BO8" s="420"/>
      <c r="BP8" s="420"/>
      <c r="BQ8" s="420"/>
      <c r="BR8" s="420"/>
      <c r="BS8" s="420"/>
      <c r="BT8" s="420"/>
      <c r="BU8" s="421"/>
      <c r="BV8" s="419">
        <v>272149</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0.54</v>
      </c>
      <c r="CU8" s="523"/>
      <c r="CV8" s="523"/>
      <c r="CW8" s="523"/>
      <c r="CX8" s="523"/>
      <c r="CY8" s="523"/>
      <c r="CZ8" s="523"/>
      <c r="DA8" s="524"/>
      <c r="DB8" s="522">
        <v>0.56999999999999995</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6023</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-89111</v>
      </c>
      <c r="BO9" s="420"/>
      <c r="BP9" s="420"/>
      <c r="BQ9" s="420"/>
      <c r="BR9" s="420"/>
      <c r="BS9" s="420"/>
      <c r="BT9" s="420"/>
      <c r="BU9" s="421"/>
      <c r="BV9" s="419">
        <v>156754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8.9</v>
      </c>
      <c r="CU9" s="417"/>
      <c r="CV9" s="417"/>
      <c r="CW9" s="417"/>
      <c r="CX9" s="417"/>
      <c r="CY9" s="417"/>
      <c r="CZ9" s="417"/>
      <c r="DA9" s="418"/>
      <c r="DB9" s="416">
        <v>8.5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6357</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103</v>
      </c>
      <c r="AV10" s="478"/>
      <c r="AW10" s="478"/>
      <c r="AX10" s="478"/>
      <c r="AY10" s="433" t="s">
        <v>121</v>
      </c>
      <c r="AZ10" s="434"/>
      <c r="BA10" s="434"/>
      <c r="BB10" s="434"/>
      <c r="BC10" s="434"/>
      <c r="BD10" s="434"/>
      <c r="BE10" s="434"/>
      <c r="BF10" s="434"/>
      <c r="BG10" s="434"/>
      <c r="BH10" s="434"/>
      <c r="BI10" s="434"/>
      <c r="BJ10" s="434"/>
      <c r="BK10" s="434"/>
      <c r="BL10" s="434"/>
      <c r="BM10" s="435"/>
      <c r="BN10" s="419">
        <v>138977</v>
      </c>
      <c r="BO10" s="420"/>
      <c r="BP10" s="420"/>
      <c r="BQ10" s="420"/>
      <c r="BR10" s="420"/>
      <c r="BS10" s="420"/>
      <c r="BT10" s="420"/>
      <c r="BU10" s="421"/>
      <c r="BV10" s="419">
        <v>5031</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5994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5472</v>
      </c>
      <c r="S13" s="507"/>
      <c r="T13" s="507"/>
      <c r="U13" s="507"/>
      <c r="V13" s="508"/>
      <c r="W13" s="509" t="s">
        <v>140</v>
      </c>
      <c r="X13" s="405"/>
      <c r="Y13" s="405"/>
      <c r="Z13" s="405"/>
      <c r="AA13" s="405"/>
      <c r="AB13" s="406"/>
      <c r="AC13" s="372">
        <v>284</v>
      </c>
      <c r="AD13" s="373"/>
      <c r="AE13" s="373"/>
      <c r="AF13" s="373"/>
      <c r="AG13" s="374"/>
      <c r="AH13" s="372">
        <v>398</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49866</v>
      </c>
      <c r="BO13" s="420"/>
      <c r="BP13" s="420"/>
      <c r="BQ13" s="420"/>
      <c r="BR13" s="420"/>
      <c r="BS13" s="420"/>
      <c r="BT13" s="420"/>
      <c r="BU13" s="421"/>
      <c r="BV13" s="419">
        <v>161785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4.9000000000000004</v>
      </c>
      <c r="CU13" s="417"/>
      <c r="CV13" s="417"/>
      <c r="CW13" s="417"/>
      <c r="CX13" s="417"/>
      <c r="CY13" s="417"/>
      <c r="CZ13" s="417"/>
      <c r="DA13" s="418"/>
      <c r="DB13" s="416">
        <v>4.9000000000000004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6081</v>
      </c>
      <c r="S14" s="507"/>
      <c r="T14" s="507"/>
      <c r="U14" s="507"/>
      <c r="V14" s="508"/>
      <c r="W14" s="510"/>
      <c r="X14" s="408"/>
      <c r="Y14" s="408"/>
      <c r="Z14" s="408"/>
      <c r="AA14" s="408"/>
      <c r="AB14" s="409"/>
      <c r="AC14" s="499">
        <v>9.5</v>
      </c>
      <c r="AD14" s="500"/>
      <c r="AE14" s="500"/>
      <c r="AF14" s="500"/>
      <c r="AG14" s="501"/>
      <c r="AH14" s="499">
        <v>11.4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147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5571</v>
      </c>
      <c r="S15" s="507"/>
      <c r="T15" s="507"/>
      <c r="U15" s="507"/>
      <c r="V15" s="508"/>
      <c r="W15" s="509" t="s">
        <v>149</v>
      </c>
      <c r="X15" s="405"/>
      <c r="Y15" s="405"/>
      <c r="Z15" s="405"/>
      <c r="AA15" s="405"/>
      <c r="AB15" s="406"/>
      <c r="AC15" s="372">
        <v>907</v>
      </c>
      <c r="AD15" s="373"/>
      <c r="AE15" s="373"/>
      <c r="AF15" s="373"/>
      <c r="AG15" s="374"/>
      <c r="AH15" s="372">
        <v>1141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911172</v>
      </c>
      <c r="BO15" s="449"/>
      <c r="BP15" s="449"/>
      <c r="BQ15" s="449"/>
      <c r="BR15" s="449"/>
      <c r="BS15" s="449"/>
      <c r="BT15" s="449"/>
      <c r="BU15" s="450"/>
      <c r="BV15" s="448">
        <v>905952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30.3</v>
      </c>
      <c r="AD16" s="500"/>
      <c r="AE16" s="500"/>
      <c r="AF16" s="500"/>
      <c r="AG16" s="501"/>
      <c r="AH16" s="499">
        <v>32.700000000000003</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2009339</v>
      </c>
      <c r="BO16" s="420"/>
      <c r="BP16" s="420"/>
      <c r="BQ16" s="420"/>
      <c r="BR16" s="420"/>
      <c r="BS16" s="420"/>
      <c r="BT16" s="420"/>
      <c r="BU16" s="421"/>
      <c r="BV16" s="419">
        <v>1938468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1798</v>
      </c>
      <c r="AD17" s="373"/>
      <c r="AE17" s="373"/>
      <c r="AF17" s="373"/>
      <c r="AG17" s="374"/>
      <c r="AH17" s="372">
        <v>1946</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1150172</v>
      </c>
      <c r="BO17" s="420"/>
      <c r="BP17" s="420"/>
      <c r="BQ17" s="420"/>
      <c r="BR17" s="420"/>
      <c r="BS17" s="420"/>
      <c r="BT17" s="420"/>
      <c r="BU17" s="421"/>
      <c r="BV17" s="419">
        <v>1144126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15.74</v>
      </c>
      <c r="M18" s="472"/>
      <c r="N18" s="472"/>
      <c r="O18" s="472"/>
      <c r="P18" s="472"/>
      <c r="Q18" s="472"/>
      <c r="R18" s="473"/>
      <c r="S18" s="473"/>
      <c r="T18" s="473"/>
      <c r="U18" s="473"/>
      <c r="V18" s="474"/>
      <c r="W18" s="490"/>
      <c r="X18" s="491"/>
      <c r="Y18" s="491"/>
      <c r="Z18" s="491"/>
      <c r="AA18" s="491"/>
      <c r="AB18" s="515"/>
      <c r="AC18" s="389">
        <v>60.2</v>
      </c>
      <c r="AD18" s="390"/>
      <c r="AE18" s="390"/>
      <c r="AF18" s="390"/>
      <c r="AG18" s="475"/>
      <c r="AH18" s="389">
        <v>55.8</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1709023</v>
      </c>
      <c r="BO18" s="420"/>
      <c r="BP18" s="420"/>
      <c r="BQ18" s="420"/>
      <c r="BR18" s="420"/>
      <c r="BS18" s="420"/>
      <c r="BT18" s="420"/>
      <c r="BU18" s="421"/>
      <c r="BV18" s="419">
        <v>1812266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383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2711241</v>
      </c>
      <c r="BO19" s="420"/>
      <c r="BP19" s="420"/>
      <c r="BQ19" s="420"/>
      <c r="BR19" s="420"/>
      <c r="BS19" s="420"/>
      <c r="BT19" s="420"/>
      <c r="BU19" s="421"/>
      <c r="BV19" s="419">
        <v>2714392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2208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3321962</v>
      </c>
      <c r="BO22" s="449"/>
      <c r="BP22" s="449"/>
      <c r="BQ22" s="449"/>
      <c r="BR22" s="449"/>
      <c r="BS22" s="449"/>
      <c r="BT22" s="449"/>
      <c r="BU22" s="450"/>
      <c r="BV22" s="448">
        <v>3288661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1988572</v>
      </c>
      <c r="BO23" s="420"/>
      <c r="BP23" s="420"/>
      <c r="BQ23" s="420"/>
      <c r="BR23" s="420"/>
      <c r="BS23" s="420"/>
      <c r="BT23" s="420"/>
      <c r="BU23" s="421"/>
      <c r="BV23" s="419">
        <v>1877716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6700</v>
      </c>
      <c r="R24" s="373"/>
      <c r="S24" s="373"/>
      <c r="T24" s="373"/>
      <c r="U24" s="373"/>
      <c r="V24" s="374"/>
      <c r="W24" s="462"/>
      <c r="X24" s="399"/>
      <c r="Y24" s="400"/>
      <c r="Z24" s="375" t="s">
        <v>174</v>
      </c>
      <c r="AA24" s="376"/>
      <c r="AB24" s="376"/>
      <c r="AC24" s="376"/>
      <c r="AD24" s="376"/>
      <c r="AE24" s="376"/>
      <c r="AF24" s="376"/>
      <c r="AG24" s="377"/>
      <c r="AH24" s="372">
        <v>57</v>
      </c>
      <c r="AI24" s="373"/>
      <c r="AJ24" s="373"/>
      <c r="AK24" s="373"/>
      <c r="AL24" s="374"/>
      <c r="AM24" s="372">
        <v>171912</v>
      </c>
      <c r="AN24" s="373"/>
      <c r="AO24" s="373"/>
      <c r="AP24" s="373"/>
      <c r="AQ24" s="373"/>
      <c r="AR24" s="374"/>
      <c r="AS24" s="372">
        <v>3016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1833102</v>
      </c>
      <c r="BO24" s="420"/>
      <c r="BP24" s="420"/>
      <c r="BQ24" s="420"/>
      <c r="BR24" s="420"/>
      <c r="BS24" s="420"/>
      <c r="BT24" s="420"/>
      <c r="BU24" s="421"/>
      <c r="BV24" s="419">
        <v>1734592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5400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129</v>
      </c>
      <c r="AN25" s="373"/>
      <c r="AO25" s="373"/>
      <c r="AP25" s="373"/>
      <c r="AQ25" s="373"/>
      <c r="AR25" s="374"/>
      <c r="AS25" s="372" t="s">
        <v>130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421722</v>
      </c>
      <c r="BO25" s="449"/>
      <c r="BP25" s="449"/>
      <c r="BQ25" s="449"/>
      <c r="BR25" s="449"/>
      <c r="BS25" s="449"/>
      <c r="BT25" s="449"/>
      <c r="BU25" s="450"/>
      <c r="BV25" s="448">
        <v>498180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5200</v>
      </c>
      <c r="R26" s="373"/>
      <c r="S26" s="373"/>
      <c r="T26" s="373"/>
      <c r="U26" s="373"/>
      <c r="V26" s="374"/>
      <c r="W26" s="462"/>
      <c r="X26" s="399"/>
      <c r="Y26" s="400"/>
      <c r="Z26" s="375" t="s">
        <v>181</v>
      </c>
      <c r="AA26" s="430"/>
      <c r="AB26" s="430"/>
      <c r="AC26" s="430"/>
      <c r="AD26" s="430"/>
      <c r="AE26" s="430"/>
      <c r="AF26" s="430"/>
      <c r="AG26" s="431"/>
      <c r="AH26" s="372" t="s">
        <v>130</v>
      </c>
      <c r="AI26" s="373"/>
      <c r="AJ26" s="373"/>
      <c r="AK26" s="373"/>
      <c r="AL26" s="374"/>
      <c r="AM26" s="372" t="s">
        <v>178</v>
      </c>
      <c r="AN26" s="373"/>
      <c r="AO26" s="373"/>
      <c r="AP26" s="373"/>
      <c r="AQ26" s="373"/>
      <c r="AR26" s="374"/>
      <c r="AS26" s="372" t="s">
        <v>178</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147</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2850</v>
      </c>
      <c r="R27" s="373"/>
      <c r="S27" s="373"/>
      <c r="T27" s="373"/>
      <c r="U27" s="373"/>
      <c r="V27" s="374"/>
      <c r="W27" s="462"/>
      <c r="X27" s="399"/>
      <c r="Y27" s="400"/>
      <c r="Z27" s="375" t="s">
        <v>184</v>
      </c>
      <c r="AA27" s="376"/>
      <c r="AB27" s="376"/>
      <c r="AC27" s="376"/>
      <c r="AD27" s="376"/>
      <c r="AE27" s="376"/>
      <c r="AF27" s="376"/>
      <c r="AG27" s="377"/>
      <c r="AH27" s="372">
        <v>2</v>
      </c>
      <c r="AI27" s="373"/>
      <c r="AJ27" s="373"/>
      <c r="AK27" s="373"/>
      <c r="AL27" s="374"/>
      <c r="AM27" s="372" t="s">
        <v>185</v>
      </c>
      <c r="AN27" s="373"/>
      <c r="AO27" s="373"/>
      <c r="AP27" s="373"/>
      <c r="AQ27" s="373"/>
      <c r="AR27" s="374"/>
      <c r="AS27" s="372" t="s">
        <v>185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147418</v>
      </c>
      <c r="BO27" s="454"/>
      <c r="BP27" s="454"/>
      <c r="BQ27" s="454"/>
      <c r="BR27" s="454"/>
      <c r="BS27" s="454"/>
      <c r="BT27" s="454"/>
      <c r="BU27" s="455"/>
      <c r="BV27" s="453">
        <v>147344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2250</v>
      </c>
      <c r="R28" s="373"/>
      <c r="S28" s="373"/>
      <c r="T28" s="373"/>
      <c r="U28" s="373"/>
      <c r="V28" s="374"/>
      <c r="W28" s="462"/>
      <c r="X28" s="399"/>
      <c r="Y28" s="400"/>
      <c r="Z28" s="375" t="s">
        <v>188</v>
      </c>
      <c r="AA28" s="376"/>
      <c r="AB28" s="376"/>
      <c r="AC28" s="376"/>
      <c r="AD28" s="376"/>
      <c r="AE28" s="376"/>
      <c r="AF28" s="376"/>
      <c r="AG28" s="377"/>
      <c r="AH28" s="372" t="s">
        <v>178</v>
      </c>
      <c r="AI28" s="373"/>
      <c r="AJ28" s="373"/>
      <c r="AK28" s="373"/>
      <c r="AL28" s="374"/>
      <c r="AM28" s="372" t="s">
        <v>130</v>
      </c>
      <c r="AN28" s="373"/>
      <c r="AO28" s="373"/>
      <c r="AP28" s="373"/>
      <c r="AQ28" s="373"/>
      <c r="AR28" s="374"/>
      <c r="AS28" s="372" t="s">
        <v>178</v>
      </c>
      <c r="AT28" s="373"/>
      <c r="AU28" s="373"/>
      <c r="AV28" s="373"/>
      <c r="AW28" s="373"/>
      <c r="AX28" s="432"/>
      <c r="AY28" s="436" t="s">
        <v>189</v>
      </c>
      <c r="AZ28" s="437"/>
      <c r="BA28" s="437"/>
      <c r="BB28" s="438"/>
      <c r="BC28" s="445" t="s">
        <v>49</v>
      </c>
      <c r="BD28" s="446"/>
      <c r="BE28" s="446"/>
      <c r="BF28" s="446"/>
      <c r="BG28" s="446"/>
      <c r="BH28" s="446"/>
      <c r="BI28" s="446"/>
      <c r="BJ28" s="446"/>
      <c r="BK28" s="446"/>
      <c r="BL28" s="446"/>
      <c r="BM28" s="447"/>
      <c r="BN28" s="448">
        <v>2404403</v>
      </c>
      <c r="BO28" s="449"/>
      <c r="BP28" s="449"/>
      <c r="BQ28" s="449"/>
      <c r="BR28" s="449"/>
      <c r="BS28" s="449"/>
      <c r="BT28" s="449"/>
      <c r="BU28" s="450"/>
      <c r="BV28" s="448">
        <v>2266001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6</v>
      </c>
      <c r="M29" s="373"/>
      <c r="N29" s="373"/>
      <c r="O29" s="373"/>
      <c r="P29" s="374"/>
      <c r="Q29" s="372">
        <v>2100</v>
      </c>
      <c r="R29" s="373"/>
      <c r="S29" s="373"/>
      <c r="T29" s="373"/>
      <c r="U29" s="373"/>
      <c r="V29" s="374"/>
      <c r="W29" s="463"/>
      <c r="X29" s="464"/>
      <c r="Y29" s="465"/>
      <c r="Z29" s="375" t="s">
        <v>191</v>
      </c>
      <c r="AA29" s="376"/>
      <c r="AB29" s="376"/>
      <c r="AC29" s="376"/>
      <c r="AD29" s="376"/>
      <c r="AE29" s="376"/>
      <c r="AF29" s="376"/>
      <c r="AG29" s="377"/>
      <c r="AH29" s="372">
        <v>59</v>
      </c>
      <c r="AI29" s="373"/>
      <c r="AJ29" s="373"/>
      <c r="AK29" s="373"/>
      <c r="AL29" s="374"/>
      <c r="AM29" s="372">
        <v>179356</v>
      </c>
      <c r="AN29" s="373"/>
      <c r="AO29" s="373"/>
      <c r="AP29" s="373"/>
      <c r="AQ29" s="373"/>
      <c r="AR29" s="374"/>
      <c r="AS29" s="372">
        <v>3040</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979764</v>
      </c>
      <c r="BO29" s="420"/>
      <c r="BP29" s="420"/>
      <c r="BQ29" s="420"/>
      <c r="BR29" s="420"/>
      <c r="BS29" s="420"/>
      <c r="BT29" s="420"/>
      <c r="BU29" s="421"/>
      <c r="BV29" s="419">
        <v>624522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97.9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826266</v>
      </c>
      <c r="BO30" s="454"/>
      <c r="BP30" s="454"/>
      <c r="BQ30" s="454"/>
      <c r="BR30" s="454"/>
      <c r="BS30" s="454"/>
      <c r="BT30" s="454"/>
      <c r="BU30" s="455"/>
      <c r="BV30" s="453">
        <v>752387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202</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桑名広域清掃事業組合(一般会計)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木曽岬町土地開発公社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桑名広域清掃事業組合（ごみ処理施設整備事業特別会計）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三重県市町総合事務組合（一般会計）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三重県市町総合事務組合（共同研修特別会計）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三重県市町総合事務組合（デジタル地図特別会計）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三重県市町総合事務組合（物品特別会計）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三重県市町総合事務組合（退職手当特別会計）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三重県市町総合事務組合（消防救急無線特別会計）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三重県市町総合事務組合（公平委員会特別会計）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桑名・員弁広域連合（一般会計）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ErkAqonxBv+iWqY/3+f71g7C7pCQ2bnlFMkyGz/Xrs3m5d6acV7PNuyPFBLaBiW9Ah6QR4X1ku7fpzLakM7e+A==" saltValue="G5RrTGVTSS0F7TqE11vT+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561</v>
      </c>
      <c r="D34" s="1151"/>
      <c r="E34" s="1152"/>
      <c r="F34" s="32">
        <v>45.09</v>
      </c>
      <c r="G34" s="33">
        <v>45.68</v>
      </c>
      <c r="H34" s="33">
        <v>40.29</v>
      </c>
      <c r="I34" s="33">
        <v>41.24</v>
      </c>
      <c r="J34" s="34">
        <v>41.25</v>
      </c>
      <c r="K34" s="22"/>
      <c r="L34" s="22"/>
      <c r="M34" s="22"/>
      <c r="N34" s="22"/>
      <c r="O34" s="22"/>
      <c r="P34" s="22"/>
    </row>
    <row r="35" spans="1:16" ht="39" customHeight="1" x14ac:dyDescent="0.2">
      <c r="A35" s="22"/>
      <c r="B35" s="35"/>
      <c r="C35" s="1145" t="s">
        <v>562</v>
      </c>
      <c r="D35" s="1146"/>
      <c r="E35" s="1147"/>
      <c r="F35" s="36">
        <v>4.76</v>
      </c>
      <c r="G35" s="37">
        <v>6.09</v>
      </c>
      <c r="H35" s="37">
        <v>4.8600000000000003</v>
      </c>
      <c r="I35" s="37">
        <v>11.58</v>
      </c>
      <c r="J35" s="38">
        <v>7.87</v>
      </c>
      <c r="K35" s="22"/>
      <c r="L35" s="22"/>
      <c r="M35" s="22"/>
      <c r="N35" s="22"/>
      <c r="O35" s="22"/>
      <c r="P35" s="22"/>
    </row>
    <row r="36" spans="1:16" ht="39" customHeight="1" x14ac:dyDescent="0.2">
      <c r="A36" s="22"/>
      <c r="B36" s="35"/>
      <c r="C36" s="1145" t="s">
        <v>563</v>
      </c>
      <c r="D36" s="1146"/>
      <c r="E36" s="1147"/>
      <c r="F36" s="36">
        <v>0.26</v>
      </c>
      <c r="G36" s="37">
        <v>0.06</v>
      </c>
      <c r="H36" s="37">
        <v>0.14000000000000001</v>
      </c>
      <c r="I36" s="37">
        <v>0.39</v>
      </c>
      <c r="J36" s="38">
        <v>1.02</v>
      </c>
      <c r="K36" s="22"/>
      <c r="L36" s="22"/>
      <c r="M36" s="22"/>
      <c r="N36" s="22"/>
      <c r="O36" s="22"/>
      <c r="P36" s="22"/>
    </row>
    <row r="37" spans="1:16" ht="39" customHeight="1" x14ac:dyDescent="0.2">
      <c r="A37" s="22"/>
      <c r="B37" s="35"/>
      <c r="C37" s="1145" t="s">
        <v>564</v>
      </c>
      <c r="D37" s="1146"/>
      <c r="E37" s="1147"/>
      <c r="F37" s="36">
        <v>1.1100000000000001</v>
      </c>
      <c r="G37" s="37">
        <v>0.8</v>
      </c>
      <c r="H37" s="37">
        <v>0.97</v>
      </c>
      <c r="I37" s="37">
        <v>1.01</v>
      </c>
      <c r="J37" s="38">
        <v>0.82</v>
      </c>
      <c r="K37" s="22"/>
      <c r="L37" s="22"/>
      <c r="M37" s="22"/>
      <c r="N37" s="22"/>
      <c r="O37" s="22"/>
      <c r="P37" s="22"/>
    </row>
    <row r="38" spans="1:16" ht="39" customHeight="1" x14ac:dyDescent="0.2">
      <c r="A38" s="22"/>
      <c r="B38" s="35"/>
      <c r="C38" s="1145" t="s">
        <v>565</v>
      </c>
      <c r="D38" s="1146"/>
      <c r="E38" s="1147"/>
      <c r="F38" s="36">
        <v>0.42</v>
      </c>
      <c r="G38" s="37">
        <v>0.56000000000000005</v>
      </c>
      <c r="H38" s="37">
        <v>0.9</v>
      </c>
      <c r="I38" s="37">
        <v>0.96</v>
      </c>
      <c r="J38" s="38">
        <v>0.64</v>
      </c>
      <c r="K38" s="22"/>
      <c r="L38" s="22"/>
      <c r="M38" s="22"/>
      <c r="N38" s="22"/>
      <c r="O38" s="22"/>
      <c r="P38" s="22"/>
    </row>
    <row r="39" spans="1:16" ht="39" customHeight="1" x14ac:dyDescent="0.2">
      <c r="A39" s="22"/>
      <c r="B39" s="35"/>
      <c r="C39" s="1145" t="s">
        <v>566</v>
      </c>
      <c r="D39" s="1146"/>
      <c r="E39" s="1147"/>
      <c r="F39" s="36">
        <v>0.16</v>
      </c>
      <c r="G39" s="37">
        <v>0.15</v>
      </c>
      <c r="H39" s="37">
        <v>0.2</v>
      </c>
      <c r="I39" s="37">
        <v>0.26</v>
      </c>
      <c r="J39" s="38">
        <v>0.23</v>
      </c>
      <c r="K39" s="22"/>
      <c r="L39" s="22"/>
      <c r="M39" s="22"/>
      <c r="N39" s="22"/>
      <c r="O39" s="22"/>
      <c r="P39" s="22"/>
    </row>
    <row r="40" spans="1:16" ht="39" customHeight="1" x14ac:dyDescent="0.2">
      <c r="A40" s="22"/>
      <c r="B40" s="35"/>
      <c r="C40" s="1145" t="s">
        <v>567</v>
      </c>
      <c r="D40" s="1146"/>
      <c r="E40" s="1147"/>
      <c r="F40" s="36">
        <v>0.08</v>
      </c>
      <c r="G40" s="37">
        <v>0.02</v>
      </c>
      <c r="H40" s="37">
        <v>0.02</v>
      </c>
      <c r="I40" s="37">
        <v>0.03</v>
      </c>
      <c r="J40" s="38">
        <v>0.02</v>
      </c>
      <c r="K40" s="22"/>
      <c r="L40" s="22"/>
      <c r="M40" s="22"/>
      <c r="N40" s="22"/>
      <c r="O40" s="22"/>
      <c r="P40" s="22"/>
    </row>
    <row r="41" spans="1:16" ht="39" customHeight="1" x14ac:dyDescent="0.2">
      <c r="A41" s="22"/>
      <c r="B41" s="35"/>
      <c r="C41" s="1145" t="s">
        <v>568</v>
      </c>
      <c r="D41" s="1146"/>
      <c r="E41" s="1147"/>
      <c r="F41" s="36">
        <v>0</v>
      </c>
      <c r="G41" s="37">
        <v>0</v>
      </c>
      <c r="H41" s="37">
        <v>0</v>
      </c>
      <c r="I41" s="37">
        <v>0.01</v>
      </c>
      <c r="J41" s="38">
        <v>0.02</v>
      </c>
      <c r="K41" s="22"/>
      <c r="L41" s="22"/>
      <c r="M41" s="22"/>
      <c r="N41" s="22"/>
      <c r="O41" s="22"/>
      <c r="P41" s="22"/>
    </row>
    <row r="42" spans="1:16" ht="39" customHeight="1" x14ac:dyDescent="0.2">
      <c r="A42" s="22"/>
      <c r="B42" s="39"/>
      <c r="C42" s="1145" t="s">
        <v>569</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570</v>
      </c>
      <c r="D43" s="1149"/>
      <c r="E43" s="1150"/>
      <c r="F43" s="41" t="s">
        <v>512</v>
      </c>
      <c r="G43" s="42" t="s">
        <v>512</v>
      </c>
      <c r="H43" s="42" t="s">
        <v>512</v>
      </c>
      <c r="I43" s="42" t="s">
        <v>512</v>
      </c>
      <c r="J43" s="43" t="s">
        <v>512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KXtV1bfEMrLkizeiTsrXF4nqEZ9uGO0HlY0qKByC2sHSGTmd6Vvwltz1249F+ke3jqotwyRbEmgkbdsbxPpPvQ==" saltValue="UX0kcbwRL3ej5xxDa5nW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145</v>
      </c>
      <c r="L45" s="60">
        <v>178</v>
      </c>
      <c r="M45" s="60">
        <v>219</v>
      </c>
      <c r="N45" s="60">
        <v>231</v>
      </c>
      <c r="O45" s="61">
        <v>244</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2">
      <c r="A48" s="48"/>
      <c r="B48" s="1178"/>
      <c r="C48" s="1179"/>
      <c r="D48" s="62"/>
      <c r="E48" s="1155" t="s">
        <v>14</v>
      </c>
      <c r="F48" s="1155"/>
      <c r="G48" s="1155"/>
      <c r="H48" s="1155"/>
      <c r="I48" s="1155"/>
      <c r="J48" s="1156"/>
      <c r="K48" s="63">
        <v>188</v>
      </c>
      <c r="L48" s="64">
        <v>181</v>
      </c>
      <c r="M48" s="64">
        <v>170</v>
      </c>
      <c r="N48" s="64">
        <v>154</v>
      </c>
      <c r="O48" s="65">
        <v>130</v>
      </c>
      <c r="P48" s="48"/>
      <c r="Q48" s="48"/>
      <c r="R48" s="48"/>
      <c r="S48" s="48"/>
      <c r="T48" s="48"/>
      <c r="U48" s="48"/>
    </row>
    <row r="49" spans="1:21" ht="30.75" customHeight="1" x14ac:dyDescent="0.2">
      <c r="A49" s="48"/>
      <c r="B49" s="1178"/>
      <c r="C49" s="1179"/>
      <c r="D49" s="62"/>
      <c r="E49" s="1155" t="s">
        <v>15</v>
      </c>
      <c r="F49" s="1155"/>
      <c r="G49" s="1155"/>
      <c r="H49" s="1155"/>
      <c r="I49" s="1155"/>
      <c r="J49" s="1156"/>
      <c r="K49" s="63">
        <v>5</v>
      </c>
      <c r="L49" s="64">
        <v>1</v>
      </c>
      <c r="M49" s="64">
        <v>10</v>
      </c>
      <c r="N49" s="64">
        <v>11</v>
      </c>
      <c r="O49" s="65">
        <v>26</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512</v>
      </c>
      <c r="L50" s="64" t="s">
        <v>512</v>
      </c>
      <c r="M50" s="64" t="s">
        <v>512</v>
      </c>
      <c r="N50" s="64" t="s">
        <v>512</v>
      </c>
      <c r="O50" s="65" t="s">
        <v>512</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275</v>
      </c>
      <c r="L52" s="64">
        <v>277</v>
      </c>
      <c r="M52" s="64">
        <v>295</v>
      </c>
      <c r="N52" s="64">
        <v>291</v>
      </c>
      <c r="O52" s="65">
        <v>306</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63</v>
      </c>
      <c r="L53" s="69">
        <v>83</v>
      </c>
      <c r="M53" s="69">
        <v>104</v>
      </c>
      <c r="N53" s="69">
        <v>105</v>
      </c>
      <c r="O53" s="70">
        <v>94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5">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EEES0L1hg6BmF1sJ4Z2cWqee0F2whUbUDtOq3HKaJ+pwQQRb8EVErsZeFJPNaLpNdp7og0o3UCPe2ERVHJ6tA==" saltValue="VlfyiacCGlpx4wrN0+iUV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554</v>
      </c>
      <c r="J40" s="103" t="s">
        <v>555</v>
      </c>
      <c r="K40" s="103" t="s">
        <v>556</v>
      </c>
      <c r="L40" s="103" t="s">
        <v>557</v>
      </c>
      <c r="M40" s="104" t="s">
        <v>558</v>
      </c>
    </row>
    <row r="41" spans="2:13" ht="27.75" customHeight="1" x14ac:dyDescent="0.2">
      <c r="B41" s="1196" t="s">
        <v>31</v>
      </c>
      <c r="C41" s="1197"/>
      <c r="D41" s="105"/>
      <c r="E41" s="1198" t="s">
        <v>32</v>
      </c>
      <c r="F41" s="1198"/>
      <c r="G41" s="1198"/>
      <c r="H41" s="1199"/>
      <c r="I41" s="355">
        <v>3290</v>
      </c>
      <c r="J41" s="356">
        <v>3235</v>
      </c>
      <c r="K41" s="356">
        <v>3265</v>
      </c>
      <c r="L41" s="356">
        <v>3289</v>
      </c>
      <c r="M41" s="357">
        <v>3322</v>
      </c>
    </row>
    <row r="42" spans="2:13" ht="27.75" customHeight="1" x14ac:dyDescent="0.2">
      <c r="B42" s="1186"/>
      <c r="C42" s="1187"/>
      <c r="D42" s="106"/>
      <c r="E42" s="1190" t="s">
        <v>33</v>
      </c>
      <c r="F42" s="1190"/>
      <c r="G42" s="1190"/>
      <c r="H42" s="1191"/>
      <c r="I42" s="358" t="s">
        <v>512</v>
      </c>
      <c r="J42" s="359" t="s">
        <v>512</v>
      </c>
      <c r="K42" s="359" t="s">
        <v>512</v>
      </c>
      <c r="L42" s="359" t="s">
        <v>512</v>
      </c>
      <c r="M42" s="360" t="s">
        <v>512</v>
      </c>
    </row>
    <row r="43" spans="2:13" ht="27.75" customHeight="1" x14ac:dyDescent="0.2">
      <c r="B43" s="1186"/>
      <c r="C43" s="1187"/>
      <c r="D43" s="106"/>
      <c r="E43" s="1190" t="s">
        <v>34</v>
      </c>
      <c r="F43" s="1190"/>
      <c r="G43" s="1190"/>
      <c r="H43" s="1191"/>
      <c r="I43" s="358">
        <v>802</v>
      </c>
      <c r="J43" s="359">
        <v>749</v>
      </c>
      <c r="K43" s="359">
        <v>618</v>
      </c>
      <c r="L43" s="359">
        <v>506</v>
      </c>
      <c r="M43" s="360">
        <v>395</v>
      </c>
    </row>
    <row r="44" spans="2:13" ht="27.75" customHeight="1" x14ac:dyDescent="0.2">
      <c r="B44" s="1186"/>
      <c r="C44" s="1187"/>
      <c r="D44" s="106"/>
      <c r="E44" s="1190" t="s">
        <v>35</v>
      </c>
      <c r="F44" s="1190"/>
      <c r="G44" s="1190"/>
      <c r="H44" s="1191"/>
      <c r="I44" s="358">
        <v>246</v>
      </c>
      <c r="J44" s="359">
        <v>455</v>
      </c>
      <c r="K44" s="359">
        <v>452</v>
      </c>
      <c r="L44" s="359">
        <v>441</v>
      </c>
      <c r="M44" s="360">
        <v>403</v>
      </c>
    </row>
    <row r="45" spans="2:13" ht="27.75" customHeight="1" x14ac:dyDescent="0.2">
      <c r="B45" s="1186"/>
      <c r="C45" s="1187"/>
      <c r="D45" s="106"/>
      <c r="E45" s="1190" t="s">
        <v>36</v>
      </c>
      <c r="F45" s="1190"/>
      <c r="G45" s="1190"/>
      <c r="H45" s="1191"/>
      <c r="I45" s="358" t="s">
        <v>512</v>
      </c>
      <c r="J45" s="359" t="s">
        <v>512</v>
      </c>
      <c r="K45" s="359" t="s">
        <v>512</v>
      </c>
      <c r="L45" s="359" t="s">
        <v>512</v>
      </c>
      <c r="M45" s="360" t="s">
        <v>512</v>
      </c>
    </row>
    <row r="46" spans="2:13" ht="27.75" customHeight="1" x14ac:dyDescent="0.2">
      <c r="B46" s="1186"/>
      <c r="C46" s="1187"/>
      <c r="D46" s="107"/>
      <c r="E46" s="1190" t="s">
        <v>37</v>
      </c>
      <c r="F46" s="1190"/>
      <c r="G46" s="1190"/>
      <c r="H46" s="1191"/>
      <c r="I46" s="358" t="s">
        <v>512</v>
      </c>
      <c r="J46" s="359" t="s">
        <v>512</v>
      </c>
      <c r="K46" s="359" t="s">
        <v>512</v>
      </c>
      <c r="L46" s="359" t="s">
        <v>512</v>
      </c>
      <c r="M46" s="360" t="s">
        <v>512</v>
      </c>
    </row>
    <row r="47" spans="2:13" ht="27.75" customHeight="1" x14ac:dyDescent="0.2">
      <c r="B47" s="1186"/>
      <c r="C47" s="1187"/>
      <c r="D47" s="108"/>
      <c r="E47" s="1200" t="s">
        <v>38</v>
      </c>
      <c r="F47" s="1201"/>
      <c r="G47" s="1201"/>
      <c r="H47" s="1202"/>
      <c r="I47" s="358" t="s">
        <v>512</v>
      </c>
      <c r="J47" s="359" t="s">
        <v>512</v>
      </c>
      <c r="K47" s="359" t="s">
        <v>512</v>
      </c>
      <c r="L47" s="359" t="s">
        <v>512</v>
      </c>
      <c r="M47" s="360" t="s">
        <v>512</v>
      </c>
    </row>
    <row r="48" spans="2:13" ht="27.75" customHeight="1" x14ac:dyDescent="0.2">
      <c r="B48" s="1186"/>
      <c r="C48" s="1187"/>
      <c r="D48" s="106"/>
      <c r="E48" s="1190" t="s">
        <v>39</v>
      </c>
      <c r="F48" s="1190"/>
      <c r="G48" s="1190"/>
      <c r="H48" s="1191"/>
      <c r="I48" s="358" t="s">
        <v>512</v>
      </c>
      <c r="J48" s="359" t="s">
        <v>512</v>
      </c>
      <c r="K48" s="359" t="s">
        <v>512</v>
      </c>
      <c r="L48" s="359" t="s">
        <v>512</v>
      </c>
      <c r="M48" s="360" t="s">
        <v>512</v>
      </c>
    </row>
    <row r="49" spans="2:13" ht="27.75" customHeight="1" x14ac:dyDescent="0.2">
      <c r="B49" s="1188"/>
      <c r="C49" s="1189"/>
      <c r="D49" s="106"/>
      <c r="E49" s="1190" t="s">
        <v>40</v>
      </c>
      <c r="F49" s="1190"/>
      <c r="G49" s="1190"/>
      <c r="H49" s="1191"/>
      <c r="I49" s="358" t="s">
        <v>512</v>
      </c>
      <c r="J49" s="359" t="s">
        <v>512</v>
      </c>
      <c r="K49" s="359" t="s">
        <v>512</v>
      </c>
      <c r="L49" s="359" t="s">
        <v>512</v>
      </c>
      <c r="M49" s="360" t="s">
        <v>512</v>
      </c>
    </row>
    <row r="50" spans="2:13" ht="27.75" customHeight="1" x14ac:dyDescent="0.2">
      <c r="B50" s="1184" t="s">
        <v>41</v>
      </c>
      <c r="C50" s="1185"/>
      <c r="D50" s="109"/>
      <c r="E50" s="1190" t="s">
        <v>42</v>
      </c>
      <c r="F50" s="1190"/>
      <c r="G50" s="1190"/>
      <c r="H50" s="1191"/>
      <c r="I50" s="358">
        <v>3659</v>
      </c>
      <c r="J50" s="359">
        <v>4077</v>
      </c>
      <c r="K50" s="359">
        <v>3648</v>
      </c>
      <c r="L50" s="359">
        <v>3954</v>
      </c>
      <c r="M50" s="360">
        <v>4540</v>
      </c>
    </row>
    <row r="51" spans="2:13" ht="27.75" customHeight="1" x14ac:dyDescent="0.2">
      <c r="B51" s="1186"/>
      <c r="C51" s="1187"/>
      <c r="D51" s="106"/>
      <c r="E51" s="1190" t="s">
        <v>43</v>
      </c>
      <c r="F51" s="1190"/>
      <c r="G51" s="1190"/>
      <c r="H51" s="1191"/>
      <c r="I51" s="358" t="s">
        <v>512</v>
      </c>
      <c r="J51" s="359" t="s">
        <v>512</v>
      </c>
      <c r="K51" s="359" t="s">
        <v>512</v>
      </c>
      <c r="L51" s="359" t="s">
        <v>512</v>
      </c>
      <c r="M51" s="360" t="s">
        <v>512</v>
      </c>
    </row>
    <row r="52" spans="2:13" ht="27.75" customHeight="1" x14ac:dyDescent="0.2">
      <c r="B52" s="1188"/>
      <c r="C52" s="1189"/>
      <c r="D52" s="106"/>
      <c r="E52" s="1190" t="s">
        <v>44</v>
      </c>
      <c r="F52" s="1190"/>
      <c r="G52" s="1190"/>
      <c r="H52" s="1191"/>
      <c r="I52" s="358">
        <v>3558</v>
      </c>
      <c r="J52" s="359">
        <v>3579</v>
      </c>
      <c r="K52" s="359">
        <v>3422</v>
      </c>
      <c r="L52" s="359">
        <v>3278</v>
      </c>
      <c r="M52" s="360">
        <v>3194</v>
      </c>
    </row>
    <row r="53" spans="2:13" ht="27.75" customHeight="1" thickBot="1" x14ac:dyDescent="0.25">
      <c r="B53" s="1192" t="s">
        <v>45</v>
      </c>
      <c r="C53" s="1193"/>
      <c r="D53" s="110"/>
      <c r="E53" s="1194" t="s">
        <v>46</v>
      </c>
      <c r="F53" s="1194"/>
      <c r="G53" s="1194"/>
      <c r="H53" s="1195"/>
      <c r="I53" s="361">
        <v>-2879</v>
      </c>
      <c r="J53" s="362">
        <v>-3217</v>
      </c>
      <c r="K53" s="362">
        <v>-2735</v>
      </c>
      <c r="L53" s="362">
        <v>-2996</v>
      </c>
      <c r="M53" s="363">
        <v>-3614</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bl9MH8iL+HmgwoYlg+W5hnIyepOj9G9SpqDoH8YoJjZEcIdaHf0eOv6oZBc4n9kKW6ZDZe+avmO1gBWbpXTZwA==" saltValue="rwVAk1MFpWRXoKjRs4P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1" t="s">
        <v>49</v>
      </c>
      <c r="D55" s="1211"/>
      <c r="E55" s="1212"/>
      <c r="F55" s="122">
        <v>2201</v>
      </c>
      <c r="G55" s="122">
        <v>2266</v>
      </c>
      <c r="H55" s="123">
        <v>2404</v>
      </c>
    </row>
    <row r="56" spans="2:8" ht="52.5" customHeight="1" x14ac:dyDescent="0.2">
      <c r="B56" s="124"/>
      <c r="C56" s="1213" t="s">
        <v>50</v>
      </c>
      <c r="D56" s="1213"/>
      <c r="E56" s="1214"/>
      <c r="F56" s="125">
        <v>458</v>
      </c>
      <c r="G56" s="125">
        <v>625</v>
      </c>
      <c r="H56" s="126">
        <v>980</v>
      </c>
    </row>
    <row r="57" spans="2:8" ht="53.25" customHeight="1" x14ac:dyDescent="0.2">
      <c r="B57" s="124"/>
      <c r="C57" s="1215" t="s">
        <v>51</v>
      </c>
      <c r="D57" s="1215"/>
      <c r="E57" s="1216"/>
      <c r="F57" s="127">
        <v>679</v>
      </c>
      <c r="G57" s="127">
        <v>752</v>
      </c>
      <c r="H57" s="128">
        <v>826</v>
      </c>
    </row>
    <row r="58" spans="2:8" ht="45.75" customHeight="1" x14ac:dyDescent="0.2">
      <c r="B58" s="129"/>
      <c r="C58" s="1217" t="s">
        <v>595</v>
      </c>
      <c r="D58" s="1218"/>
      <c r="E58" s="1219"/>
      <c r="F58" s="130">
        <v>231</v>
      </c>
      <c r="G58" s="130">
        <v>311</v>
      </c>
      <c r="H58" s="131">
        <v>391</v>
      </c>
    </row>
    <row r="59" spans="2:8" ht="45.75" customHeight="1" x14ac:dyDescent="0.2">
      <c r="B59" s="129"/>
      <c r="C59" s="1203" t="s">
        <v>596</v>
      </c>
      <c r="D59" s="1204"/>
      <c r="E59" s="1205"/>
      <c r="F59" s="130">
        <v>313</v>
      </c>
      <c r="G59" s="130">
        <v>314</v>
      </c>
      <c r="H59" s="131">
        <v>314</v>
      </c>
    </row>
    <row r="60" spans="2:8" ht="45.75" customHeight="1" x14ac:dyDescent="0.2">
      <c r="B60" s="129"/>
      <c r="C60" s="1203" t="s">
        <v>597</v>
      </c>
      <c r="D60" s="1204"/>
      <c r="E60" s="1205"/>
      <c r="F60" s="130">
        <v>66</v>
      </c>
      <c r="G60" s="130">
        <v>66</v>
      </c>
      <c r="H60" s="131">
        <v>66</v>
      </c>
    </row>
    <row r="61" spans="2:8" ht="45.75" customHeight="1" x14ac:dyDescent="0.2">
      <c r="B61" s="129"/>
      <c r="C61" s="1203" t="s">
        <v>598</v>
      </c>
      <c r="D61" s="1204"/>
      <c r="E61" s="1205"/>
      <c r="F61" s="130">
        <v>32</v>
      </c>
      <c r="G61" s="130">
        <v>32</v>
      </c>
      <c r="H61" s="131">
        <v>32</v>
      </c>
    </row>
    <row r="62" spans="2:8" ht="45.75" customHeight="1" thickBot="1" x14ac:dyDescent="0.25">
      <c r="B62" s="132"/>
      <c r="C62" s="1206" t="s">
        <v>599</v>
      </c>
      <c r="D62" s="1207"/>
      <c r="E62" s="1208"/>
      <c r="F62" s="133">
        <v>7</v>
      </c>
      <c r="G62" s="133">
        <v>7</v>
      </c>
      <c r="H62" s="134">
        <v>7</v>
      </c>
    </row>
    <row r="63" spans="2:8" ht="52.5" customHeight="1" thickBot="1" x14ac:dyDescent="0.25">
      <c r="B63" s="135"/>
      <c r="C63" s="1209" t="s">
        <v>52</v>
      </c>
      <c r="D63" s="1209"/>
      <c r="E63" s="1210"/>
      <c r="F63" s="136">
        <v>3338</v>
      </c>
      <c r="G63" s="136">
        <v>3643</v>
      </c>
      <c r="H63" s="137">
        <v>4210</v>
      </c>
    </row>
    <row r="64" spans="2:8" ht="13.2" x14ac:dyDescent="0.2"/>
  </sheetData>
  <sheetProtection algorithmName="SHA-512" hashValue="oZtMc0sGVvLmKmvuLG6xl74O4BE2gqSRHNwL0EaI47+6WVbcN83sKRBg/qWf5EKmSonkLs6jJgMPI8DXLcsYfQ==" saltValue="sGlpxbsACp1AC+Jf1aHe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551</v>
      </c>
      <c r="G2" s="151"/>
      <c r="H2" s="152"/>
    </row>
    <row r="3" spans="1:8" x14ac:dyDescent="0.2">
      <c r="A3" s="148" t="s">
        <v>544</v>
      </c>
      <c r="B3" s="153"/>
      <c r="C3" s="154"/>
      <c r="D3" s="155">
        <v>52605</v>
      </c>
      <c r="E3" s="156"/>
      <c r="F3" s="157">
        <v>114790</v>
      </c>
      <c r="G3" s="158"/>
      <c r="H3" s="159"/>
    </row>
    <row r="4" spans="1:8" x14ac:dyDescent="0.2">
      <c r="A4" s="160"/>
      <c r="B4" s="161"/>
      <c r="C4" s="162"/>
      <c r="D4" s="163">
        <v>10670</v>
      </c>
      <c r="E4" s="164"/>
      <c r="F4" s="165">
        <v>55601</v>
      </c>
      <c r="G4" s="166"/>
      <c r="H4" s="167"/>
    </row>
    <row r="5" spans="1:8" x14ac:dyDescent="0.2">
      <c r="A5" s="148" t="s">
        <v>546</v>
      </c>
      <c r="B5" s="153"/>
      <c r="C5" s="154"/>
      <c r="D5" s="155">
        <v>38932</v>
      </c>
      <c r="E5" s="156"/>
      <c r="F5" s="157">
        <v>126262</v>
      </c>
      <c r="G5" s="158"/>
      <c r="H5" s="159"/>
    </row>
    <row r="6" spans="1:8" x14ac:dyDescent="0.2">
      <c r="A6" s="160"/>
      <c r="B6" s="161"/>
      <c r="C6" s="162"/>
      <c r="D6" s="163">
        <v>14314</v>
      </c>
      <c r="E6" s="164"/>
      <c r="F6" s="165">
        <v>56769</v>
      </c>
      <c r="G6" s="166"/>
      <c r="H6" s="167"/>
    </row>
    <row r="7" spans="1:8" x14ac:dyDescent="0.2">
      <c r="A7" s="148" t="s">
        <v>547</v>
      </c>
      <c r="B7" s="153"/>
      <c r="C7" s="154"/>
      <c r="D7" s="155">
        <v>70614</v>
      </c>
      <c r="E7" s="156"/>
      <c r="F7" s="157">
        <v>126525</v>
      </c>
      <c r="G7" s="158"/>
      <c r="H7" s="159"/>
    </row>
    <row r="8" spans="1:8" x14ac:dyDescent="0.2">
      <c r="A8" s="160"/>
      <c r="B8" s="161"/>
      <c r="C8" s="162"/>
      <c r="D8" s="163">
        <v>21861</v>
      </c>
      <c r="E8" s="164"/>
      <c r="F8" s="165">
        <v>67052</v>
      </c>
      <c r="G8" s="166"/>
      <c r="H8" s="167"/>
    </row>
    <row r="9" spans="1:8" x14ac:dyDescent="0.2">
      <c r="A9" s="148" t="s">
        <v>548</v>
      </c>
      <c r="B9" s="153"/>
      <c r="C9" s="154"/>
      <c r="D9" s="155">
        <v>38287</v>
      </c>
      <c r="E9" s="156"/>
      <c r="F9" s="157">
        <v>122054</v>
      </c>
      <c r="G9" s="158"/>
      <c r="H9" s="159"/>
    </row>
    <row r="10" spans="1:8" x14ac:dyDescent="0.2">
      <c r="A10" s="160"/>
      <c r="B10" s="161"/>
      <c r="C10" s="162"/>
      <c r="D10" s="163">
        <v>10994</v>
      </c>
      <c r="E10" s="164"/>
      <c r="F10" s="165">
        <v>68298</v>
      </c>
      <c r="G10" s="166"/>
      <c r="H10" s="167"/>
    </row>
    <row r="11" spans="1:8" x14ac:dyDescent="0.2">
      <c r="A11" s="148" t="s">
        <v>549</v>
      </c>
      <c r="B11" s="153"/>
      <c r="C11" s="154"/>
      <c r="D11" s="155">
        <v>56227</v>
      </c>
      <c r="E11" s="156"/>
      <c r="F11" s="157">
        <v>111644</v>
      </c>
      <c r="G11" s="158"/>
      <c r="H11" s="159"/>
    </row>
    <row r="12" spans="1:8" x14ac:dyDescent="0.2">
      <c r="A12" s="160"/>
      <c r="B12" s="161"/>
      <c r="C12" s="168"/>
      <c r="D12" s="163">
        <v>27291</v>
      </c>
      <c r="E12" s="164"/>
      <c r="F12" s="165">
        <v>66606</v>
      </c>
      <c r="G12" s="166"/>
      <c r="H12" s="167"/>
    </row>
    <row r="13" spans="1:8" x14ac:dyDescent="0.2">
      <c r="A13" s="148"/>
      <c r="B13" s="153"/>
      <c r="C13" s="169"/>
      <c r="D13" s="170">
        <v>51333</v>
      </c>
      <c r="E13" s="171"/>
      <c r="F13" s="172">
        <v>120255</v>
      </c>
      <c r="G13" s="173"/>
      <c r="H13" s="159"/>
    </row>
    <row r="14" spans="1:8" x14ac:dyDescent="0.2">
      <c r="A14" s="160"/>
      <c r="B14" s="161"/>
      <c r="C14" s="162"/>
      <c r="D14" s="163">
        <v>17026</v>
      </c>
      <c r="E14" s="164"/>
      <c r="F14" s="165">
        <v>62865</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4.76</v>
      </c>
      <c r="C19" s="174">
        <f>ROUND(VALUE(SUBSTITUTE(実質収支比率等に係る経年分析!G$48,"▲","-")),2)</f>
        <v>6.1</v>
      </c>
      <c r="D19" s="174">
        <f>ROUND(VALUE(SUBSTITUTE(実質収支比率等に係る経年分析!H$48,"▲","-")),2)</f>
        <v>4.87</v>
      </c>
      <c r="E19" s="174">
        <f>ROUND(VALUE(SUBSTITUTE(実質収支比率等に係る経年分析!I$48,"▲","-")),2)</f>
        <v>11.6</v>
      </c>
      <c r="F19" s="174">
        <f>ROUND(VALUE(SUBSTITUTE(実質収支比率等に係る経年分析!J$48,"▲","-")),2)</f>
        <v>7.9</v>
      </c>
    </row>
    <row r="20" spans="1:11" x14ac:dyDescent="0.2">
      <c r="A20" s="174" t="s">
        <v>56</v>
      </c>
      <c r="B20" s="174">
        <f>ROUND(VALUE(SUBSTITUTE(実質収支比率等に係る経年分析!F$47,"▲","-")),2)</f>
        <v>114.23</v>
      </c>
      <c r="C20" s="174">
        <f>ROUND(VALUE(SUBSTITUTE(実質収支比率等に係る経年分析!G$47,"▲","-")),2)</f>
        <v>127.05</v>
      </c>
      <c r="D20" s="174">
        <f>ROUND(VALUE(SUBSTITUTE(実質収支比率等に係る経年分析!H$47,"▲","-")),2)</f>
        <v>92.85</v>
      </c>
      <c r="E20" s="174">
        <f>ROUND(VALUE(SUBSTITUTE(実質収支比率等に係る経年分析!I$47,"▲","-")),2)</f>
        <v>96.54</v>
      </c>
      <c r="F20" s="174">
        <f>ROUND(VALUE(SUBSTITUTE(実質収支比率等に係る経年分析!J$47,"▲","-")),2)</f>
        <v>103.76</v>
      </c>
    </row>
    <row r="21" spans="1:11" x14ac:dyDescent="0.2">
      <c r="A21" s="174" t="s">
        <v>57</v>
      </c>
      <c r="B21" s="174">
        <f>IF(ISNUMBER(VALUE(SUBSTITUTE(実質収支比率等に係る経年分析!F$49,"▲","-"))),ROUND(VALUE(SUBSTITUTE(実質収支比率等に係る経年分析!F$49,"▲","-")),2),NA())</f>
        <v>-0.66</v>
      </c>
      <c r="C21" s="174">
        <f>IF(ISNUMBER(VALUE(SUBSTITUTE(実質収支比率等に係る経年分析!G$49,"▲","-"))),ROUND(VALUE(SUBSTITUTE(実質収支比率等に係る経年分析!G$49,"▲","-")),2),NA())</f>
        <v>16.21</v>
      </c>
      <c r="D21" s="174">
        <f>IF(ISNUMBER(VALUE(SUBSTITUTE(実質収支比率等に係る経年分析!H$49,"▲","-"))),ROUND(VALUE(SUBSTITUTE(実質収支比率等に係る経年分析!H$49,"▲","-")),2),NA())</f>
        <v>-20.58</v>
      </c>
      <c r="E21" s="174">
        <f>IF(ISNUMBER(VALUE(SUBSTITUTE(実質収支比率等に係る経年分析!I$49,"▲","-"))),ROUND(VALUE(SUBSTITUTE(実質収支比率等に係る経年分析!I$49,"▲","-")),2),NA())</f>
        <v>6.89</v>
      </c>
      <c r="F21" s="174">
        <f>IF(ISNUMBER(VALUE(SUBSTITUTE(実質収支比率等に係る経年分析!J$49,"▲","-"))),ROUND(VALUE(SUBSTITUTE(実質収支比率等に係る経年分析!J$49,"▲","-")),2),NA())</f>
        <v>2.15</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0.23</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0.56000000000000005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0.64</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1.1100000000000001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0.82</v>
      </c>
    </row>
    <row r="34" spans="1:16" x14ac:dyDescent="0.2">
      <c r="A34" s="175" t="str">
        <f>IF(連結実質赤字比率に係る赤字・黒字の構成分析!C$36="",NA(),連結実質赤字比率に係る赤字・黒字の構成分析!C$36)</f>
        <v>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0.14000000000000001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1.02</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4.76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4.8600000000000003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11.58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7.87</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45.68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40.29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41.24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41.25</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275</v>
      </c>
      <c r="E42" s="176"/>
      <c r="F42" s="176"/>
      <c r="G42" s="176">
        <f>'実質公債費比率（分子）の構造'!L$52</f>
        <v>277</v>
      </c>
      <c r="H42" s="176"/>
      <c r="I42" s="176"/>
      <c r="J42" s="176">
        <f>'実質公債費比率（分子）の構造'!M$52</f>
        <v>295</v>
      </c>
      <c r="K42" s="176"/>
      <c r="L42" s="176"/>
      <c r="M42" s="176">
        <f>'実質公債費比率（分子）の構造'!N$52</f>
        <v>291</v>
      </c>
      <c r="N42" s="176"/>
      <c r="O42" s="176"/>
      <c r="P42" s="176">
        <f>'実質公債費比率（分子）の構造'!O$52</f>
        <v>306</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5</v>
      </c>
      <c r="C45" s="176"/>
      <c r="D45" s="176"/>
      <c r="E45" s="176">
        <f>'実質公債費比率（分子）の構造'!L$49</f>
        <v>1</v>
      </c>
      <c r="F45" s="176"/>
      <c r="G45" s="176"/>
      <c r="H45" s="176">
        <f>'実質公債費比率（分子）の構造'!M$49</f>
        <v>10</v>
      </c>
      <c r="I45" s="176"/>
      <c r="J45" s="176"/>
      <c r="K45" s="176">
        <f>'実質公債費比率（分子）の構造'!N$49</f>
        <v>11</v>
      </c>
      <c r="L45" s="176"/>
      <c r="M45" s="176"/>
      <c r="N45" s="176">
        <f>'実質公債費比率（分子）の構造'!O$49</f>
        <v>26</v>
      </c>
      <c r="O45" s="176"/>
      <c r="P45" s="176"/>
    </row>
    <row r="46" spans="1:16" x14ac:dyDescent="0.2">
      <c r="A46" s="176" t="s">
        <v>68</v>
      </c>
      <c r="B46" s="176">
        <f>'実質公債費比率（分子）の構造'!K$48</f>
        <v>188</v>
      </c>
      <c r="C46" s="176"/>
      <c r="D46" s="176"/>
      <c r="E46" s="176">
        <f>'実質公債費比率（分子）の構造'!L$48</f>
        <v>181</v>
      </c>
      <c r="F46" s="176"/>
      <c r="G46" s="176"/>
      <c r="H46" s="176">
        <f>'実質公債費比率（分子）の構造'!M$48</f>
        <v>170</v>
      </c>
      <c r="I46" s="176"/>
      <c r="J46" s="176"/>
      <c r="K46" s="176">
        <f>'実質公債費比率（分子）の構造'!N$48</f>
        <v>154</v>
      </c>
      <c r="L46" s="176"/>
      <c r="M46" s="176"/>
      <c r="N46" s="176">
        <f>'実質公債費比率（分子）の構造'!O$48</f>
        <v>130</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145</v>
      </c>
      <c r="C49" s="176"/>
      <c r="D49" s="176"/>
      <c r="E49" s="176">
        <f>'実質公債費比率（分子）の構造'!L$45</f>
        <v>178</v>
      </c>
      <c r="F49" s="176"/>
      <c r="G49" s="176"/>
      <c r="H49" s="176">
        <f>'実質公債費比率（分子）の構造'!M$45</f>
        <v>219</v>
      </c>
      <c r="I49" s="176"/>
      <c r="J49" s="176"/>
      <c r="K49" s="176">
        <f>'実質公債費比率（分子）の構造'!N$45</f>
        <v>231</v>
      </c>
      <c r="L49" s="176"/>
      <c r="M49" s="176"/>
      <c r="N49" s="176">
        <f>'実質公債費比率（分子）の構造'!O$45</f>
        <v>244</v>
      </c>
      <c r="O49" s="176"/>
      <c r="P49" s="176"/>
    </row>
    <row r="50" spans="1:16" x14ac:dyDescent="0.2">
      <c r="A50" s="176" t="s">
        <v>72</v>
      </c>
      <c r="B50" s="176" t="e">
        <f>NA()</f>
        <v>#N/A</v>
      </c>
      <c r="C50" s="176">
        <f>IF(ISNUMBER('実質公債費比率（分子）の構造'!K$53),'実質公債費比率（分子）の構造'!K$53,NA())</f>
        <v>63</v>
      </c>
      <c r="D50" s="176" t="e">
        <f>NA()</f>
        <v>#N/A</v>
      </c>
      <c r="E50" s="176" t="e">
        <f>NA()</f>
        <v>#N/A</v>
      </c>
      <c r="F50" s="176">
        <f>IF(ISNUMBER('実質公債費比率（分子）の構造'!L$53),'実質公債費比率（分子）の構造'!L$53,NA())</f>
        <v>83</v>
      </c>
      <c r="G50" s="176" t="e">
        <f>NA()</f>
        <v>#N/A</v>
      </c>
      <c r="H50" s="176" t="e">
        <f>NA()</f>
        <v>#N/A</v>
      </c>
      <c r="I50" s="176">
        <f>IF(ISNUMBER('実質公債費比率（分子）の構造'!M$53),'実質公債費比率（分子）の構造'!M$53,NA())</f>
        <v>104</v>
      </c>
      <c r="J50" s="176" t="e">
        <f>NA()</f>
        <v>#N/A</v>
      </c>
      <c r="K50" s="176" t="e">
        <f>NA()</f>
        <v>#N/A</v>
      </c>
      <c r="L50" s="176">
        <f>IF(ISNUMBER('実質公債費比率（分子）の構造'!N$53),'実質公債費比率（分子）の構造'!N$53,NA())</f>
        <v>105</v>
      </c>
      <c r="M50" s="176" t="e">
        <f>NA()</f>
        <v>#N/A</v>
      </c>
      <c r="N50" s="176" t="e">
        <f>NA()</f>
        <v>#N/A</v>
      </c>
      <c r="O50" s="176">
        <f>IF(ISNUMBER('実質公債費比率（分子）の構造'!O$53),'実質公債費比率（分子）の構造'!O$53,NA())</f>
        <v>94</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3558</v>
      </c>
      <c r="E56" s="175"/>
      <c r="F56" s="175"/>
      <c r="G56" s="175">
        <f>'将来負担比率（分子）の構造'!J$52</f>
        <v>3579</v>
      </c>
      <c r="H56" s="175"/>
      <c r="I56" s="175"/>
      <c r="J56" s="175">
        <f>'将来負担比率（分子）の構造'!K$52</f>
        <v>3422</v>
      </c>
      <c r="K56" s="175"/>
      <c r="L56" s="175"/>
      <c r="M56" s="175">
        <f>'将来負担比率（分子）の構造'!L$52</f>
        <v>3278</v>
      </c>
      <c r="N56" s="175"/>
      <c r="O56" s="175"/>
      <c r="P56" s="175">
        <f>'将来負担比率（分子）の構造'!M$52</f>
        <v>3194</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3659</v>
      </c>
      <c r="E58" s="175"/>
      <c r="F58" s="175"/>
      <c r="G58" s="175">
        <f>'将来負担比率（分子）の構造'!J$50</f>
        <v>4077</v>
      </c>
      <c r="H58" s="175"/>
      <c r="I58" s="175"/>
      <c r="J58" s="175">
        <f>'将来負担比率（分子）の構造'!K$50</f>
        <v>3648</v>
      </c>
      <c r="K58" s="175"/>
      <c r="L58" s="175"/>
      <c r="M58" s="175">
        <f>'将来負担比率（分子）の構造'!L$50</f>
        <v>3954</v>
      </c>
      <c r="N58" s="175"/>
      <c r="O58" s="175"/>
      <c r="P58" s="175">
        <f>'将来負担比率（分子）の構造'!M$50</f>
        <v>4540</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2">
      <c r="A63" s="175" t="s">
        <v>35</v>
      </c>
      <c r="B63" s="175">
        <f>'将来負担比率（分子）の構造'!I$44</f>
        <v>246</v>
      </c>
      <c r="C63" s="175"/>
      <c r="D63" s="175"/>
      <c r="E63" s="175">
        <f>'将来負担比率（分子）の構造'!J$44</f>
        <v>455</v>
      </c>
      <c r="F63" s="175"/>
      <c r="G63" s="175"/>
      <c r="H63" s="175">
        <f>'将来負担比率（分子）の構造'!K$44</f>
        <v>452</v>
      </c>
      <c r="I63" s="175"/>
      <c r="J63" s="175"/>
      <c r="K63" s="175">
        <f>'将来負担比率（分子）の構造'!L$44</f>
        <v>441</v>
      </c>
      <c r="L63" s="175"/>
      <c r="M63" s="175"/>
      <c r="N63" s="175">
        <f>'将来負担比率（分子）の構造'!M$44</f>
        <v>403</v>
      </c>
      <c r="O63" s="175"/>
      <c r="P63" s="175"/>
    </row>
    <row r="64" spans="1:16" x14ac:dyDescent="0.2">
      <c r="A64" s="175" t="s">
        <v>34</v>
      </c>
      <c r="B64" s="175">
        <f>'将来負担比率（分子）の構造'!I$43</f>
        <v>802</v>
      </c>
      <c r="C64" s="175"/>
      <c r="D64" s="175"/>
      <c r="E64" s="175">
        <f>'将来負担比率（分子）の構造'!J$43</f>
        <v>749</v>
      </c>
      <c r="F64" s="175"/>
      <c r="G64" s="175"/>
      <c r="H64" s="175">
        <f>'将来負担比率（分子）の構造'!K$43</f>
        <v>618</v>
      </c>
      <c r="I64" s="175"/>
      <c r="J64" s="175"/>
      <c r="K64" s="175">
        <f>'将来負担比率（分子）の構造'!L$43</f>
        <v>506</v>
      </c>
      <c r="L64" s="175"/>
      <c r="M64" s="175"/>
      <c r="N64" s="175">
        <f>'将来負担比率（分子）の構造'!M$43</f>
        <v>395</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3290</v>
      </c>
      <c r="C66" s="175"/>
      <c r="D66" s="175"/>
      <c r="E66" s="175">
        <f>'将来負担比率（分子）の構造'!J$41</f>
        <v>3235</v>
      </c>
      <c r="F66" s="175"/>
      <c r="G66" s="175"/>
      <c r="H66" s="175">
        <f>'将来負担比率（分子）の構造'!K$41</f>
        <v>3265</v>
      </c>
      <c r="I66" s="175"/>
      <c r="J66" s="175"/>
      <c r="K66" s="175">
        <f>'将来負担比率（分子）の構造'!L$41</f>
        <v>3289</v>
      </c>
      <c r="L66" s="175"/>
      <c r="M66" s="175"/>
      <c r="N66" s="175">
        <f>'将来負担比率（分子）の構造'!M$41</f>
        <v>3322</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2201</v>
      </c>
      <c r="C72" s="179">
        <f>基金残高に係る経年分析!G55</f>
        <v>2266</v>
      </c>
      <c r="D72" s="179">
        <f>基金残高に係る経年分析!H55</f>
        <v>2404</v>
      </c>
    </row>
    <row r="73" spans="1:16" x14ac:dyDescent="0.2">
      <c r="A73" s="178" t="s">
        <v>79</v>
      </c>
      <c r="B73" s="179">
        <f>基金残高に係る経年分析!F56</f>
        <v>458</v>
      </c>
      <c r="C73" s="179">
        <f>基金残高に係る経年分析!G56</f>
        <v>625</v>
      </c>
      <c r="D73" s="179">
        <f>基金残高に係る経年分析!H56</f>
        <v>980</v>
      </c>
    </row>
    <row r="74" spans="1:16" x14ac:dyDescent="0.2">
      <c r="A74" s="178" t="s">
        <v>80</v>
      </c>
      <c r="B74" s="179">
        <f>基金残高に係る経年分析!F57</f>
        <v>679</v>
      </c>
      <c r="C74" s="179">
        <f>基金残高に係る経年分析!G57</f>
        <v>752</v>
      </c>
      <c r="D74" s="179">
        <f>基金残高に係る経年分析!H57</f>
        <v>826</v>
      </c>
    </row>
  </sheetData>
  <sheetProtection algorithmName="SHA-512" hashValue="nwYv5v8Vr8grNJ12hgvPgENW081KF6wee+7nwSX6/kD8jE6ouo03QMcG8ioJs0r5JpKPIyd5BBrJ8dnHh+0YEQ==" saltValue="fsVI/4EDuyESfzMkyffn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231</v>
      </c>
      <c r="C5" s="677"/>
      <c r="D5" s="677"/>
      <c r="E5" s="677"/>
      <c r="F5" s="677"/>
      <c r="G5" s="677"/>
      <c r="H5" s="677"/>
      <c r="I5" s="677"/>
      <c r="J5" s="677"/>
      <c r="K5" s="677"/>
      <c r="L5" s="677"/>
      <c r="M5" s="677"/>
      <c r="N5" s="677"/>
      <c r="O5" s="677"/>
      <c r="P5" s="677"/>
      <c r="Q5" s="678"/>
      <c r="R5" s="673">
        <v>964091</v>
      </c>
      <c r="S5" s="674"/>
      <c r="T5" s="674"/>
      <c r="U5" s="674"/>
      <c r="V5" s="674"/>
      <c r="W5" s="674"/>
      <c r="X5" s="674"/>
      <c r="Y5" s="702"/>
      <c r="Z5" s="715">
        <v>26</v>
      </c>
      <c r="AA5" s="715"/>
      <c r="AB5" s="715"/>
      <c r="AC5" s="715"/>
      <c r="AD5" s="716">
        <v>964091</v>
      </c>
      <c r="AE5" s="716"/>
      <c r="AF5" s="716"/>
      <c r="AG5" s="716"/>
      <c r="AH5" s="716"/>
      <c r="AI5" s="716"/>
      <c r="AJ5" s="716"/>
      <c r="AK5" s="716"/>
      <c r="AL5" s="703">
        <v>41</v>
      </c>
      <c r="AM5" s="685"/>
      <c r="AN5" s="685"/>
      <c r="AO5" s="704"/>
      <c r="AP5" s="676" t="s">
        <v>232</v>
      </c>
      <c r="AQ5" s="677"/>
      <c r="AR5" s="677"/>
      <c r="AS5" s="677"/>
      <c r="AT5" s="677"/>
      <c r="AU5" s="677"/>
      <c r="AV5" s="677"/>
      <c r="AW5" s="677"/>
      <c r="AX5" s="677"/>
      <c r="AY5" s="677"/>
      <c r="AZ5" s="677"/>
      <c r="BA5" s="677"/>
      <c r="BB5" s="677"/>
      <c r="BC5" s="677"/>
      <c r="BD5" s="677"/>
      <c r="BE5" s="677"/>
      <c r="BF5" s="678"/>
      <c r="BG5" s="621">
        <v>961160</v>
      </c>
      <c r="BH5" s="622"/>
      <c r="BI5" s="622"/>
      <c r="BJ5" s="622"/>
      <c r="BK5" s="622"/>
      <c r="BL5" s="622"/>
      <c r="BM5" s="622"/>
      <c r="BN5" s="623"/>
      <c r="BO5" s="659">
        <v>99.7</v>
      </c>
      <c r="BP5" s="659"/>
      <c r="BQ5" s="659"/>
      <c r="BR5" s="659"/>
      <c r="BS5" s="660" t="s">
        <v>233</v>
      </c>
      <c r="BT5" s="660"/>
      <c r="BU5" s="660"/>
      <c r="BV5" s="660"/>
      <c r="BW5" s="660"/>
      <c r="BX5" s="660"/>
      <c r="BY5" s="660"/>
      <c r="BZ5" s="660"/>
      <c r="CA5" s="660"/>
      <c r="CB5" s="695"/>
      <c r="CD5" s="679" t="s">
        <v>227</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225</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2">
      <c r="B6" s="618" t="s">
        <v>237</v>
      </c>
      <c r="C6" s="619"/>
      <c r="D6" s="619"/>
      <c r="E6" s="619"/>
      <c r="F6" s="619"/>
      <c r="G6" s="619"/>
      <c r="H6" s="619"/>
      <c r="I6" s="619"/>
      <c r="J6" s="619"/>
      <c r="K6" s="619"/>
      <c r="L6" s="619"/>
      <c r="M6" s="619"/>
      <c r="N6" s="619"/>
      <c r="O6" s="619"/>
      <c r="P6" s="619"/>
      <c r="Q6" s="620"/>
      <c r="R6" s="621">
        <v>32648</v>
      </c>
      <c r="S6" s="622"/>
      <c r="T6" s="622"/>
      <c r="U6" s="622"/>
      <c r="V6" s="622"/>
      <c r="W6" s="622"/>
      <c r="X6" s="622"/>
      <c r="Y6" s="623"/>
      <c r="Z6" s="659">
        <v>0.9</v>
      </c>
      <c r="AA6" s="659"/>
      <c r="AB6" s="659"/>
      <c r="AC6" s="659"/>
      <c r="AD6" s="660">
        <v>32648</v>
      </c>
      <c r="AE6" s="660"/>
      <c r="AF6" s="660"/>
      <c r="AG6" s="660"/>
      <c r="AH6" s="660"/>
      <c r="AI6" s="660"/>
      <c r="AJ6" s="660"/>
      <c r="AK6" s="660"/>
      <c r="AL6" s="624">
        <v>1.4</v>
      </c>
      <c r="AM6" s="625"/>
      <c r="AN6" s="625"/>
      <c r="AO6" s="661"/>
      <c r="AP6" s="618" t="s">
        <v>238</v>
      </c>
      <c r="AQ6" s="619"/>
      <c r="AR6" s="619"/>
      <c r="AS6" s="619"/>
      <c r="AT6" s="619"/>
      <c r="AU6" s="619"/>
      <c r="AV6" s="619"/>
      <c r="AW6" s="619"/>
      <c r="AX6" s="619"/>
      <c r="AY6" s="619"/>
      <c r="AZ6" s="619"/>
      <c r="BA6" s="619"/>
      <c r="BB6" s="619"/>
      <c r="BC6" s="619"/>
      <c r="BD6" s="619"/>
      <c r="BE6" s="619"/>
      <c r="BF6" s="620"/>
      <c r="BG6" s="621">
        <v>961160</v>
      </c>
      <c r="BH6" s="622"/>
      <c r="BI6" s="622"/>
      <c r="BJ6" s="622"/>
      <c r="BK6" s="622"/>
      <c r="BL6" s="622"/>
      <c r="BM6" s="622"/>
      <c r="BN6" s="623"/>
      <c r="BO6" s="659">
        <v>99.7</v>
      </c>
      <c r="BP6" s="659"/>
      <c r="BQ6" s="659"/>
      <c r="BR6" s="659"/>
      <c r="BS6" s="660" t="s">
        <v>130</v>
      </c>
      <c r="BT6" s="660"/>
      <c r="BU6" s="660"/>
      <c r="BV6" s="660"/>
      <c r="BW6" s="660"/>
      <c r="BX6" s="660"/>
      <c r="BY6" s="660"/>
      <c r="BZ6" s="660"/>
      <c r="CA6" s="660"/>
      <c r="CB6" s="695"/>
      <c r="CD6" s="676" t="s">
        <v>239</v>
      </c>
      <c r="CE6" s="677"/>
      <c r="CF6" s="677"/>
      <c r="CG6" s="677"/>
      <c r="CH6" s="677"/>
      <c r="CI6" s="677"/>
      <c r="CJ6" s="677"/>
      <c r="CK6" s="677"/>
      <c r="CL6" s="677"/>
      <c r="CM6" s="677"/>
      <c r="CN6" s="677"/>
      <c r="CO6" s="677"/>
      <c r="CP6" s="677"/>
      <c r="CQ6" s="678"/>
      <c r="CR6" s="621">
        <v>55455</v>
      </c>
      <c r="CS6" s="622"/>
      <c r="CT6" s="622"/>
      <c r="CU6" s="622"/>
      <c r="CV6" s="622"/>
      <c r="CW6" s="622"/>
      <c r="CX6" s="622"/>
      <c r="CY6" s="623"/>
      <c r="CZ6" s="703">
        <v>1.6</v>
      </c>
      <c r="DA6" s="685"/>
      <c r="DB6" s="685"/>
      <c r="DC6" s="705"/>
      <c r="DD6" s="627" t="s">
        <v>233</v>
      </c>
      <c r="DE6" s="622"/>
      <c r="DF6" s="622"/>
      <c r="DG6" s="622"/>
      <c r="DH6" s="622"/>
      <c r="DI6" s="622"/>
      <c r="DJ6" s="622"/>
      <c r="DK6" s="622"/>
      <c r="DL6" s="622"/>
      <c r="DM6" s="622"/>
      <c r="DN6" s="622"/>
      <c r="DO6" s="622"/>
      <c r="DP6" s="623"/>
      <c r="DQ6" s="627">
        <v>55455</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347</v>
      </c>
      <c r="S7" s="622"/>
      <c r="T7" s="622"/>
      <c r="U7" s="622"/>
      <c r="V7" s="622"/>
      <c r="W7" s="622"/>
      <c r="X7" s="622"/>
      <c r="Y7" s="623"/>
      <c r="Z7" s="659">
        <v>0</v>
      </c>
      <c r="AA7" s="659"/>
      <c r="AB7" s="659"/>
      <c r="AC7" s="659"/>
      <c r="AD7" s="660">
        <v>347</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360972</v>
      </c>
      <c r="BH7" s="622"/>
      <c r="BI7" s="622"/>
      <c r="BJ7" s="622"/>
      <c r="BK7" s="622"/>
      <c r="BL7" s="622"/>
      <c r="BM7" s="622"/>
      <c r="BN7" s="623"/>
      <c r="BO7" s="659">
        <v>37.4</v>
      </c>
      <c r="BP7" s="659"/>
      <c r="BQ7" s="659"/>
      <c r="BR7" s="659"/>
      <c r="BS7" s="660" t="s">
        <v>130</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958300</v>
      </c>
      <c r="CS7" s="622"/>
      <c r="CT7" s="622"/>
      <c r="CU7" s="622"/>
      <c r="CV7" s="622"/>
      <c r="CW7" s="622"/>
      <c r="CX7" s="622"/>
      <c r="CY7" s="623"/>
      <c r="CZ7" s="659">
        <v>27.2</v>
      </c>
      <c r="DA7" s="659"/>
      <c r="DB7" s="659"/>
      <c r="DC7" s="659"/>
      <c r="DD7" s="627" t="s">
        <v>233</v>
      </c>
      <c r="DE7" s="622"/>
      <c r="DF7" s="622"/>
      <c r="DG7" s="622"/>
      <c r="DH7" s="622"/>
      <c r="DI7" s="622"/>
      <c r="DJ7" s="622"/>
      <c r="DK7" s="622"/>
      <c r="DL7" s="622"/>
      <c r="DM7" s="622"/>
      <c r="DN7" s="622"/>
      <c r="DO7" s="622"/>
      <c r="DP7" s="623"/>
      <c r="DQ7" s="627">
        <v>729373</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5295</v>
      </c>
      <c r="S8" s="622"/>
      <c r="T8" s="622"/>
      <c r="U8" s="622"/>
      <c r="V8" s="622"/>
      <c r="W8" s="622"/>
      <c r="X8" s="622"/>
      <c r="Y8" s="623"/>
      <c r="Z8" s="659">
        <v>0.1</v>
      </c>
      <c r="AA8" s="659"/>
      <c r="AB8" s="659"/>
      <c r="AC8" s="659"/>
      <c r="AD8" s="660">
        <v>5295</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12226</v>
      </c>
      <c r="BH8" s="622"/>
      <c r="BI8" s="622"/>
      <c r="BJ8" s="622"/>
      <c r="BK8" s="622"/>
      <c r="BL8" s="622"/>
      <c r="BM8" s="622"/>
      <c r="BN8" s="623"/>
      <c r="BO8" s="659">
        <v>1.3</v>
      </c>
      <c r="BP8" s="659"/>
      <c r="BQ8" s="659"/>
      <c r="BR8" s="659"/>
      <c r="BS8" s="660" t="s">
        <v>233</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781088</v>
      </c>
      <c r="CS8" s="622"/>
      <c r="CT8" s="622"/>
      <c r="CU8" s="622"/>
      <c r="CV8" s="622"/>
      <c r="CW8" s="622"/>
      <c r="CX8" s="622"/>
      <c r="CY8" s="623"/>
      <c r="CZ8" s="659">
        <v>22.2</v>
      </c>
      <c r="DA8" s="659"/>
      <c r="DB8" s="659"/>
      <c r="DC8" s="659"/>
      <c r="DD8" s="627" t="s">
        <v>130</v>
      </c>
      <c r="DE8" s="622"/>
      <c r="DF8" s="622"/>
      <c r="DG8" s="622"/>
      <c r="DH8" s="622"/>
      <c r="DI8" s="622"/>
      <c r="DJ8" s="622"/>
      <c r="DK8" s="622"/>
      <c r="DL8" s="622"/>
      <c r="DM8" s="622"/>
      <c r="DN8" s="622"/>
      <c r="DO8" s="622"/>
      <c r="DP8" s="623"/>
      <c r="DQ8" s="627">
        <v>477223</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3811</v>
      </c>
      <c r="S9" s="622"/>
      <c r="T9" s="622"/>
      <c r="U9" s="622"/>
      <c r="V9" s="622"/>
      <c r="W9" s="622"/>
      <c r="X9" s="622"/>
      <c r="Y9" s="623"/>
      <c r="Z9" s="659">
        <v>0.1</v>
      </c>
      <c r="AA9" s="659"/>
      <c r="AB9" s="659"/>
      <c r="AC9" s="659"/>
      <c r="AD9" s="660">
        <v>3811</v>
      </c>
      <c r="AE9" s="660"/>
      <c r="AF9" s="660"/>
      <c r="AG9" s="660"/>
      <c r="AH9" s="660"/>
      <c r="AI9" s="660"/>
      <c r="AJ9" s="660"/>
      <c r="AK9" s="660"/>
      <c r="AL9" s="624">
        <v>0.2</v>
      </c>
      <c r="AM9" s="625"/>
      <c r="AN9" s="625"/>
      <c r="AO9" s="661"/>
      <c r="AP9" s="618" t="s">
        <v>247</v>
      </c>
      <c r="AQ9" s="619"/>
      <c r="AR9" s="619"/>
      <c r="AS9" s="619"/>
      <c r="AT9" s="619"/>
      <c r="AU9" s="619"/>
      <c r="AV9" s="619"/>
      <c r="AW9" s="619"/>
      <c r="AX9" s="619"/>
      <c r="AY9" s="619"/>
      <c r="AZ9" s="619"/>
      <c r="BA9" s="619"/>
      <c r="BB9" s="619"/>
      <c r="BC9" s="619"/>
      <c r="BD9" s="619"/>
      <c r="BE9" s="619"/>
      <c r="BF9" s="620"/>
      <c r="BG9" s="621">
        <v>281516</v>
      </c>
      <c r="BH9" s="622"/>
      <c r="BI9" s="622"/>
      <c r="BJ9" s="622"/>
      <c r="BK9" s="622"/>
      <c r="BL9" s="622"/>
      <c r="BM9" s="622"/>
      <c r="BN9" s="623"/>
      <c r="BO9" s="659">
        <v>29.2</v>
      </c>
      <c r="BP9" s="659"/>
      <c r="BQ9" s="659"/>
      <c r="BR9" s="659"/>
      <c r="BS9" s="660" t="s">
        <v>233</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317478</v>
      </c>
      <c r="CS9" s="622"/>
      <c r="CT9" s="622"/>
      <c r="CU9" s="622"/>
      <c r="CV9" s="622"/>
      <c r="CW9" s="622"/>
      <c r="CX9" s="622"/>
      <c r="CY9" s="623"/>
      <c r="CZ9" s="659">
        <v>9</v>
      </c>
      <c r="DA9" s="659"/>
      <c r="DB9" s="659"/>
      <c r="DC9" s="659"/>
      <c r="DD9" s="627" t="s">
        <v>233</v>
      </c>
      <c r="DE9" s="622"/>
      <c r="DF9" s="622"/>
      <c r="DG9" s="622"/>
      <c r="DH9" s="622"/>
      <c r="DI9" s="622"/>
      <c r="DJ9" s="622"/>
      <c r="DK9" s="622"/>
      <c r="DL9" s="622"/>
      <c r="DM9" s="622"/>
      <c r="DN9" s="622"/>
      <c r="DO9" s="622"/>
      <c r="DP9" s="623"/>
      <c r="DQ9" s="627">
        <v>211754</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233</v>
      </c>
      <c r="AE10" s="660"/>
      <c r="AF10" s="660"/>
      <c r="AG10" s="660"/>
      <c r="AH10" s="660"/>
      <c r="AI10" s="660"/>
      <c r="AJ10" s="660"/>
      <c r="AK10" s="660"/>
      <c r="AL10" s="624" t="s">
        <v>233</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23062</v>
      </c>
      <c r="BH10" s="622"/>
      <c r="BI10" s="622"/>
      <c r="BJ10" s="622"/>
      <c r="BK10" s="622"/>
      <c r="BL10" s="622"/>
      <c r="BM10" s="622"/>
      <c r="BN10" s="623"/>
      <c r="BO10" s="659">
        <v>2.4</v>
      </c>
      <c r="BP10" s="659"/>
      <c r="BQ10" s="659"/>
      <c r="BR10" s="659"/>
      <c r="BS10" s="660" t="s">
        <v>130</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233</v>
      </c>
      <c r="DA10" s="659"/>
      <c r="DB10" s="659"/>
      <c r="DC10" s="659"/>
      <c r="DD10" s="627" t="s">
        <v>130</v>
      </c>
      <c r="DE10" s="622"/>
      <c r="DF10" s="622"/>
      <c r="DG10" s="622"/>
      <c r="DH10" s="622"/>
      <c r="DI10" s="622"/>
      <c r="DJ10" s="622"/>
      <c r="DK10" s="622"/>
      <c r="DL10" s="622"/>
      <c r="DM10" s="622"/>
      <c r="DN10" s="622"/>
      <c r="DO10" s="622"/>
      <c r="DP10" s="623"/>
      <c r="DQ10" s="627" t="s">
        <v>233</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157717</v>
      </c>
      <c r="S11" s="622"/>
      <c r="T11" s="622"/>
      <c r="U11" s="622"/>
      <c r="V11" s="622"/>
      <c r="W11" s="622"/>
      <c r="X11" s="622"/>
      <c r="Y11" s="623"/>
      <c r="Z11" s="624">
        <v>4.2</v>
      </c>
      <c r="AA11" s="625"/>
      <c r="AB11" s="625"/>
      <c r="AC11" s="626"/>
      <c r="AD11" s="627">
        <v>157717</v>
      </c>
      <c r="AE11" s="622"/>
      <c r="AF11" s="622"/>
      <c r="AG11" s="622"/>
      <c r="AH11" s="622"/>
      <c r="AI11" s="622"/>
      <c r="AJ11" s="622"/>
      <c r="AK11" s="623"/>
      <c r="AL11" s="624">
        <v>6.7</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44168</v>
      </c>
      <c r="BH11" s="622"/>
      <c r="BI11" s="622"/>
      <c r="BJ11" s="622"/>
      <c r="BK11" s="622"/>
      <c r="BL11" s="622"/>
      <c r="BM11" s="622"/>
      <c r="BN11" s="623"/>
      <c r="BO11" s="659">
        <v>4.5999999999999996</v>
      </c>
      <c r="BP11" s="659"/>
      <c r="BQ11" s="659"/>
      <c r="BR11" s="659"/>
      <c r="BS11" s="660" t="s">
        <v>130</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194024</v>
      </c>
      <c r="CS11" s="622"/>
      <c r="CT11" s="622"/>
      <c r="CU11" s="622"/>
      <c r="CV11" s="622"/>
      <c r="CW11" s="622"/>
      <c r="CX11" s="622"/>
      <c r="CY11" s="623"/>
      <c r="CZ11" s="659">
        <v>5.5</v>
      </c>
      <c r="DA11" s="659"/>
      <c r="DB11" s="659"/>
      <c r="DC11" s="659"/>
      <c r="DD11" s="627">
        <v>24887</v>
      </c>
      <c r="DE11" s="622"/>
      <c r="DF11" s="622"/>
      <c r="DG11" s="622"/>
      <c r="DH11" s="622"/>
      <c r="DI11" s="622"/>
      <c r="DJ11" s="622"/>
      <c r="DK11" s="622"/>
      <c r="DL11" s="622"/>
      <c r="DM11" s="622"/>
      <c r="DN11" s="622"/>
      <c r="DO11" s="622"/>
      <c r="DP11" s="623"/>
      <c r="DQ11" s="627">
        <v>113317</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233</v>
      </c>
      <c r="AA12" s="659"/>
      <c r="AB12" s="659"/>
      <c r="AC12" s="659"/>
      <c r="AD12" s="660" t="s">
        <v>233</v>
      </c>
      <c r="AE12" s="660"/>
      <c r="AF12" s="660"/>
      <c r="AG12" s="660"/>
      <c r="AH12" s="660"/>
      <c r="AI12" s="660"/>
      <c r="AJ12" s="660"/>
      <c r="AK12" s="660"/>
      <c r="AL12" s="624" t="s">
        <v>130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546987</v>
      </c>
      <c r="BH12" s="622"/>
      <c r="BI12" s="622"/>
      <c r="BJ12" s="622"/>
      <c r="BK12" s="622"/>
      <c r="BL12" s="622"/>
      <c r="BM12" s="622"/>
      <c r="BN12" s="623"/>
      <c r="BO12" s="659">
        <v>56.7</v>
      </c>
      <c r="BP12" s="659"/>
      <c r="BQ12" s="659"/>
      <c r="BR12" s="659"/>
      <c r="BS12" s="660" t="s">
        <v>233</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15614</v>
      </c>
      <c r="CS12" s="622"/>
      <c r="CT12" s="622"/>
      <c r="CU12" s="622"/>
      <c r="CV12" s="622"/>
      <c r="CW12" s="622"/>
      <c r="CX12" s="622"/>
      <c r="CY12" s="623"/>
      <c r="CZ12" s="659">
        <v>0.4</v>
      </c>
      <c r="DA12" s="659"/>
      <c r="DB12" s="659"/>
      <c r="DC12" s="659"/>
      <c r="DD12" s="627" t="s">
        <v>130</v>
      </c>
      <c r="DE12" s="622"/>
      <c r="DF12" s="622"/>
      <c r="DG12" s="622"/>
      <c r="DH12" s="622"/>
      <c r="DI12" s="622"/>
      <c r="DJ12" s="622"/>
      <c r="DK12" s="622"/>
      <c r="DL12" s="622"/>
      <c r="DM12" s="622"/>
      <c r="DN12" s="622"/>
      <c r="DO12" s="622"/>
      <c r="DP12" s="623"/>
      <c r="DQ12" s="627">
        <v>6864</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233</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527815</v>
      </c>
      <c r="BH13" s="622"/>
      <c r="BI13" s="622"/>
      <c r="BJ13" s="622"/>
      <c r="BK13" s="622"/>
      <c r="BL13" s="622"/>
      <c r="BM13" s="622"/>
      <c r="BN13" s="623"/>
      <c r="BO13" s="659">
        <v>54.7</v>
      </c>
      <c r="BP13" s="659"/>
      <c r="BQ13" s="659"/>
      <c r="BR13" s="659"/>
      <c r="BS13" s="660" t="s">
        <v>130</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453055</v>
      </c>
      <c r="CS13" s="622"/>
      <c r="CT13" s="622"/>
      <c r="CU13" s="622"/>
      <c r="CV13" s="622"/>
      <c r="CW13" s="622"/>
      <c r="CX13" s="622"/>
      <c r="CY13" s="623"/>
      <c r="CZ13" s="659">
        <v>12.9</v>
      </c>
      <c r="DA13" s="659"/>
      <c r="DB13" s="659"/>
      <c r="DC13" s="659"/>
      <c r="DD13" s="627">
        <v>207445</v>
      </c>
      <c r="DE13" s="622"/>
      <c r="DF13" s="622"/>
      <c r="DG13" s="622"/>
      <c r="DH13" s="622"/>
      <c r="DI13" s="622"/>
      <c r="DJ13" s="622"/>
      <c r="DK13" s="622"/>
      <c r="DL13" s="622"/>
      <c r="DM13" s="622"/>
      <c r="DN13" s="622"/>
      <c r="DO13" s="622"/>
      <c r="DP13" s="623"/>
      <c r="DQ13" s="627">
        <v>281826</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41</v>
      </c>
      <c r="S14" s="622"/>
      <c r="T14" s="622"/>
      <c r="U14" s="622"/>
      <c r="V14" s="622"/>
      <c r="W14" s="622"/>
      <c r="X14" s="622"/>
      <c r="Y14" s="623"/>
      <c r="Z14" s="659">
        <v>0</v>
      </c>
      <c r="AA14" s="659"/>
      <c r="AB14" s="659"/>
      <c r="AC14" s="659"/>
      <c r="AD14" s="660">
        <v>41</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22260</v>
      </c>
      <c r="BH14" s="622"/>
      <c r="BI14" s="622"/>
      <c r="BJ14" s="622"/>
      <c r="BK14" s="622"/>
      <c r="BL14" s="622"/>
      <c r="BM14" s="622"/>
      <c r="BN14" s="623"/>
      <c r="BO14" s="659">
        <v>2.2999999999999998</v>
      </c>
      <c r="BP14" s="659"/>
      <c r="BQ14" s="659"/>
      <c r="BR14" s="659"/>
      <c r="BS14" s="660" t="s">
        <v>233</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183549</v>
      </c>
      <c r="CS14" s="622"/>
      <c r="CT14" s="622"/>
      <c r="CU14" s="622"/>
      <c r="CV14" s="622"/>
      <c r="CW14" s="622"/>
      <c r="CX14" s="622"/>
      <c r="CY14" s="623"/>
      <c r="CZ14" s="659">
        <v>5.2</v>
      </c>
      <c r="DA14" s="659"/>
      <c r="DB14" s="659"/>
      <c r="DC14" s="659"/>
      <c r="DD14" s="627">
        <v>81191</v>
      </c>
      <c r="DE14" s="622"/>
      <c r="DF14" s="622"/>
      <c r="DG14" s="622"/>
      <c r="DH14" s="622"/>
      <c r="DI14" s="622"/>
      <c r="DJ14" s="622"/>
      <c r="DK14" s="622"/>
      <c r="DL14" s="622"/>
      <c r="DM14" s="622"/>
      <c r="DN14" s="622"/>
      <c r="DO14" s="622"/>
      <c r="DP14" s="623"/>
      <c r="DQ14" s="627">
        <v>99788</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233</v>
      </c>
      <c r="S15" s="622"/>
      <c r="T15" s="622"/>
      <c r="U15" s="622"/>
      <c r="V15" s="622"/>
      <c r="W15" s="622"/>
      <c r="X15" s="622"/>
      <c r="Y15" s="623"/>
      <c r="Z15" s="659" t="s">
        <v>233</v>
      </c>
      <c r="AA15" s="659"/>
      <c r="AB15" s="659"/>
      <c r="AC15" s="659"/>
      <c r="AD15" s="660" t="s">
        <v>130</v>
      </c>
      <c r="AE15" s="660"/>
      <c r="AF15" s="660"/>
      <c r="AG15" s="660"/>
      <c r="AH15" s="660"/>
      <c r="AI15" s="660"/>
      <c r="AJ15" s="660"/>
      <c r="AK15" s="660"/>
      <c r="AL15" s="624" t="s">
        <v>130</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30941</v>
      </c>
      <c r="BH15" s="622"/>
      <c r="BI15" s="622"/>
      <c r="BJ15" s="622"/>
      <c r="BK15" s="622"/>
      <c r="BL15" s="622"/>
      <c r="BM15" s="622"/>
      <c r="BN15" s="623"/>
      <c r="BO15" s="659">
        <v>3.2</v>
      </c>
      <c r="BP15" s="659"/>
      <c r="BQ15" s="659"/>
      <c r="BR15" s="659"/>
      <c r="BS15" s="660" t="s">
        <v>233</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322039</v>
      </c>
      <c r="CS15" s="622"/>
      <c r="CT15" s="622"/>
      <c r="CU15" s="622"/>
      <c r="CV15" s="622"/>
      <c r="CW15" s="622"/>
      <c r="CX15" s="622"/>
      <c r="CY15" s="623"/>
      <c r="CZ15" s="659">
        <v>9.1</v>
      </c>
      <c r="DA15" s="659"/>
      <c r="DB15" s="659"/>
      <c r="DC15" s="659"/>
      <c r="DD15" s="627">
        <v>23501</v>
      </c>
      <c r="DE15" s="622"/>
      <c r="DF15" s="622"/>
      <c r="DG15" s="622"/>
      <c r="DH15" s="622"/>
      <c r="DI15" s="622"/>
      <c r="DJ15" s="622"/>
      <c r="DK15" s="622"/>
      <c r="DL15" s="622"/>
      <c r="DM15" s="622"/>
      <c r="DN15" s="622"/>
      <c r="DO15" s="622"/>
      <c r="DP15" s="623"/>
      <c r="DQ15" s="627">
        <v>304688</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4753</v>
      </c>
      <c r="S16" s="622"/>
      <c r="T16" s="622"/>
      <c r="U16" s="622"/>
      <c r="V16" s="622"/>
      <c r="W16" s="622"/>
      <c r="X16" s="622"/>
      <c r="Y16" s="623"/>
      <c r="Z16" s="659">
        <v>0.1</v>
      </c>
      <c r="AA16" s="659"/>
      <c r="AB16" s="659"/>
      <c r="AC16" s="659"/>
      <c r="AD16" s="660">
        <v>4753</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233</v>
      </c>
      <c r="BP16" s="659"/>
      <c r="BQ16" s="659"/>
      <c r="BR16" s="659"/>
      <c r="BS16" s="660" t="s">
        <v>130</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37516</v>
      </c>
      <c r="S17" s="622"/>
      <c r="T17" s="622"/>
      <c r="U17" s="622"/>
      <c r="V17" s="622"/>
      <c r="W17" s="622"/>
      <c r="X17" s="622"/>
      <c r="Y17" s="623"/>
      <c r="Z17" s="659">
        <v>1</v>
      </c>
      <c r="AA17" s="659"/>
      <c r="AB17" s="659"/>
      <c r="AC17" s="659"/>
      <c r="AD17" s="660">
        <v>37516</v>
      </c>
      <c r="AE17" s="660"/>
      <c r="AF17" s="660"/>
      <c r="AG17" s="660"/>
      <c r="AH17" s="660"/>
      <c r="AI17" s="660"/>
      <c r="AJ17" s="660"/>
      <c r="AK17" s="660"/>
      <c r="AL17" s="624">
        <v>1.6</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233</v>
      </c>
      <c r="BH17" s="622"/>
      <c r="BI17" s="622"/>
      <c r="BJ17" s="622"/>
      <c r="BK17" s="622"/>
      <c r="BL17" s="622"/>
      <c r="BM17" s="622"/>
      <c r="BN17" s="623"/>
      <c r="BO17" s="659" t="s">
        <v>130</v>
      </c>
      <c r="BP17" s="659"/>
      <c r="BQ17" s="659"/>
      <c r="BR17" s="659"/>
      <c r="BS17" s="660" t="s">
        <v>233</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244421</v>
      </c>
      <c r="CS17" s="622"/>
      <c r="CT17" s="622"/>
      <c r="CU17" s="622"/>
      <c r="CV17" s="622"/>
      <c r="CW17" s="622"/>
      <c r="CX17" s="622"/>
      <c r="CY17" s="623"/>
      <c r="CZ17" s="659">
        <v>6.9</v>
      </c>
      <c r="DA17" s="659"/>
      <c r="DB17" s="659"/>
      <c r="DC17" s="659"/>
      <c r="DD17" s="627" t="s">
        <v>130</v>
      </c>
      <c r="DE17" s="622"/>
      <c r="DF17" s="622"/>
      <c r="DG17" s="622"/>
      <c r="DH17" s="622"/>
      <c r="DI17" s="622"/>
      <c r="DJ17" s="622"/>
      <c r="DK17" s="622"/>
      <c r="DL17" s="622"/>
      <c r="DM17" s="622"/>
      <c r="DN17" s="622"/>
      <c r="DO17" s="622"/>
      <c r="DP17" s="623"/>
      <c r="DQ17" s="627">
        <v>241585</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4450</v>
      </c>
      <c r="S18" s="622"/>
      <c r="T18" s="622"/>
      <c r="U18" s="622"/>
      <c r="V18" s="622"/>
      <c r="W18" s="622"/>
      <c r="X18" s="622"/>
      <c r="Y18" s="623"/>
      <c r="Z18" s="659">
        <v>0.1</v>
      </c>
      <c r="AA18" s="659"/>
      <c r="AB18" s="659"/>
      <c r="AC18" s="659"/>
      <c r="AD18" s="660">
        <v>4450</v>
      </c>
      <c r="AE18" s="660"/>
      <c r="AF18" s="660"/>
      <c r="AG18" s="660"/>
      <c r="AH18" s="660"/>
      <c r="AI18" s="660"/>
      <c r="AJ18" s="660"/>
      <c r="AK18" s="660"/>
      <c r="AL18" s="624">
        <v>0.2</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233</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233</v>
      </c>
      <c r="CS18" s="622"/>
      <c r="CT18" s="622"/>
      <c r="CU18" s="622"/>
      <c r="CV18" s="622"/>
      <c r="CW18" s="622"/>
      <c r="CX18" s="622"/>
      <c r="CY18" s="623"/>
      <c r="CZ18" s="659" t="s">
        <v>233</v>
      </c>
      <c r="DA18" s="659"/>
      <c r="DB18" s="659"/>
      <c r="DC18" s="659"/>
      <c r="DD18" s="627" t="s">
        <v>130</v>
      </c>
      <c r="DE18" s="622"/>
      <c r="DF18" s="622"/>
      <c r="DG18" s="622"/>
      <c r="DH18" s="622"/>
      <c r="DI18" s="622"/>
      <c r="DJ18" s="622"/>
      <c r="DK18" s="622"/>
      <c r="DL18" s="622"/>
      <c r="DM18" s="622"/>
      <c r="DN18" s="622"/>
      <c r="DO18" s="622"/>
      <c r="DP18" s="623"/>
      <c r="DQ18" s="627" t="s">
        <v>233</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4124</v>
      </c>
      <c r="S19" s="622"/>
      <c r="T19" s="622"/>
      <c r="U19" s="622"/>
      <c r="V19" s="622"/>
      <c r="W19" s="622"/>
      <c r="X19" s="622"/>
      <c r="Y19" s="623"/>
      <c r="Z19" s="659">
        <v>0.1</v>
      </c>
      <c r="AA19" s="659"/>
      <c r="AB19" s="659"/>
      <c r="AC19" s="659"/>
      <c r="AD19" s="660">
        <v>4124</v>
      </c>
      <c r="AE19" s="660"/>
      <c r="AF19" s="660"/>
      <c r="AG19" s="660"/>
      <c r="AH19" s="660"/>
      <c r="AI19" s="660"/>
      <c r="AJ19" s="660"/>
      <c r="AK19" s="660"/>
      <c r="AL19" s="624">
        <v>0.2</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2931</v>
      </c>
      <c r="BH19" s="622"/>
      <c r="BI19" s="622"/>
      <c r="BJ19" s="622"/>
      <c r="BK19" s="622"/>
      <c r="BL19" s="622"/>
      <c r="BM19" s="622"/>
      <c r="BN19" s="623"/>
      <c r="BO19" s="659">
        <v>0.3</v>
      </c>
      <c r="BP19" s="659"/>
      <c r="BQ19" s="659"/>
      <c r="BR19" s="659"/>
      <c r="BS19" s="660" t="s">
        <v>233</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233</v>
      </c>
      <c r="CS19" s="622"/>
      <c r="CT19" s="622"/>
      <c r="CU19" s="622"/>
      <c r="CV19" s="622"/>
      <c r="CW19" s="622"/>
      <c r="CX19" s="622"/>
      <c r="CY19" s="623"/>
      <c r="CZ19" s="659" t="s">
        <v>233</v>
      </c>
      <c r="DA19" s="659"/>
      <c r="DB19" s="659"/>
      <c r="DC19" s="659"/>
      <c r="DD19" s="627" t="s">
        <v>233</v>
      </c>
      <c r="DE19" s="622"/>
      <c r="DF19" s="622"/>
      <c r="DG19" s="622"/>
      <c r="DH19" s="622"/>
      <c r="DI19" s="622"/>
      <c r="DJ19" s="622"/>
      <c r="DK19" s="622"/>
      <c r="DL19" s="622"/>
      <c r="DM19" s="622"/>
      <c r="DN19" s="622"/>
      <c r="DO19" s="622"/>
      <c r="DP19" s="623"/>
      <c r="DQ19" s="627" t="s">
        <v>233</v>
      </c>
      <c r="DR19" s="622"/>
      <c r="DS19" s="622"/>
      <c r="DT19" s="622"/>
      <c r="DU19" s="622"/>
      <c r="DV19" s="622"/>
      <c r="DW19" s="622"/>
      <c r="DX19" s="622"/>
      <c r="DY19" s="622"/>
      <c r="DZ19" s="622"/>
      <c r="EA19" s="622"/>
      <c r="EB19" s="622"/>
      <c r="EC19" s="658"/>
    </row>
    <row r="20" spans="2:133" ht="11.25" customHeight="1" x14ac:dyDescent="0.2">
      <c r="B20" s="696" t="s">
        <v>279</v>
      </c>
      <c r="C20" s="697"/>
      <c r="D20" s="697"/>
      <c r="E20" s="697"/>
      <c r="F20" s="697"/>
      <c r="G20" s="697"/>
      <c r="H20" s="697"/>
      <c r="I20" s="697"/>
      <c r="J20" s="697"/>
      <c r="K20" s="697"/>
      <c r="L20" s="697"/>
      <c r="M20" s="697"/>
      <c r="N20" s="697"/>
      <c r="O20" s="697"/>
      <c r="P20" s="697"/>
      <c r="Q20" s="698"/>
      <c r="R20" s="621">
        <v>326</v>
      </c>
      <c r="S20" s="622"/>
      <c r="T20" s="622"/>
      <c r="U20" s="622"/>
      <c r="V20" s="622"/>
      <c r="W20" s="622"/>
      <c r="X20" s="622"/>
      <c r="Y20" s="623"/>
      <c r="Z20" s="659">
        <v>0</v>
      </c>
      <c r="AA20" s="659"/>
      <c r="AB20" s="659"/>
      <c r="AC20" s="659"/>
      <c r="AD20" s="660">
        <v>326</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2931</v>
      </c>
      <c r="BH20" s="622"/>
      <c r="BI20" s="622"/>
      <c r="BJ20" s="622"/>
      <c r="BK20" s="622"/>
      <c r="BL20" s="622"/>
      <c r="BM20" s="622"/>
      <c r="BN20" s="623"/>
      <c r="BO20" s="659">
        <v>0.3</v>
      </c>
      <c r="BP20" s="659"/>
      <c r="BQ20" s="659"/>
      <c r="BR20" s="659"/>
      <c r="BS20" s="660" t="s">
        <v>233</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3525023</v>
      </c>
      <c r="CS20" s="622"/>
      <c r="CT20" s="622"/>
      <c r="CU20" s="622"/>
      <c r="CV20" s="622"/>
      <c r="CW20" s="622"/>
      <c r="CX20" s="622"/>
      <c r="CY20" s="623"/>
      <c r="CZ20" s="659">
        <v>100</v>
      </c>
      <c r="DA20" s="659"/>
      <c r="DB20" s="659"/>
      <c r="DC20" s="659"/>
      <c r="DD20" s="627">
        <v>337024</v>
      </c>
      <c r="DE20" s="622"/>
      <c r="DF20" s="622"/>
      <c r="DG20" s="622"/>
      <c r="DH20" s="622"/>
      <c r="DI20" s="622"/>
      <c r="DJ20" s="622"/>
      <c r="DK20" s="622"/>
      <c r="DL20" s="622"/>
      <c r="DM20" s="622"/>
      <c r="DN20" s="622"/>
      <c r="DO20" s="622"/>
      <c r="DP20" s="623"/>
      <c r="DQ20" s="627">
        <v>2521873</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1222770</v>
      </c>
      <c r="S21" s="622"/>
      <c r="T21" s="622"/>
      <c r="U21" s="622"/>
      <c r="V21" s="622"/>
      <c r="W21" s="622"/>
      <c r="X21" s="622"/>
      <c r="Y21" s="623"/>
      <c r="Z21" s="659">
        <v>32.9</v>
      </c>
      <c r="AA21" s="659"/>
      <c r="AB21" s="659"/>
      <c r="AC21" s="659"/>
      <c r="AD21" s="660">
        <v>1116506</v>
      </c>
      <c r="AE21" s="660"/>
      <c r="AF21" s="660"/>
      <c r="AG21" s="660"/>
      <c r="AH21" s="660"/>
      <c r="AI21" s="660"/>
      <c r="AJ21" s="660"/>
      <c r="AK21" s="660"/>
      <c r="AL21" s="624">
        <v>47.5</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2931</v>
      </c>
      <c r="BH21" s="622"/>
      <c r="BI21" s="622"/>
      <c r="BJ21" s="622"/>
      <c r="BK21" s="622"/>
      <c r="BL21" s="622"/>
      <c r="BM21" s="622"/>
      <c r="BN21" s="623"/>
      <c r="BO21" s="659">
        <v>0.3</v>
      </c>
      <c r="BP21" s="659"/>
      <c r="BQ21" s="659"/>
      <c r="BR21" s="659"/>
      <c r="BS21" s="660" t="s">
        <v>233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1116506</v>
      </c>
      <c r="S22" s="622"/>
      <c r="T22" s="622"/>
      <c r="U22" s="622"/>
      <c r="V22" s="622"/>
      <c r="W22" s="622"/>
      <c r="X22" s="622"/>
      <c r="Y22" s="623"/>
      <c r="Z22" s="659">
        <v>30.1</v>
      </c>
      <c r="AA22" s="659"/>
      <c r="AB22" s="659"/>
      <c r="AC22" s="659"/>
      <c r="AD22" s="660">
        <v>1116506</v>
      </c>
      <c r="AE22" s="660"/>
      <c r="AF22" s="660"/>
      <c r="AG22" s="660"/>
      <c r="AH22" s="660"/>
      <c r="AI22" s="660"/>
      <c r="AJ22" s="660"/>
      <c r="AK22" s="660"/>
      <c r="AL22" s="624">
        <v>47.5</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233</v>
      </c>
      <c r="BH22" s="622"/>
      <c r="BI22" s="622"/>
      <c r="BJ22" s="622"/>
      <c r="BK22" s="622"/>
      <c r="BL22" s="622"/>
      <c r="BM22" s="622"/>
      <c r="BN22" s="623"/>
      <c r="BO22" s="659" t="s">
        <v>130</v>
      </c>
      <c r="BP22" s="659"/>
      <c r="BQ22" s="659"/>
      <c r="BR22" s="659"/>
      <c r="BS22" s="660" t="s">
        <v>233</v>
      </c>
      <c r="BT22" s="660"/>
      <c r="BU22" s="660"/>
      <c r="BV22" s="660"/>
      <c r="BW22" s="660"/>
      <c r="BX22" s="660"/>
      <c r="BY22" s="660"/>
      <c r="BZ22" s="660"/>
      <c r="CA22" s="660"/>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287</v>
      </c>
      <c r="C23" s="619"/>
      <c r="D23" s="619"/>
      <c r="E23" s="619"/>
      <c r="F23" s="619"/>
      <c r="G23" s="619"/>
      <c r="H23" s="619"/>
      <c r="I23" s="619"/>
      <c r="J23" s="619"/>
      <c r="K23" s="619"/>
      <c r="L23" s="619"/>
      <c r="M23" s="619"/>
      <c r="N23" s="619"/>
      <c r="O23" s="619"/>
      <c r="P23" s="619"/>
      <c r="Q23" s="620"/>
      <c r="R23" s="621">
        <v>106264</v>
      </c>
      <c r="S23" s="622"/>
      <c r="T23" s="622"/>
      <c r="U23" s="622"/>
      <c r="V23" s="622"/>
      <c r="W23" s="622"/>
      <c r="X23" s="622"/>
      <c r="Y23" s="623"/>
      <c r="Z23" s="659">
        <v>2.9</v>
      </c>
      <c r="AA23" s="659"/>
      <c r="AB23" s="659"/>
      <c r="AC23" s="659"/>
      <c r="AD23" s="660" t="s">
        <v>233</v>
      </c>
      <c r="AE23" s="660"/>
      <c r="AF23" s="660"/>
      <c r="AG23" s="660"/>
      <c r="AH23" s="660"/>
      <c r="AI23" s="660"/>
      <c r="AJ23" s="660"/>
      <c r="AK23" s="660"/>
      <c r="AL23" s="624" t="s">
        <v>233</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233</v>
      </c>
      <c r="BP23" s="659"/>
      <c r="BQ23" s="659"/>
      <c r="BR23" s="659"/>
      <c r="BS23" s="660" t="s">
        <v>233</v>
      </c>
      <c r="BT23" s="660"/>
      <c r="BU23" s="660"/>
      <c r="BV23" s="660"/>
      <c r="BW23" s="660"/>
      <c r="BX23" s="660"/>
      <c r="BY23" s="660"/>
      <c r="BZ23" s="660"/>
      <c r="CA23" s="660"/>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233</v>
      </c>
      <c r="AA24" s="659"/>
      <c r="AB24" s="659"/>
      <c r="AC24" s="659"/>
      <c r="AD24" s="660" t="s">
        <v>233</v>
      </c>
      <c r="AE24" s="660"/>
      <c r="AF24" s="660"/>
      <c r="AG24" s="660"/>
      <c r="AH24" s="660"/>
      <c r="AI24" s="660"/>
      <c r="AJ24" s="660"/>
      <c r="AK24" s="660"/>
      <c r="AL24" s="624" t="s">
        <v>130</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5"/>
      <c r="CD24" s="676" t="s">
        <v>296</v>
      </c>
      <c r="CE24" s="677"/>
      <c r="CF24" s="677"/>
      <c r="CG24" s="677"/>
      <c r="CH24" s="677"/>
      <c r="CI24" s="677"/>
      <c r="CJ24" s="677"/>
      <c r="CK24" s="677"/>
      <c r="CL24" s="677"/>
      <c r="CM24" s="677"/>
      <c r="CN24" s="677"/>
      <c r="CO24" s="677"/>
      <c r="CP24" s="677"/>
      <c r="CQ24" s="678"/>
      <c r="CR24" s="673">
        <v>1167152</v>
      </c>
      <c r="CS24" s="674"/>
      <c r="CT24" s="674"/>
      <c r="CU24" s="674"/>
      <c r="CV24" s="674"/>
      <c r="CW24" s="674"/>
      <c r="CX24" s="674"/>
      <c r="CY24" s="702"/>
      <c r="CZ24" s="703">
        <v>33.1</v>
      </c>
      <c r="DA24" s="685"/>
      <c r="DB24" s="685"/>
      <c r="DC24" s="705"/>
      <c r="DD24" s="701">
        <v>919582</v>
      </c>
      <c r="DE24" s="674"/>
      <c r="DF24" s="674"/>
      <c r="DG24" s="674"/>
      <c r="DH24" s="674"/>
      <c r="DI24" s="674"/>
      <c r="DJ24" s="674"/>
      <c r="DK24" s="702"/>
      <c r="DL24" s="701">
        <v>817843</v>
      </c>
      <c r="DM24" s="674"/>
      <c r="DN24" s="674"/>
      <c r="DO24" s="674"/>
      <c r="DP24" s="674"/>
      <c r="DQ24" s="674"/>
      <c r="DR24" s="674"/>
      <c r="DS24" s="674"/>
      <c r="DT24" s="674"/>
      <c r="DU24" s="674"/>
      <c r="DV24" s="702"/>
      <c r="DW24" s="703">
        <v>34</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2433439</v>
      </c>
      <c r="S25" s="622"/>
      <c r="T25" s="622"/>
      <c r="U25" s="622"/>
      <c r="V25" s="622"/>
      <c r="W25" s="622"/>
      <c r="X25" s="622"/>
      <c r="Y25" s="623"/>
      <c r="Z25" s="659">
        <v>65.5</v>
      </c>
      <c r="AA25" s="659"/>
      <c r="AB25" s="659"/>
      <c r="AC25" s="659"/>
      <c r="AD25" s="660">
        <v>2327175</v>
      </c>
      <c r="AE25" s="660"/>
      <c r="AF25" s="660"/>
      <c r="AG25" s="660"/>
      <c r="AH25" s="660"/>
      <c r="AI25" s="660"/>
      <c r="AJ25" s="660"/>
      <c r="AK25" s="660"/>
      <c r="AL25" s="624">
        <v>98.9</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233</v>
      </c>
      <c r="BH25" s="622"/>
      <c r="BI25" s="622"/>
      <c r="BJ25" s="622"/>
      <c r="BK25" s="622"/>
      <c r="BL25" s="622"/>
      <c r="BM25" s="622"/>
      <c r="BN25" s="623"/>
      <c r="BO25" s="659" t="s">
        <v>233</v>
      </c>
      <c r="BP25" s="659"/>
      <c r="BQ25" s="659"/>
      <c r="BR25" s="659"/>
      <c r="BS25" s="660" t="s">
        <v>130</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627537</v>
      </c>
      <c r="CS25" s="634"/>
      <c r="CT25" s="634"/>
      <c r="CU25" s="634"/>
      <c r="CV25" s="634"/>
      <c r="CW25" s="634"/>
      <c r="CX25" s="634"/>
      <c r="CY25" s="635"/>
      <c r="CZ25" s="624">
        <v>17.8</v>
      </c>
      <c r="DA25" s="636"/>
      <c r="DB25" s="636"/>
      <c r="DC25" s="637"/>
      <c r="DD25" s="627">
        <v>582474</v>
      </c>
      <c r="DE25" s="634"/>
      <c r="DF25" s="634"/>
      <c r="DG25" s="634"/>
      <c r="DH25" s="634"/>
      <c r="DI25" s="634"/>
      <c r="DJ25" s="634"/>
      <c r="DK25" s="635"/>
      <c r="DL25" s="627">
        <v>512185</v>
      </c>
      <c r="DM25" s="634"/>
      <c r="DN25" s="634"/>
      <c r="DO25" s="634"/>
      <c r="DP25" s="634"/>
      <c r="DQ25" s="634"/>
      <c r="DR25" s="634"/>
      <c r="DS25" s="634"/>
      <c r="DT25" s="634"/>
      <c r="DU25" s="634"/>
      <c r="DV25" s="635"/>
      <c r="DW25" s="624">
        <v>21.3</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645</v>
      </c>
      <c r="S26" s="622"/>
      <c r="T26" s="622"/>
      <c r="U26" s="622"/>
      <c r="V26" s="622"/>
      <c r="W26" s="622"/>
      <c r="X26" s="622"/>
      <c r="Y26" s="623"/>
      <c r="Z26" s="659">
        <v>0</v>
      </c>
      <c r="AA26" s="659"/>
      <c r="AB26" s="659"/>
      <c r="AC26" s="659"/>
      <c r="AD26" s="660">
        <v>645</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233</v>
      </c>
      <c r="BH26" s="622"/>
      <c r="BI26" s="622"/>
      <c r="BJ26" s="622"/>
      <c r="BK26" s="622"/>
      <c r="BL26" s="622"/>
      <c r="BM26" s="622"/>
      <c r="BN26" s="623"/>
      <c r="BO26" s="659" t="s">
        <v>233</v>
      </c>
      <c r="BP26" s="659"/>
      <c r="BQ26" s="659"/>
      <c r="BR26" s="659"/>
      <c r="BS26" s="660" t="s">
        <v>233</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339905</v>
      </c>
      <c r="CS26" s="622"/>
      <c r="CT26" s="622"/>
      <c r="CU26" s="622"/>
      <c r="CV26" s="622"/>
      <c r="CW26" s="622"/>
      <c r="CX26" s="622"/>
      <c r="CY26" s="623"/>
      <c r="CZ26" s="624">
        <v>9.6</v>
      </c>
      <c r="DA26" s="636"/>
      <c r="DB26" s="636"/>
      <c r="DC26" s="637"/>
      <c r="DD26" s="627">
        <v>301488</v>
      </c>
      <c r="DE26" s="622"/>
      <c r="DF26" s="622"/>
      <c r="DG26" s="622"/>
      <c r="DH26" s="622"/>
      <c r="DI26" s="622"/>
      <c r="DJ26" s="622"/>
      <c r="DK26" s="623"/>
      <c r="DL26" s="627" t="s">
        <v>130</v>
      </c>
      <c r="DM26" s="622"/>
      <c r="DN26" s="622"/>
      <c r="DO26" s="622"/>
      <c r="DP26" s="622"/>
      <c r="DQ26" s="622"/>
      <c r="DR26" s="622"/>
      <c r="DS26" s="622"/>
      <c r="DT26" s="622"/>
      <c r="DU26" s="622"/>
      <c r="DV26" s="623"/>
      <c r="DW26" s="624" t="s">
        <v>233</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12949</v>
      </c>
      <c r="S27" s="622"/>
      <c r="T27" s="622"/>
      <c r="U27" s="622"/>
      <c r="V27" s="622"/>
      <c r="W27" s="622"/>
      <c r="X27" s="622"/>
      <c r="Y27" s="623"/>
      <c r="Z27" s="659">
        <v>0.3</v>
      </c>
      <c r="AA27" s="659"/>
      <c r="AB27" s="659"/>
      <c r="AC27" s="659"/>
      <c r="AD27" s="660">
        <v>44</v>
      </c>
      <c r="AE27" s="660"/>
      <c r="AF27" s="660"/>
      <c r="AG27" s="660"/>
      <c r="AH27" s="660"/>
      <c r="AI27" s="660"/>
      <c r="AJ27" s="660"/>
      <c r="AK27" s="660"/>
      <c r="AL27" s="624">
        <v>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964091</v>
      </c>
      <c r="BH27" s="622"/>
      <c r="BI27" s="622"/>
      <c r="BJ27" s="622"/>
      <c r="BK27" s="622"/>
      <c r="BL27" s="622"/>
      <c r="BM27" s="622"/>
      <c r="BN27" s="623"/>
      <c r="BO27" s="659">
        <v>100</v>
      </c>
      <c r="BP27" s="659"/>
      <c r="BQ27" s="659"/>
      <c r="BR27" s="659"/>
      <c r="BS27" s="660" t="s">
        <v>233</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295194</v>
      </c>
      <c r="CS27" s="634"/>
      <c r="CT27" s="634"/>
      <c r="CU27" s="634"/>
      <c r="CV27" s="634"/>
      <c r="CW27" s="634"/>
      <c r="CX27" s="634"/>
      <c r="CY27" s="635"/>
      <c r="CZ27" s="624">
        <v>8.4</v>
      </c>
      <c r="DA27" s="636"/>
      <c r="DB27" s="636"/>
      <c r="DC27" s="637"/>
      <c r="DD27" s="627">
        <v>95523</v>
      </c>
      <c r="DE27" s="634"/>
      <c r="DF27" s="634"/>
      <c r="DG27" s="634"/>
      <c r="DH27" s="634"/>
      <c r="DI27" s="634"/>
      <c r="DJ27" s="634"/>
      <c r="DK27" s="635"/>
      <c r="DL27" s="627">
        <v>64073</v>
      </c>
      <c r="DM27" s="634"/>
      <c r="DN27" s="634"/>
      <c r="DO27" s="634"/>
      <c r="DP27" s="634"/>
      <c r="DQ27" s="634"/>
      <c r="DR27" s="634"/>
      <c r="DS27" s="634"/>
      <c r="DT27" s="634"/>
      <c r="DU27" s="634"/>
      <c r="DV27" s="635"/>
      <c r="DW27" s="624">
        <v>2.7</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32303</v>
      </c>
      <c r="S28" s="622"/>
      <c r="T28" s="622"/>
      <c r="U28" s="622"/>
      <c r="V28" s="622"/>
      <c r="W28" s="622"/>
      <c r="X28" s="622"/>
      <c r="Y28" s="623"/>
      <c r="Z28" s="659">
        <v>0.9</v>
      </c>
      <c r="AA28" s="659"/>
      <c r="AB28" s="659"/>
      <c r="AC28" s="659"/>
      <c r="AD28" s="660" t="s">
        <v>233</v>
      </c>
      <c r="AE28" s="660"/>
      <c r="AF28" s="660"/>
      <c r="AG28" s="660"/>
      <c r="AH28" s="660"/>
      <c r="AI28" s="660"/>
      <c r="AJ28" s="660"/>
      <c r="AK28" s="660"/>
      <c r="AL28" s="624" t="s">
        <v>233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244421</v>
      </c>
      <c r="CS28" s="622"/>
      <c r="CT28" s="622"/>
      <c r="CU28" s="622"/>
      <c r="CV28" s="622"/>
      <c r="CW28" s="622"/>
      <c r="CX28" s="622"/>
      <c r="CY28" s="623"/>
      <c r="CZ28" s="624">
        <v>6.9</v>
      </c>
      <c r="DA28" s="636"/>
      <c r="DB28" s="636"/>
      <c r="DC28" s="637"/>
      <c r="DD28" s="627">
        <v>241585</v>
      </c>
      <c r="DE28" s="622"/>
      <c r="DF28" s="622"/>
      <c r="DG28" s="622"/>
      <c r="DH28" s="622"/>
      <c r="DI28" s="622"/>
      <c r="DJ28" s="622"/>
      <c r="DK28" s="623"/>
      <c r="DL28" s="627">
        <v>241585</v>
      </c>
      <c r="DM28" s="622"/>
      <c r="DN28" s="622"/>
      <c r="DO28" s="622"/>
      <c r="DP28" s="622"/>
      <c r="DQ28" s="622"/>
      <c r="DR28" s="622"/>
      <c r="DS28" s="622"/>
      <c r="DT28" s="622"/>
      <c r="DU28" s="622"/>
      <c r="DV28" s="623"/>
      <c r="DW28" s="624">
        <v>10.1</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7728</v>
      </c>
      <c r="S29" s="622"/>
      <c r="T29" s="622"/>
      <c r="U29" s="622"/>
      <c r="V29" s="622"/>
      <c r="W29" s="622"/>
      <c r="X29" s="622"/>
      <c r="Y29" s="623"/>
      <c r="Z29" s="659">
        <v>0.2</v>
      </c>
      <c r="AA29" s="659"/>
      <c r="AB29" s="659"/>
      <c r="AC29" s="659"/>
      <c r="AD29" s="660">
        <v>2</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310</v>
      </c>
      <c r="CG29" s="619"/>
      <c r="CH29" s="619"/>
      <c r="CI29" s="619"/>
      <c r="CJ29" s="619"/>
      <c r="CK29" s="619"/>
      <c r="CL29" s="619"/>
      <c r="CM29" s="619"/>
      <c r="CN29" s="619"/>
      <c r="CO29" s="619"/>
      <c r="CP29" s="619"/>
      <c r="CQ29" s="620"/>
      <c r="CR29" s="621">
        <v>244421</v>
      </c>
      <c r="CS29" s="634"/>
      <c r="CT29" s="634"/>
      <c r="CU29" s="634"/>
      <c r="CV29" s="634"/>
      <c r="CW29" s="634"/>
      <c r="CX29" s="634"/>
      <c r="CY29" s="635"/>
      <c r="CZ29" s="624">
        <v>6.9</v>
      </c>
      <c r="DA29" s="636"/>
      <c r="DB29" s="636"/>
      <c r="DC29" s="637"/>
      <c r="DD29" s="627">
        <v>241585</v>
      </c>
      <c r="DE29" s="634"/>
      <c r="DF29" s="634"/>
      <c r="DG29" s="634"/>
      <c r="DH29" s="634"/>
      <c r="DI29" s="634"/>
      <c r="DJ29" s="634"/>
      <c r="DK29" s="635"/>
      <c r="DL29" s="627">
        <v>241585</v>
      </c>
      <c r="DM29" s="634"/>
      <c r="DN29" s="634"/>
      <c r="DO29" s="634"/>
      <c r="DP29" s="634"/>
      <c r="DQ29" s="634"/>
      <c r="DR29" s="634"/>
      <c r="DS29" s="634"/>
      <c r="DT29" s="634"/>
      <c r="DU29" s="634"/>
      <c r="DV29" s="635"/>
      <c r="DW29" s="624">
        <v>10.1</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485287</v>
      </c>
      <c r="S30" s="622"/>
      <c r="T30" s="622"/>
      <c r="U30" s="622"/>
      <c r="V30" s="622"/>
      <c r="W30" s="622"/>
      <c r="X30" s="622"/>
      <c r="Y30" s="623"/>
      <c r="Z30" s="659">
        <v>13.1</v>
      </c>
      <c r="AA30" s="659"/>
      <c r="AB30" s="659"/>
      <c r="AC30" s="659"/>
      <c r="AD30" s="660" t="s">
        <v>233</v>
      </c>
      <c r="AE30" s="660"/>
      <c r="AF30" s="660"/>
      <c r="AG30" s="660"/>
      <c r="AH30" s="660"/>
      <c r="AI30" s="660"/>
      <c r="AJ30" s="660"/>
      <c r="AK30" s="660"/>
      <c r="AL30" s="624" t="s">
        <v>233</v>
      </c>
      <c r="AM30" s="625"/>
      <c r="AN30" s="625"/>
      <c r="AO30" s="661"/>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235817</v>
      </c>
      <c r="CS30" s="622"/>
      <c r="CT30" s="622"/>
      <c r="CU30" s="622"/>
      <c r="CV30" s="622"/>
      <c r="CW30" s="622"/>
      <c r="CX30" s="622"/>
      <c r="CY30" s="623"/>
      <c r="CZ30" s="624">
        <v>6.7</v>
      </c>
      <c r="DA30" s="636"/>
      <c r="DB30" s="636"/>
      <c r="DC30" s="637"/>
      <c r="DD30" s="627">
        <v>232981</v>
      </c>
      <c r="DE30" s="622"/>
      <c r="DF30" s="622"/>
      <c r="DG30" s="622"/>
      <c r="DH30" s="622"/>
      <c r="DI30" s="622"/>
      <c r="DJ30" s="622"/>
      <c r="DK30" s="623"/>
      <c r="DL30" s="627">
        <v>232981</v>
      </c>
      <c r="DM30" s="622"/>
      <c r="DN30" s="622"/>
      <c r="DO30" s="622"/>
      <c r="DP30" s="622"/>
      <c r="DQ30" s="622"/>
      <c r="DR30" s="622"/>
      <c r="DS30" s="622"/>
      <c r="DT30" s="622"/>
      <c r="DU30" s="622"/>
      <c r="DV30" s="623"/>
      <c r="DW30" s="624">
        <v>9.6999999999999993</v>
      </c>
      <c r="DX30" s="636"/>
      <c r="DY30" s="636"/>
      <c r="DZ30" s="636"/>
      <c r="EA30" s="636"/>
      <c r="EB30" s="636"/>
      <c r="EC30" s="648"/>
    </row>
    <row r="31" spans="2:133" ht="11.25" customHeight="1" x14ac:dyDescent="0.2">
      <c r="B31" s="696" t="s">
        <v>315</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233</v>
      </c>
      <c r="AA31" s="659"/>
      <c r="AB31" s="659"/>
      <c r="AC31" s="659"/>
      <c r="AD31" s="660" t="s">
        <v>233</v>
      </c>
      <c r="AE31" s="660"/>
      <c r="AF31" s="660"/>
      <c r="AG31" s="660"/>
      <c r="AH31" s="660"/>
      <c r="AI31" s="660"/>
      <c r="AJ31" s="660"/>
      <c r="AK31" s="660"/>
      <c r="AL31" s="624" t="s">
        <v>130</v>
      </c>
      <c r="AM31" s="625"/>
      <c r="AN31" s="625"/>
      <c r="AO31" s="661"/>
      <c r="AP31" s="687" t="s">
        <v>316</v>
      </c>
      <c r="AQ31" s="688"/>
      <c r="AR31" s="688"/>
      <c r="AS31" s="688"/>
      <c r="AT31" s="689" t="s">
        <v>317</v>
      </c>
      <c r="AU31" s="218"/>
      <c r="AV31" s="218"/>
      <c r="AW31" s="218"/>
      <c r="AX31" s="676" t="s">
        <v>191</v>
      </c>
      <c r="AY31" s="677"/>
      <c r="AZ31" s="677"/>
      <c r="BA31" s="677"/>
      <c r="BB31" s="677"/>
      <c r="BC31" s="677"/>
      <c r="BD31" s="677"/>
      <c r="BE31" s="677"/>
      <c r="BF31" s="678"/>
      <c r="BG31" s="683">
        <v>99.1</v>
      </c>
      <c r="BH31" s="684"/>
      <c r="BI31" s="684"/>
      <c r="BJ31" s="684"/>
      <c r="BK31" s="684"/>
      <c r="BL31" s="684"/>
      <c r="BM31" s="685">
        <v>97.1</v>
      </c>
      <c r="BN31" s="684"/>
      <c r="BO31" s="684"/>
      <c r="BP31" s="684"/>
      <c r="BQ31" s="686"/>
      <c r="BR31" s="683">
        <v>99.3</v>
      </c>
      <c r="BS31" s="684"/>
      <c r="BT31" s="684"/>
      <c r="BU31" s="684"/>
      <c r="BV31" s="684"/>
      <c r="BW31" s="684"/>
      <c r="BX31" s="685">
        <v>96.7</v>
      </c>
      <c r="BY31" s="684"/>
      <c r="BZ31" s="684"/>
      <c r="CA31" s="684"/>
      <c r="CB31" s="686"/>
      <c r="CD31" s="642"/>
      <c r="CE31" s="643"/>
      <c r="CF31" s="618" t="s">
        <v>318</v>
      </c>
      <c r="CG31" s="619"/>
      <c r="CH31" s="619"/>
      <c r="CI31" s="619"/>
      <c r="CJ31" s="619"/>
      <c r="CK31" s="619"/>
      <c r="CL31" s="619"/>
      <c r="CM31" s="619"/>
      <c r="CN31" s="619"/>
      <c r="CO31" s="619"/>
      <c r="CP31" s="619"/>
      <c r="CQ31" s="620"/>
      <c r="CR31" s="621">
        <v>8604</v>
      </c>
      <c r="CS31" s="634"/>
      <c r="CT31" s="634"/>
      <c r="CU31" s="634"/>
      <c r="CV31" s="634"/>
      <c r="CW31" s="634"/>
      <c r="CX31" s="634"/>
      <c r="CY31" s="635"/>
      <c r="CZ31" s="624">
        <v>0.2</v>
      </c>
      <c r="DA31" s="636"/>
      <c r="DB31" s="636"/>
      <c r="DC31" s="637"/>
      <c r="DD31" s="627">
        <v>8604</v>
      </c>
      <c r="DE31" s="634"/>
      <c r="DF31" s="634"/>
      <c r="DG31" s="634"/>
      <c r="DH31" s="634"/>
      <c r="DI31" s="634"/>
      <c r="DJ31" s="634"/>
      <c r="DK31" s="635"/>
      <c r="DL31" s="627">
        <v>8604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153577</v>
      </c>
      <c r="S32" s="622"/>
      <c r="T32" s="622"/>
      <c r="U32" s="622"/>
      <c r="V32" s="622"/>
      <c r="W32" s="622"/>
      <c r="X32" s="622"/>
      <c r="Y32" s="623"/>
      <c r="Z32" s="659">
        <v>4.0999999999999996</v>
      </c>
      <c r="AA32" s="659"/>
      <c r="AB32" s="659"/>
      <c r="AC32" s="659"/>
      <c r="AD32" s="660" t="s">
        <v>233</v>
      </c>
      <c r="AE32" s="660"/>
      <c r="AF32" s="660"/>
      <c r="AG32" s="660"/>
      <c r="AH32" s="660"/>
      <c r="AI32" s="660"/>
      <c r="AJ32" s="660"/>
      <c r="AK32" s="660"/>
      <c r="AL32" s="624" t="s">
        <v>233</v>
      </c>
      <c r="AM32" s="625"/>
      <c r="AN32" s="625"/>
      <c r="AO32" s="661"/>
      <c r="AP32" s="662"/>
      <c r="AQ32" s="663"/>
      <c r="AR32" s="663"/>
      <c r="AS32" s="663"/>
      <c r="AT32" s="690"/>
      <c r="AU32" s="214" t="s">
        <v>320</v>
      </c>
      <c r="AX32" s="618" t="s">
        <v>321</v>
      </c>
      <c r="AY32" s="619"/>
      <c r="AZ32" s="619"/>
      <c r="BA32" s="619"/>
      <c r="BB32" s="619"/>
      <c r="BC32" s="619"/>
      <c r="BD32" s="619"/>
      <c r="BE32" s="619"/>
      <c r="BF32" s="620"/>
      <c r="BG32" s="692">
        <v>98.5</v>
      </c>
      <c r="BH32" s="634"/>
      <c r="BI32" s="634"/>
      <c r="BJ32" s="634"/>
      <c r="BK32" s="634"/>
      <c r="BL32" s="634"/>
      <c r="BM32" s="625">
        <v>95.8</v>
      </c>
      <c r="BN32" s="634"/>
      <c r="BO32" s="634"/>
      <c r="BP32" s="634"/>
      <c r="BQ32" s="657"/>
      <c r="BR32" s="692">
        <v>99</v>
      </c>
      <c r="BS32" s="634"/>
      <c r="BT32" s="634"/>
      <c r="BU32" s="634"/>
      <c r="BV32" s="634"/>
      <c r="BW32" s="634"/>
      <c r="BX32" s="625">
        <v>95.9</v>
      </c>
      <c r="BY32" s="634"/>
      <c r="BZ32" s="634"/>
      <c r="CA32" s="634"/>
      <c r="CB32" s="657"/>
      <c r="CD32" s="644"/>
      <c r="CE32" s="645"/>
      <c r="CF32" s="618" t="s">
        <v>322</v>
      </c>
      <c r="CG32" s="619"/>
      <c r="CH32" s="619"/>
      <c r="CI32" s="619"/>
      <c r="CJ32" s="619"/>
      <c r="CK32" s="619"/>
      <c r="CL32" s="619"/>
      <c r="CM32" s="619"/>
      <c r="CN32" s="619"/>
      <c r="CO32" s="619"/>
      <c r="CP32" s="619"/>
      <c r="CQ32" s="620"/>
      <c r="CR32" s="621" t="s">
        <v>233</v>
      </c>
      <c r="CS32" s="622"/>
      <c r="CT32" s="622"/>
      <c r="CU32" s="622"/>
      <c r="CV32" s="622"/>
      <c r="CW32" s="622"/>
      <c r="CX32" s="622"/>
      <c r="CY32" s="623"/>
      <c r="CZ32" s="624" t="s">
        <v>233</v>
      </c>
      <c r="DA32" s="636"/>
      <c r="DB32" s="636"/>
      <c r="DC32" s="637"/>
      <c r="DD32" s="627" t="s">
        <v>233</v>
      </c>
      <c r="DE32" s="622"/>
      <c r="DF32" s="622"/>
      <c r="DG32" s="622"/>
      <c r="DH32" s="622"/>
      <c r="DI32" s="622"/>
      <c r="DJ32" s="622"/>
      <c r="DK32" s="623"/>
      <c r="DL32" s="627" t="s">
        <v>233</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17211</v>
      </c>
      <c r="S33" s="622"/>
      <c r="T33" s="622"/>
      <c r="U33" s="622"/>
      <c r="V33" s="622"/>
      <c r="W33" s="622"/>
      <c r="X33" s="622"/>
      <c r="Y33" s="623"/>
      <c r="Z33" s="659">
        <v>0.5</v>
      </c>
      <c r="AA33" s="659"/>
      <c r="AB33" s="659"/>
      <c r="AC33" s="659"/>
      <c r="AD33" s="660">
        <v>7230</v>
      </c>
      <c r="AE33" s="660"/>
      <c r="AF33" s="660"/>
      <c r="AG33" s="660"/>
      <c r="AH33" s="660"/>
      <c r="AI33" s="660"/>
      <c r="AJ33" s="660"/>
      <c r="AK33" s="660"/>
      <c r="AL33" s="624">
        <v>0.3</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99.4</v>
      </c>
      <c r="BH33" s="606"/>
      <c r="BI33" s="606"/>
      <c r="BJ33" s="606"/>
      <c r="BK33" s="606"/>
      <c r="BL33" s="606"/>
      <c r="BM33" s="652">
        <v>97.8</v>
      </c>
      <c r="BN33" s="606"/>
      <c r="BO33" s="606"/>
      <c r="BP33" s="606"/>
      <c r="BQ33" s="669"/>
      <c r="BR33" s="682">
        <v>99.4</v>
      </c>
      <c r="BS33" s="606"/>
      <c r="BT33" s="606"/>
      <c r="BU33" s="606"/>
      <c r="BV33" s="606"/>
      <c r="BW33" s="606"/>
      <c r="BX33" s="652">
        <v>97.1</v>
      </c>
      <c r="BY33" s="606"/>
      <c r="BZ33" s="606"/>
      <c r="CA33" s="606"/>
      <c r="CB33" s="669"/>
      <c r="CD33" s="618" t="s">
        <v>325</v>
      </c>
      <c r="CE33" s="619"/>
      <c r="CF33" s="619"/>
      <c r="CG33" s="619"/>
      <c r="CH33" s="619"/>
      <c r="CI33" s="619"/>
      <c r="CJ33" s="619"/>
      <c r="CK33" s="619"/>
      <c r="CL33" s="619"/>
      <c r="CM33" s="619"/>
      <c r="CN33" s="619"/>
      <c r="CO33" s="619"/>
      <c r="CP33" s="619"/>
      <c r="CQ33" s="620"/>
      <c r="CR33" s="621">
        <v>2020847</v>
      </c>
      <c r="CS33" s="634"/>
      <c r="CT33" s="634"/>
      <c r="CU33" s="634"/>
      <c r="CV33" s="634"/>
      <c r="CW33" s="634"/>
      <c r="CX33" s="634"/>
      <c r="CY33" s="635"/>
      <c r="CZ33" s="624">
        <v>57.3</v>
      </c>
      <c r="DA33" s="636"/>
      <c r="DB33" s="636"/>
      <c r="DC33" s="637"/>
      <c r="DD33" s="627">
        <v>1525829</v>
      </c>
      <c r="DE33" s="634"/>
      <c r="DF33" s="634"/>
      <c r="DG33" s="634"/>
      <c r="DH33" s="634"/>
      <c r="DI33" s="634"/>
      <c r="DJ33" s="634"/>
      <c r="DK33" s="635"/>
      <c r="DL33" s="627">
        <v>891180</v>
      </c>
      <c r="DM33" s="634"/>
      <c r="DN33" s="634"/>
      <c r="DO33" s="634"/>
      <c r="DP33" s="634"/>
      <c r="DQ33" s="634"/>
      <c r="DR33" s="634"/>
      <c r="DS33" s="634"/>
      <c r="DT33" s="634"/>
      <c r="DU33" s="634"/>
      <c r="DV33" s="635"/>
      <c r="DW33" s="624">
        <v>37.1</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170666</v>
      </c>
      <c r="S34" s="622"/>
      <c r="T34" s="622"/>
      <c r="U34" s="622"/>
      <c r="V34" s="622"/>
      <c r="W34" s="622"/>
      <c r="X34" s="622"/>
      <c r="Y34" s="623"/>
      <c r="Z34" s="659">
        <v>4.5999999999999996</v>
      </c>
      <c r="AA34" s="659"/>
      <c r="AB34" s="659"/>
      <c r="AC34" s="659"/>
      <c r="AD34" s="660" t="s">
        <v>233</v>
      </c>
      <c r="AE34" s="660"/>
      <c r="AF34" s="660"/>
      <c r="AG34" s="660"/>
      <c r="AH34" s="660"/>
      <c r="AI34" s="660"/>
      <c r="AJ34" s="660"/>
      <c r="AK34" s="660"/>
      <c r="AL34" s="624" t="s">
        <v>233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722275</v>
      </c>
      <c r="CS34" s="622"/>
      <c r="CT34" s="622"/>
      <c r="CU34" s="622"/>
      <c r="CV34" s="622"/>
      <c r="CW34" s="622"/>
      <c r="CX34" s="622"/>
      <c r="CY34" s="623"/>
      <c r="CZ34" s="624">
        <v>20.5</v>
      </c>
      <c r="DA34" s="636"/>
      <c r="DB34" s="636"/>
      <c r="DC34" s="637"/>
      <c r="DD34" s="627">
        <v>491062</v>
      </c>
      <c r="DE34" s="622"/>
      <c r="DF34" s="622"/>
      <c r="DG34" s="622"/>
      <c r="DH34" s="622"/>
      <c r="DI34" s="622"/>
      <c r="DJ34" s="622"/>
      <c r="DK34" s="623"/>
      <c r="DL34" s="627">
        <v>432755</v>
      </c>
      <c r="DM34" s="622"/>
      <c r="DN34" s="622"/>
      <c r="DO34" s="622"/>
      <c r="DP34" s="622"/>
      <c r="DQ34" s="622"/>
      <c r="DR34" s="622"/>
      <c r="DS34" s="622"/>
      <c r="DT34" s="622"/>
      <c r="DU34" s="622"/>
      <c r="DV34" s="623"/>
      <c r="DW34" s="624">
        <v>18</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10293</v>
      </c>
      <c r="S35" s="622"/>
      <c r="T35" s="622"/>
      <c r="U35" s="622"/>
      <c r="V35" s="622"/>
      <c r="W35" s="622"/>
      <c r="X35" s="622"/>
      <c r="Y35" s="623"/>
      <c r="Z35" s="659">
        <v>0.3</v>
      </c>
      <c r="AA35" s="659"/>
      <c r="AB35" s="659"/>
      <c r="AC35" s="659"/>
      <c r="AD35" s="660" t="s">
        <v>233</v>
      </c>
      <c r="AE35" s="660"/>
      <c r="AF35" s="660"/>
      <c r="AG35" s="660"/>
      <c r="AH35" s="660"/>
      <c r="AI35" s="660"/>
      <c r="AJ35" s="660"/>
      <c r="AK35" s="660"/>
      <c r="AL35" s="624" t="s">
        <v>130</v>
      </c>
      <c r="AM35" s="625"/>
      <c r="AN35" s="625"/>
      <c r="AO35" s="661"/>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53139</v>
      </c>
      <c r="CS35" s="634"/>
      <c r="CT35" s="634"/>
      <c r="CU35" s="634"/>
      <c r="CV35" s="634"/>
      <c r="CW35" s="634"/>
      <c r="CX35" s="634"/>
      <c r="CY35" s="635"/>
      <c r="CZ35" s="624">
        <v>1.5</v>
      </c>
      <c r="DA35" s="636"/>
      <c r="DB35" s="636"/>
      <c r="DC35" s="637"/>
      <c r="DD35" s="627">
        <v>36296</v>
      </c>
      <c r="DE35" s="634"/>
      <c r="DF35" s="634"/>
      <c r="DG35" s="634"/>
      <c r="DH35" s="634"/>
      <c r="DI35" s="634"/>
      <c r="DJ35" s="634"/>
      <c r="DK35" s="635"/>
      <c r="DL35" s="627" t="s">
        <v>233</v>
      </c>
      <c r="DM35" s="634"/>
      <c r="DN35" s="634"/>
      <c r="DO35" s="634"/>
      <c r="DP35" s="634"/>
      <c r="DQ35" s="634"/>
      <c r="DR35" s="634"/>
      <c r="DS35" s="634"/>
      <c r="DT35" s="634"/>
      <c r="DU35" s="634"/>
      <c r="DV35" s="635"/>
      <c r="DW35" s="624" t="s">
        <v>130</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67824</v>
      </c>
      <c r="S36" s="622"/>
      <c r="T36" s="622"/>
      <c r="U36" s="622"/>
      <c r="V36" s="622"/>
      <c r="W36" s="622"/>
      <c r="X36" s="622"/>
      <c r="Y36" s="623"/>
      <c r="Z36" s="659">
        <v>1.8</v>
      </c>
      <c r="AA36" s="659"/>
      <c r="AB36" s="659"/>
      <c r="AC36" s="659"/>
      <c r="AD36" s="660" t="s">
        <v>233</v>
      </c>
      <c r="AE36" s="660"/>
      <c r="AF36" s="660"/>
      <c r="AG36" s="660"/>
      <c r="AH36" s="660"/>
      <c r="AI36" s="660"/>
      <c r="AJ36" s="660"/>
      <c r="AK36" s="660"/>
      <c r="AL36" s="624" t="s">
        <v>130</v>
      </c>
      <c r="AM36" s="625"/>
      <c r="AN36" s="625"/>
      <c r="AO36" s="661"/>
      <c r="AP36" s="222"/>
      <c r="AQ36" s="670" t="s">
        <v>333</v>
      </c>
      <c r="AR36" s="671"/>
      <c r="AS36" s="671"/>
      <c r="AT36" s="671"/>
      <c r="AU36" s="671"/>
      <c r="AV36" s="671"/>
      <c r="AW36" s="671"/>
      <c r="AX36" s="671"/>
      <c r="AY36" s="672"/>
      <c r="AZ36" s="673">
        <v>474161</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19223</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404540</v>
      </c>
      <c r="CS36" s="622"/>
      <c r="CT36" s="622"/>
      <c r="CU36" s="622"/>
      <c r="CV36" s="622"/>
      <c r="CW36" s="622"/>
      <c r="CX36" s="622"/>
      <c r="CY36" s="623"/>
      <c r="CZ36" s="624">
        <v>11.5</v>
      </c>
      <c r="DA36" s="636"/>
      <c r="DB36" s="636"/>
      <c r="DC36" s="637"/>
      <c r="DD36" s="627">
        <v>307741</v>
      </c>
      <c r="DE36" s="622"/>
      <c r="DF36" s="622"/>
      <c r="DG36" s="622"/>
      <c r="DH36" s="622"/>
      <c r="DI36" s="622"/>
      <c r="DJ36" s="622"/>
      <c r="DK36" s="623"/>
      <c r="DL36" s="627">
        <v>164166</v>
      </c>
      <c r="DM36" s="622"/>
      <c r="DN36" s="622"/>
      <c r="DO36" s="622"/>
      <c r="DP36" s="622"/>
      <c r="DQ36" s="622"/>
      <c r="DR36" s="622"/>
      <c r="DS36" s="622"/>
      <c r="DT36" s="622"/>
      <c r="DU36" s="622"/>
      <c r="DV36" s="623"/>
      <c r="DW36" s="624">
        <v>6.8</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53351</v>
      </c>
      <c r="S37" s="622"/>
      <c r="T37" s="622"/>
      <c r="U37" s="622"/>
      <c r="V37" s="622"/>
      <c r="W37" s="622"/>
      <c r="X37" s="622"/>
      <c r="Y37" s="623"/>
      <c r="Z37" s="659">
        <v>1.4</v>
      </c>
      <c r="AA37" s="659"/>
      <c r="AB37" s="659"/>
      <c r="AC37" s="659"/>
      <c r="AD37" s="660">
        <v>16810</v>
      </c>
      <c r="AE37" s="660"/>
      <c r="AF37" s="660"/>
      <c r="AG37" s="660"/>
      <c r="AH37" s="660"/>
      <c r="AI37" s="660"/>
      <c r="AJ37" s="660"/>
      <c r="AK37" s="660"/>
      <c r="AL37" s="624">
        <v>0.7</v>
      </c>
      <c r="AM37" s="625"/>
      <c r="AN37" s="625"/>
      <c r="AO37" s="661"/>
      <c r="AQ37" s="654" t="s">
        <v>337</v>
      </c>
      <c r="AR37" s="655"/>
      <c r="AS37" s="655"/>
      <c r="AT37" s="655"/>
      <c r="AU37" s="655"/>
      <c r="AV37" s="655"/>
      <c r="AW37" s="655"/>
      <c r="AX37" s="655"/>
      <c r="AY37" s="656"/>
      <c r="AZ37" s="621">
        <v>231100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13728</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62584</v>
      </c>
      <c r="CS37" s="634"/>
      <c r="CT37" s="634"/>
      <c r="CU37" s="634"/>
      <c r="CV37" s="634"/>
      <c r="CW37" s="634"/>
      <c r="CX37" s="634"/>
      <c r="CY37" s="635"/>
      <c r="CZ37" s="624">
        <v>1.8</v>
      </c>
      <c r="DA37" s="636"/>
      <c r="DB37" s="636"/>
      <c r="DC37" s="637"/>
      <c r="DD37" s="627">
        <v>62584</v>
      </c>
      <c r="DE37" s="634"/>
      <c r="DF37" s="634"/>
      <c r="DG37" s="634"/>
      <c r="DH37" s="634"/>
      <c r="DI37" s="634"/>
      <c r="DJ37" s="634"/>
      <c r="DK37" s="635"/>
      <c r="DL37" s="627">
        <v>47576</v>
      </c>
      <c r="DM37" s="634"/>
      <c r="DN37" s="634"/>
      <c r="DO37" s="634"/>
      <c r="DP37" s="634"/>
      <c r="DQ37" s="634"/>
      <c r="DR37" s="634"/>
      <c r="DS37" s="634"/>
      <c r="DT37" s="634"/>
      <c r="DU37" s="634"/>
      <c r="DV37" s="635"/>
      <c r="DW37" s="624">
        <v>2</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269118</v>
      </c>
      <c r="S38" s="622"/>
      <c r="T38" s="622"/>
      <c r="U38" s="622"/>
      <c r="V38" s="622"/>
      <c r="W38" s="622"/>
      <c r="X38" s="622"/>
      <c r="Y38" s="623"/>
      <c r="Z38" s="659">
        <v>7.2</v>
      </c>
      <c r="AA38" s="659"/>
      <c r="AB38" s="659"/>
      <c r="AC38" s="659"/>
      <c r="AD38" s="660" t="s">
        <v>233</v>
      </c>
      <c r="AE38" s="660"/>
      <c r="AF38" s="660"/>
      <c r="AG38" s="660"/>
      <c r="AH38" s="660"/>
      <c r="AI38" s="660"/>
      <c r="AJ38" s="660"/>
      <c r="AK38" s="660"/>
      <c r="AL38" s="624" t="s">
        <v>233</v>
      </c>
      <c r="AM38" s="625"/>
      <c r="AN38" s="625"/>
      <c r="AO38" s="661"/>
      <c r="AQ38" s="654" t="s">
        <v>341</v>
      </c>
      <c r="AR38" s="655"/>
      <c r="AS38" s="655"/>
      <c r="AT38" s="655"/>
      <c r="AU38" s="655"/>
      <c r="AV38" s="655"/>
      <c r="AW38" s="655"/>
      <c r="AX38" s="655"/>
      <c r="AY38" s="656"/>
      <c r="AZ38" s="621">
        <v>659</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837</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473502</v>
      </c>
      <c r="CS38" s="622"/>
      <c r="CT38" s="622"/>
      <c r="CU38" s="622"/>
      <c r="CV38" s="622"/>
      <c r="CW38" s="622"/>
      <c r="CX38" s="622"/>
      <c r="CY38" s="623"/>
      <c r="CZ38" s="624">
        <v>13.4</v>
      </c>
      <c r="DA38" s="636"/>
      <c r="DB38" s="636"/>
      <c r="DC38" s="637"/>
      <c r="DD38" s="627">
        <v>430934</v>
      </c>
      <c r="DE38" s="622"/>
      <c r="DF38" s="622"/>
      <c r="DG38" s="622"/>
      <c r="DH38" s="622"/>
      <c r="DI38" s="622"/>
      <c r="DJ38" s="622"/>
      <c r="DK38" s="623"/>
      <c r="DL38" s="627">
        <v>294259</v>
      </c>
      <c r="DM38" s="622"/>
      <c r="DN38" s="622"/>
      <c r="DO38" s="622"/>
      <c r="DP38" s="622"/>
      <c r="DQ38" s="622"/>
      <c r="DR38" s="622"/>
      <c r="DS38" s="622"/>
      <c r="DT38" s="622"/>
      <c r="DU38" s="622"/>
      <c r="DV38" s="623"/>
      <c r="DW38" s="624">
        <v>12.2</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233</v>
      </c>
      <c r="S39" s="622"/>
      <c r="T39" s="622"/>
      <c r="U39" s="622"/>
      <c r="V39" s="622"/>
      <c r="W39" s="622"/>
      <c r="X39" s="622"/>
      <c r="Y39" s="623"/>
      <c r="Z39" s="659" t="s">
        <v>233</v>
      </c>
      <c r="AA39" s="659"/>
      <c r="AB39" s="659"/>
      <c r="AC39" s="659"/>
      <c r="AD39" s="660" t="s">
        <v>130</v>
      </c>
      <c r="AE39" s="660"/>
      <c r="AF39" s="660"/>
      <c r="AG39" s="660"/>
      <c r="AH39" s="660"/>
      <c r="AI39" s="660"/>
      <c r="AJ39" s="660"/>
      <c r="AK39" s="660"/>
      <c r="AL39" s="624" t="s">
        <v>130</v>
      </c>
      <c r="AM39" s="625"/>
      <c r="AN39" s="625"/>
      <c r="AO39" s="661"/>
      <c r="AQ39" s="654" t="s">
        <v>345</v>
      </c>
      <c r="AR39" s="655"/>
      <c r="AS39" s="655"/>
      <c r="AT39" s="655"/>
      <c r="AU39" s="655"/>
      <c r="AV39" s="655"/>
      <c r="AW39" s="655"/>
      <c r="AX39" s="655"/>
      <c r="AY39" s="656"/>
      <c r="AZ39" s="621" t="s">
        <v>233</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1341</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365711</v>
      </c>
      <c r="CS39" s="634"/>
      <c r="CT39" s="634"/>
      <c r="CU39" s="634"/>
      <c r="CV39" s="634"/>
      <c r="CW39" s="634"/>
      <c r="CX39" s="634"/>
      <c r="CY39" s="635"/>
      <c r="CZ39" s="624">
        <v>10.4</v>
      </c>
      <c r="DA39" s="636"/>
      <c r="DB39" s="636"/>
      <c r="DC39" s="637"/>
      <c r="DD39" s="627">
        <v>259796</v>
      </c>
      <c r="DE39" s="634"/>
      <c r="DF39" s="634"/>
      <c r="DG39" s="634"/>
      <c r="DH39" s="634"/>
      <c r="DI39" s="634"/>
      <c r="DJ39" s="634"/>
      <c r="DK39" s="635"/>
      <c r="DL39" s="627" t="s">
        <v>233</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50618</v>
      </c>
      <c r="S40" s="622"/>
      <c r="T40" s="622"/>
      <c r="U40" s="622"/>
      <c r="V40" s="622"/>
      <c r="W40" s="622"/>
      <c r="X40" s="622"/>
      <c r="Y40" s="623"/>
      <c r="Z40" s="659">
        <v>1.4</v>
      </c>
      <c r="AA40" s="659"/>
      <c r="AB40" s="659"/>
      <c r="AC40" s="659"/>
      <c r="AD40" s="660" t="s">
        <v>130</v>
      </c>
      <c r="AE40" s="660"/>
      <c r="AF40" s="660"/>
      <c r="AG40" s="660"/>
      <c r="AH40" s="660"/>
      <c r="AI40" s="660"/>
      <c r="AJ40" s="660"/>
      <c r="AK40" s="660"/>
      <c r="AL40" s="624" t="s">
        <v>233</v>
      </c>
      <c r="AM40" s="625"/>
      <c r="AN40" s="625"/>
      <c r="AO40" s="661"/>
      <c r="AQ40" s="654" t="s">
        <v>349</v>
      </c>
      <c r="AR40" s="655"/>
      <c r="AS40" s="655"/>
      <c r="AT40" s="655"/>
      <c r="AU40" s="655"/>
      <c r="AV40" s="655"/>
      <c r="AW40" s="655"/>
      <c r="AX40" s="655"/>
      <c r="AY40" s="656"/>
      <c r="AZ40" s="621" t="s">
        <v>233</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121</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1680</v>
      </c>
      <c r="CS40" s="622"/>
      <c r="CT40" s="622"/>
      <c r="CU40" s="622"/>
      <c r="CV40" s="622"/>
      <c r="CW40" s="622"/>
      <c r="CX40" s="622"/>
      <c r="CY40" s="623"/>
      <c r="CZ40" s="624">
        <v>0</v>
      </c>
      <c r="DA40" s="636"/>
      <c r="DB40" s="636"/>
      <c r="DC40" s="637"/>
      <c r="DD40" s="627" t="s">
        <v>130</v>
      </c>
      <c r="DE40" s="622"/>
      <c r="DF40" s="622"/>
      <c r="DG40" s="622"/>
      <c r="DH40" s="622"/>
      <c r="DI40" s="622"/>
      <c r="DJ40" s="622"/>
      <c r="DK40" s="623"/>
      <c r="DL40" s="627" t="s">
        <v>233</v>
      </c>
      <c r="DM40" s="622"/>
      <c r="DN40" s="622"/>
      <c r="DO40" s="622"/>
      <c r="DP40" s="622"/>
      <c r="DQ40" s="622"/>
      <c r="DR40" s="622"/>
      <c r="DS40" s="622"/>
      <c r="DT40" s="622"/>
      <c r="DU40" s="622"/>
      <c r="DV40" s="623"/>
      <c r="DW40" s="624" t="s">
        <v>233</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3714391</v>
      </c>
      <c r="S41" s="646"/>
      <c r="T41" s="646"/>
      <c r="U41" s="646"/>
      <c r="V41" s="646"/>
      <c r="W41" s="646"/>
      <c r="X41" s="646"/>
      <c r="Y41" s="649"/>
      <c r="Z41" s="650">
        <v>100</v>
      </c>
      <c r="AA41" s="650"/>
      <c r="AB41" s="650"/>
      <c r="AC41" s="650"/>
      <c r="AD41" s="651">
        <v>2351906</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54609</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130</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233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187793</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381</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337024</v>
      </c>
      <c r="CS42" s="634"/>
      <c r="CT42" s="634"/>
      <c r="CU42" s="634"/>
      <c r="CV42" s="634"/>
      <c r="CW42" s="634"/>
      <c r="CX42" s="634"/>
      <c r="CY42" s="635"/>
      <c r="CZ42" s="624">
        <v>9.6</v>
      </c>
      <c r="DA42" s="636"/>
      <c r="DB42" s="636"/>
      <c r="DC42" s="637"/>
      <c r="DD42" s="627">
        <v>76462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10178</v>
      </c>
      <c r="CS43" s="634"/>
      <c r="CT43" s="634"/>
      <c r="CU43" s="634"/>
      <c r="CV43" s="634"/>
      <c r="CW43" s="634"/>
      <c r="CX43" s="634"/>
      <c r="CY43" s="635"/>
      <c r="CZ43" s="624">
        <v>0.3</v>
      </c>
      <c r="DA43" s="636"/>
      <c r="DB43" s="636"/>
      <c r="DC43" s="637"/>
      <c r="DD43" s="627">
        <v>9976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337024</v>
      </c>
      <c r="CS44" s="622"/>
      <c r="CT44" s="622"/>
      <c r="CU44" s="622"/>
      <c r="CV44" s="622"/>
      <c r="CW44" s="622"/>
      <c r="CX44" s="622"/>
      <c r="CY44" s="623"/>
      <c r="CZ44" s="624">
        <v>9.6</v>
      </c>
      <c r="DA44" s="625"/>
      <c r="DB44" s="625"/>
      <c r="DC44" s="626"/>
      <c r="DD44" s="627">
        <v>76462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148555</v>
      </c>
      <c r="CS45" s="634"/>
      <c r="CT45" s="634"/>
      <c r="CU45" s="634"/>
      <c r="CV45" s="634"/>
      <c r="CW45" s="634"/>
      <c r="CX45" s="634"/>
      <c r="CY45" s="635"/>
      <c r="CZ45" s="624">
        <v>4.2</v>
      </c>
      <c r="DA45" s="636"/>
      <c r="DB45" s="636"/>
      <c r="DC45" s="637"/>
      <c r="DD45" s="627">
        <v>17695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163582</v>
      </c>
      <c r="CS46" s="622"/>
      <c r="CT46" s="622"/>
      <c r="CU46" s="622"/>
      <c r="CV46" s="622"/>
      <c r="CW46" s="622"/>
      <c r="CX46" s="622"/>
      <c r="CY46" s="623"/>
      <c r="CZ46" s="624">
        <v>4.5999999999999996</v>
      </c>
      <c r="DA46" s="625"/>
      <c r="DB46" s="625"/>
      <c r="DC46" s="626"/>
      <c r="DD46" s="627">
        <v>56680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t="s">
        <v>233</v>
      </c>
      <c r="CS47" s="634"/>
      <c r="CT47" s="634"/>
      <c r="CU47" s="634"/>
      <c r="CV47" s="634"/>
      <c r="CW47" s="634"/>
      <c r="CX47" s="634"/>
      <c r="CY47" s="635"/>
      <c r="CZ47" s="624" t="s">
        <v>233</v>
      </c>
      <c r="DA47" s="636"/>
      <c r="DB47" s="636"/>
      <c r="DC47" s="637"/>
      <c r="DD47" s="627" t="s">
        <v>233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368</v>
      </c>
      <c r="CG48" s="619"/>
      <c r="CH48" s="619"/>
      <c r="CI48" s="619"/>
      <c r="CJ48" s="619"/>
      <c r="CK48" s="619"/>
      <c r="CL48" s="619"/>
      <c r="CM48" s="619"/>
      <c r="CN48" s="619"/>
      <c r="CO48" s="619"/>
      <c r="CP48" s="619"/>
      <c r="CQ48" s="620"/>
      <c r="CR48" s="621" t="s">
        <v>233</v>
      </c>
      <c r="CS48" s="622"/>
      <c r="CT48" s="622"/>
      <c r="CU48" s="622"/>
      <c r="CV48" s="622"/>
      <c r="CW48" s="622"/>
      <c r="CX48" s="622"/>
      <c r="CY48" s="623"/>
      <c r="CZ48" s="624" t="s">
        <v>233</v>
      </c>
      <c r="DA48" s="625"/>
      <c r="DB48" s="625"/>
      <c r="DC48" s="626"/>
      <c r="DD48" s="627" t="s">
        <v>233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3525023</v>
      </c>
      <c r="CS49" s="606"/>
      <c r="CT49" s="606"/>
      <c r="CU49" s="606"/>
      <c r="CV49" s="606"/>
      <c r="CW49" s="606"/>
      <c r="CX49" s="606"/>
      <c r="CY49" s="607"/>
      <c r="CZ49" s="608">
        <v>100</v>
      </c>
      <c r="DA49" s="609"/>
      <c r="DB49" s="609"/>
      <c r="DC49" s="610"/>
      <c r="DD49" s="611">
        <v>2521873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PL10me6iVJWICiNboBZV760FjpYGyqSrt8Adc4/aM7areMuMRefxDHMjeJqFD4geXcz8P3WFW+ZA/r2Hal+/g==" saltValue="nGOgZ/FgwQIDG5VgArwso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3711</v>
      </c>
      <c r="R7" s="1103"/>
      <c r="S7" s="1103"/>
      <c r="T7" s="1103"/>
      <c r="U7" s="1103"/>
      <c r="V7" s="1103">
        <v>3522</v>
      </c>
      <c r="W7" s="1103"/>
      <c r="X7" s="1103"/>
      <c r="Y7" s="1103"/>
      <c r="Z7" s="1103"/>
      <c r="AA7" s="1103">
        <v>189</v>
      </c>
      <c r="AB7" s="1103"/>
      <c r="AC7" s="1103"/>
      <c r="AD7" s="1103"/>
      <c r="AE7" s="1104"/>
      <c r="AF7" s="1105">
        <v>183</v>
      </c>
      <c r="AG7" s="1106"/>
      <c r="AH7" s="1106"/>
      <c r="AI7" s="1106"/>
      <c r="AJ7" s="1107"/>
      <c r="AK7" s="1108">
        <v>13</v>
      </c>
      <c r="AL7" s="1109"/>
      <c r="AM7" s="1109"/>
      <c r="AN7" s="1109"/>
      <c r="AO7" s="1109"/>
      <c r="AP7" s="1109">
        <v>3322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594</v>
      </c>
      <c r="BT7" s="1100"/>
      <c r="BU7" s="1100"/>
      <c r="BV7" s="1100"/>
      <c r="BW7" s="1100"/>
      <c r="BX7" s="1100"/>
      <c r="BY7" s="1100"/>
      <c r="BZ7" s="1100"/>
      <c r="CA7" s="1100"/>
      <c r="CB7" s="1100"/>
      <c r="CC7" s="1100"/>
      <c r="CD7" s="1100"/>
      <c r="CE7" s="1100"/>
      <c r="CF7" s="1100"/>
      <c r="CG7" s="1112"/>
      <c r="CH7" s="1096" t="s">
        <v>577</v>
      </c>
      <c r="CI7" s="1097"/>
      <c r="CJ7" s="1097"/>
      <c r="CK7" s="1097"/>
      <c r="CL7" s="1098"/>
      <c r="CM7" s="1096">
        <v>10</v>
      </c>
      <c r="CN7" s="1097"/>
      <c r="CO7" s="1097"/>
      <c r="CP7" s="1097"/>
      <c r="CQ7" s="1098"/>
      <c r="CR7" s="1096">
        <v>5</v>
      </c>
      <c r="CS7" s="1097"/>
      <c r="CT7" s="1097"/>
      <c r="CU7" s="1097"/>
      <c r="CV7" s="1098"/>
      <c r="CW7" s="1096" t="s">
        <v>577</v>
      </c>
      <c r="CX7" s="1097"/>
      <c r="CY7" s="1097"/>
      <c r="CZ7" s="1097"/>
      <c r="DA7" s="1098"/>
      <c r="DB7" s="1096" t="s">
        <v>577</v>
      </c>
      <c r="DC7" s="1097"/>
      <c r="DD7" s="1097"/>
      <c r="DE7" s="1097"/>
      <c r="DF7" s="1098"/>
      <c r="DG7" s="1096" t="s">
        <v>512</v>
      </c>
      <c r="DH7" s="1097"/>
      <c r="DI7" s="1097"/>
      <c r="DJ7" s="1097"/>
      <c r="DK7" s="1098"/>
      <c r="DL7" s="1096" t="s">
        <v>512</v>
      </c>
      <c r="DM7" s="1097"/>
      <c r="DN7" s="1097"/>
      <c r="DO7" s="1097"/>
      <c r="DP7" s="1098"/>
      <c r="DQ7" s="1096" t="s">
        <v>512</v>
      </c>
      <c r="DR7" s="1097"/>
      <c r="DS7" s="1097"/>
      <c r="DT7" s="1097"/>
      <c r="DU7" s="1098"/>
      <c r="DV7" s="1099"/>
      <c r="DW7" s="1100"/>
      <c r="DX7" s="1100"/>
      <c r="DY7" s="1100"/>
      <c r="DZ7" s="1101"/>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38">
        <v>3</v>
      </c>
      <c r="R8" s="1039"/>
      <c r="S8" s="1039"/>
      <c r="T8" s="1039"/>
      <c r="U8" s="1039"/>
      <c r="V8" s="1039">
        <v>3</v>
      </c>
      <c r="W8" s="1039"/>
      <c r="X8" s="1039"/>
      <c r="Y8" s="1039"/>
      <c r="Z8" s="1039"/>
      <c r="AA8" s="1039">
        <v>1</v>
      </c>
      <c r="AB8" s="1039"/>
      <c r="AC8" s="1039"/>
      <c r="AD8" s="1039"/>
      <c r="AE8" s="1040"/>
      <c r="AF8" s="1035">
        <v>1</v>
      </c>
      <c r="AG8" s="1036"/>
      <c r="AH8" s="1036"/>
      <c r="AI8" s="1036"/>
      <c r="AJ8" s="1037"/>
      <c r="AK8" s="1080">
        <v>0</v>
      </c>
      <c r="AL8" s="1081"/>
      <c r="AM8" s="1081"/>
      <c r="AN8" s="1081"/>
      <c r="AO8" s="1081"/>
      <c r="AP8" s="1081" t="s">
        <v>577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3714</v>
      </c>
      <c r="R23" s="1061"/>
      <c r="S23" s="1061"/>
      <c r="T23" s="1061"/>
      <c r="U23" s="1061"/>
      <c r="V23" s="1061">
        <v>3525</v>
      </c>
      <c r="W23" s="1061"/>
      <c r="X23" s="1061"/>
      <c r="Y23" s="1061"/>
      <c r="Z23" s="1061"/>
      <c r="AA23" s="1061">
        <v>189</v>
      </c>
      <c r="AB23" s="1061"/>
      <c r="AC23" s="1061"/>
      <c r="AD23" s="1061"/>
      <c r="AE23" s="1068"/>
      <c r="AF23" s="1069">
        <v>183</v>
      </c>
      <c r="AG23" s="1061"/>
      <c r="AH23" s="1061"/>
      <c r="AI23" s="1061"/>
      <c r="AJ23" s="1070"/>
      <c r="AK23" s="1071"/>
      <c r="AL23" s="1072"/>
      <c r="AM23" s="1072"/>
      <c r="AN23" s="1072"/>
      <c r="AO23" s="1072"/>
      <c r="AP23" s="1061">
        <v>3322</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777</v>
      </c>
      <c r="R28" s="1051"/>
      <c r="S28" s="1051"/>
      <c r="T28" s="1051"/>
      <c r="U28" s="1051"/>
      <c r="V28" s="1051">
        <v>758</v>
      </c>
      <c r="W28" s="1051"/>
      <c r="X28" s="1051"/>
      <c r="Y28" s="1051"/>
      <c r="Z28" s="1051"/>
      <c r="AA28" s="1051">
        <v>19</v>
      </c>
      <c r="AB28" s="1051"/>
      <c r="AC28" s="1051"/>
      <c r="AD28" s="1051"/>
      <c r="AE28" s="1052"/>
      <c r="AF28" s="1053">
        <v>19</v>
      </c>
      <c r="AG28" s="1051"/>
      <c r="AH28" s="1051"/>
      <c r="AI28" s="1051"/>
      <c r="AJ28" s="1054"/>
      <c r="AK28" s="1042">
        <v>55</v>
      </c>
      <c r="AL28" s="1043"/>
      <c r="AM28" s="1043"/>
      <c r="AN28" s="1043"/>
      <c r="AO28" s="1043"/>
      <c r="AP28" s="1043" t="s">
        <v>578</v>
      </c>
      <c r="AQ28" s="1043"/>
      <c r="AR28" s="1043"/>
      <c r="AS28" s="1043"/>
      <c r="AT28" s="1043"/>
      <c r="AU28" s="1043" t="s">
        <v>578</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576</v>
      </c>
      <c r="R29" s="1039"/>
      <c r="S29" s="1039"/>
      <c r="T29" s="1039"/>
      <c r="U29" s="1039"/>
      <c r="V29" s="1039">
        <v>561</v>
      </c>
      <c r="W29" s="1039"/>
      <c r="X29" s="1039"/>
      <c r="Y29" s="1039"/>
      <c r="Z29" s="1039"/>
      <c r="AA29" s="1039">
        <v>15</v>
      </c>
      <c r="AB29" s="1039"/>
      <c r="AC29" s="1039"/>
      <c r="AD29" s="1039"/>
      <c r="AE29" s="1040"/>
      <c r="AF29" s="1035">
        <v>15</v>
      </c>
      <c r="AG29" s="1036"/>
      <c r="AH29" s="1036"/>
      <c r="AI29" s="1036"/>
      <c r="AJ29" s="1037"/>
      <c r="AK29" s="980">
        <v>88</v>
      </c>
      <c r="AL29" s="971"/>
      <c r="AM29" s="971"/>
      <c r="AN29" s="971"/>
      <c r="AO29" s="971"/>
      <c r="AP29" s="971" t="s">
        <v>578</v>
      </c>
      <c r="AQ29" s="971"/>
      <c r="AR29" s="971"/>
      <c r="AS29" s="971"/>
      <c r="AT29" s="971"/>
      <c r="AU29" s="971" t="s">
        <v>578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153</v>
      </c>
      <c r="R30" s="1039"/>
      <c r="S30" s="1039"/>
      <c r="T30" s="1039"/>
      <c r="U30" s="1039"/>
      <c r="V30" s="1039">
        <v>153</v>
      </c>
      <c r="W30" s="1039"/>
      <c r="X30" s="1039"/>
      <c r="Y30" s="1039"/>
      <c r="Z30" s="1039"/>
      <c r="AA30" s="1039">
        <v>1</v>
      </c>
      <c r="AB30" s="1039"/>
      <c r="AC30" s="1039"/>
      <c r="AD30" s="1039"/>
      <c r="AE30" s="1040"/>
      <c r="AF30" s="1035">
        <v>1</v>
      </c>
      <c r="AG30" s="1036"/>
      <c r="AH30" s="1036"/>
      <c r="AI30" s="1036"/>
      <c r="AJ30" s="1037"/>
      <c r="AK30" s="980">
        <v>86</v>
      </c>
      <c r="AL30" s="971"/>
      <c r="AM30" s="971"/>
      <c r="AN30" s="971"/>
      <c r="AO30" s="971"/>
      <c r="AP30" s="971" t="s">
        <v>578</v>
      </c>
      <c r="AQ30" s="971"/>
      <c r="AR30" s="971"/>
      <c r="AS30" s="971"/>
      <c r="AT30" s="971"/>
      <c r="AU30" s="971" t="s">
        <v>578</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160</v>
      </c>
      <c r="R31" s="1039"/>
      <c r="S31" s="1039"/>
      <c r="T31" s="1039"/>
      <c r="U31" s="1039"/>
      <c r="V31" s="1039">
        <v>173</v>
      </c>
      <c r="W31" s="1039"/>
      <c r="X31" s="1039"/>
      <c r="Y31" s="1039"/>
      <c r="Z31" s="1039"/>
      <c r="AA31" s="1039">
        <v>-14</v>
      </c>
      <c r="AB31" s="1039"/>
      <c r="AC31" s="1039"/>
      <c r="AD31" s="1039"/>
      <c r="AE31" s="1040"/>
      <c r="AF31" s="1035">
        <v>956</v>
      </c>
      <c r="AG31" s="1036"/>
      <c r="AH31" s="1036"/>
      <c r="AI31" s="1036"/>
      <c r="AJ31" s="1037"/>
      <c r="AK31" s="980">
        <v>18</v>
      </c>
      <c r="AL31" s="971"/>
      <c r="AM31" s="971"/>
      <c r="AN31" s="971"/>
      <c r="AO31" s="971"/>
      <c r="AP31" s="971" t="s">
        <v>578</v>
      </c>
      <c r="AQ31" s="971"/>
      <c r="AR31" s="971"/>
      <c r="AS31" s="971"/>
      <c r="AT31" s="971"/>
      <c r="AU31" s="971" t="s">
        <v>578</v>
      </c>
      <c r="AV31" s="971"/>
      <c r="AW31" s="971"/>
      <c r="AX31" s="971"/>
      <c r="AY31" s="971"/>
      <c r="AZ31" s="1041"/>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338</v>
      </c>
      <c r="R32" s="1039"/>
      <c r="S32" s="1039"/>
      <c r="T32" s="1039"/>
      <c r="U32" s="1039"/>
      <c r="V32" s="1039">
        <v>314</v>
      </c>
      <c r="W32" s="1039"/>
      <c r="X32" s="1039"/>
      <c r="Y32" s="1039"/>
      <c r="Z32" s="1039"/>
      <c r="AA32" s="1039">
        <v>24</v>
      </c>
      <c r="AB32" s="1039"/>
      <c r="AC32" s="1039"/>
      <c r="AD32" s="1039"/>
      <c r="AE32" s="1040"/>
      <c r="AF32" s="1035">
        <v>24</v>
      </c>
      <c r="AG32" s="1036"/>
      <c r="AH32" s="1036"/>
      <c r="AI32" s="1036"/>
      <c r="AJ32" s="1037"/>
      <c r="AK32" s="980">
        <v>202</v>
      </c>
      <c r="AL32" s="971"/>
      <c r="AM32" s="971"/>
      <c r="AN32" s="971"/>
      <c r="AO32" s="971"/>
      <c r="AP32" s="971">
        <v>406</v>
      </c>
      <c r="AQ32" s="971"/>
      <c r="AR32" s="971"/>
      <c r="AS32" s="971"/>
      <c r="AT32" s="971"/>
      <c r="AU32" s="971">
        <v>377</v>
      </c>
      <c r="AV32" s="971"/>
      <c r="AW32" s="971"/>
      <c r="AX32" s="971"/>
      <c r="AY32" s="971"/>
      <c r="AZ32" s="1041"/>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85</v>
      </c>
      <c r="R33" s="1039"/>
      <c r="S33" s="1039"/>
      <c r="T33" s="1039"/>
      <c r="U33" s="1039"/>
      <c r="V33" s="1039">
        <v>79</v>
      </c>
      <c r="W33" s="1039"/>
      <c r="X33" s="1039"/>
      <c r="Y33" s="1039"/>
      <c r="Z33" s="1039"/>
      <c r="AA33" s="1039">
        <v>6</v>
      </c>
      <c r="AB33" s="1039"/>
      <c r="AC33" s="1039"/>
      <c r="AD33" s="1039"/>
      <c r="AE33" s="1040"/>
      <c r="AF33" s="1035">
        <v>6</v>
      </c>
      <c r="AG33" s="1036"/>
      <c r="AH33" s="1036"/>
      <c r="AI33" s="1036"/>
      <c r="AJ33" s="1037"/>
      <c r="AK33" s="980">
        <v>29</v>
      </c>
      <c r="AL33" s="971"/>
      <c r="AM33" s="971"/>
      <c r="AN33" s="971"/>
      <c r="AO33" s="971"/>
      <c r="AP33" s="971">
        <v>41</v>
      </c>
      <c r="AQ33" s="971"/>
      <c r="AR33" s="971"/>
      <c r="AS33" s="971"/>
      <c r="AT33" s="971"/>
      <c r="AU33" s="971">
        <v>18</v>
      </c>
      <c r="AV33" s="971"/>
      <c r="AW33" s="971"/>
      <c r="AX33" s="971"/>
      <c r="AY33" s="971"/>
      <c r="AZ33" s="1041"/>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1020</v>
      </c>
      <c r="AG63" s="959"/>
      <c r="AH63" s="959"/>
      <c r="AI63" s="959"/>
      <c r="AJ63" s="1022"/>
      <c r="AK63" s="1023"/>
      <c r="AL63" s="963"/>
      <c r="AM63" s="963"/>
      <c r="AN63" s="963"/>
      <c r="AO63" s="963"/>
      <c r="AP63" s="959">
        <v>447</v>
      </c>
      <c r="AQ63" s="959"/>
      <c r="AR63" s="959"/>
      <c r="AS63" s="959"/>
      <c r="AT63" s="959"/>
      <c r="AU63" s="959">
        <v>395</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400</v>
      </c>
      <c r="W66" s="1002"/>
      <c r="X66" s="1002"/>
      <c r="Y66" s="1002"/>
      <c r="Z66" s="1003"/>
      <c r="AA66" s="1001" t="s">
        <v>420</v>
      </c>
      <c r="AB66" s="1002"/>
      <c r="AC66" s="1002"/>
      <c r="AD66" s="1002"/>
      <c r="AE66" s="1003"/>
      <c r="AF66" s="1007" t="s">
        <v>421</v>
      </c>
      <c r="AG66" s="1008"/>
      <c r="AH66" s="1008"/>
      <c r="AI66" s="1008"/>
      <c r="AJ66" s="1009"/>
      <c r="AK66" s="1001" t="s">
        <v>403</v>
      </c>
      <c r="AL66" s="996"/>
      <c r="AM66" s="996"/>
      <c r="AN66" s="996"/>
      <c r="AO66" s="997"/>
      <c r="AP66" s="1001" t="s">
        <v>404</v>
      </c>
      <c r="AQ66" s="1002"/>
      <c r="AR66" s="1002"/>
      <c r="AS66" s="1002"/>
      <c r="AT66" s="1003"/>
      <c r="AU66" s="1001" t="s">
        <v>422</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579</v>
      </c>
      <c r="C68" s="986"/>
      <c r="D68" s="986"/>
      <c r="E68" s="986"/>
      <c r="F68" s="986"/>
      <c r="G68" s="986"/>
      <c r="H68" s="986"/>
      <c r="I68" s="986"/>
      <c r="J68" s="986"/>
      <c r="K68" s="986"/>
      <c r="L68" s="986"/>
      <c r="M68" s="986"/>
      <c r="N68" s="986"/>
      <c r="O68" s="986"/>
      <c r="P68" s="987"/>
      <c r="Q68" s="988">
        <v>2163</v>
      </c>
      <c r="R68" s="982"/>
      <c r="S68" s="982"/>
      <c r="T68" s="982"/>
      <c r="U68" s="982"/>
      <c r="V68" s="982">
        <v>2108</v>
      </c>
      <c r="W68" s="982"/>
      <c r="X68" s="982"/>
      <c r="Y68" s="982"/>
      <c r="Z68" s="982"/>
      <c r="AA68" s="982">
        <v>55</v>
      </c>
      <c r="AB68" s="982"/>
      <c r="AC68" s="982"/>
      <c r="AD68" s="982"/>
      <c r="AE68" s="982"/>
      <c r="AF68" s="982">
        <v>55</v>
      </c>
      <c r="AG68" s="982"/>
      <c r="AH68" s="982"/>
      <c r="AI68" s="982"/>
      <c r="AJ68" s="982"/>
      <c r="AK68" s="982">
        <v>966</v>
      </c>
      <c r="AL68" s="982"/>
      <c r="AM68" s="982"/>
      <c r="AN68" s="982"/>
      <c r="AO68" s="982"/>
      <c r="AP68" s="982">
        <v>300</v>
      </c>
      <c r="AQ68" s="982"/>
      <c r="AR68" s="982"/>
      <c r="AS68" s="982"/>
      <c r="AT68" s="982"/>
      <c r="AU68" s="982">
        <v>17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580</v>
      </c>
      <c r="C69" s="975"/>
      <c r="D69" s="975"/>
      <c r="E69" s="975"/>
      <c r="F69" s="975"/>
      <c r="G69" s="975"/>
      <c r="H69" s="975"/>
      <c r="I69" s="975"/>
      <c r="J69" s="975"/>
      <c r="K69" s="975"/>
      <c r="L69" s="975"/>
      <c r="M69" s="975"/>
      <c r="N69" s="975"/>
      <c r="O69" s="975"/>
      <c r="P69" s="976"/>
      <c r="Q69" s="977">
        <v>1281</v>
      </c>
      <c r="R69" s="971"/>
      <c r="S69" s="971"/>
      <c r="T69" s="971"/>
      <c r="U69" s="971"/>
      <c r="V69" s="971">
        <v>1281</v>
      </c>
      <c r="W69" s="971"/>
      <c r="X69" s="971"/>
      <c r="Y69" s="971"/>
      <c r="Z69" s="971"/>
      <c r="AA69" s="978" t="s">
        <v>593</v>
      </c>
      <c r="AB69" s="979"/>
      <c r="AC69" s="979"/>
      <c r="AD69" s="979"/>
      <c r="AE69" s="980"/>
      <c r="AF69" s="978" t="s">
        <v>593</v>
      </c>
      <c r="AG69" s="979"/>
      <c r="AH69" s="979"/>
      <c r="AI69" s="979"/>
      <c r="AJ69" s="980"/>
      <c r="AK69" s="971">
        <v>962</v>
      </c>
      <c r="AL69" s="971"/>
      <c r="AM69" s="971"/>
      <c r="AN69" s="971"/>
      <c r="AO69" s="971"/>
      <c r="AP69" s="971">
        <v>7677</v>
      </c>
      <c r="AQ69" s="971"/>
      <c r="AR69" s="971"/>
      <c r="AS69" s="971"/>
      <c r="AT69" s="971"/>
      <c r="AU69" s="971">
        <v>385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581</v>
      </c>
      <c r="C70" s="975"/>
      <c r="D70" s="975"/>
      <c r="E70" s="975"/>
      <c r="F70" s="975"/>
      <c r="G70" s="975"/>
      <c r="H70" s="975"/>
      <c r="I70" s="975"/>
      <c r="J70" s="975"/>
      <c r="K70" s="975"/>
      <c r="L70" s="975"/>
      <c r="M70" s="975"/>
      <c r="N70" s="975"/>
      <c r="O70" s="975"/>
      <c r="P70" s="976"/>
      <c r="Q70" s="977">
        <v>295</v>
      </c>
      <c r="R70" s="971"/>
      <c r="S70" s="971"/>
      <c r="T70" s="971"/>
      <c r="U70" s="971"/>
      <c r="V70" s="971">
        <v>275</v>
      </c>
      <c r="W70" s="971"/>
      <c r="X70" s="971"/>
      <c r="Y70" s="971"/>
      <c r="Z70" s="971"/>
      <c r="AA70" s="971">
        <v>20</v>
      </c>
      <c r="AB70" s="971"/>
      <c r="AC70" s="971"/>
      <c r="AD70" s="971"/>
      <c r="AE70" s="971"/>
      <c r="AF70" s="971">
        <v>20</v>
      </c>
      <c r="AG70" s="971"/>
      <c r="AH70" s="971"/>
      <c r="AI70" s="971"/>
      <c r="AJ70" s="971"/>
      <c r="AK70" s="971">
        <v>84</v>
      </c>
      <c r="AL70" s="971"/>
      <c r="AM70" s="971"/>
      <c r="AN70" s="971"/>
      <c r="AO70" s="971"/>
      <c r="AP70" s="978" t="s">
        <v>593</v>
      </c>
      <c r="AQ70" s="979"/>
      <c r="AR70" s="979"/>
      <c r="AS70" s="979"/>
      <c r="AT70" s="980"/>
      <c r="AU70" s="978" t="s">
        <v>593</v>
      </c>
      <c r="AV70" s="979"/>
      <c r="AW70" s="979"/>
      <c r="AX70" s="979"/>
      <c r="AY70" s="980"/>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66</v>
      </c>
      <c r="R71" s="971"/>
      <c r="S71" s="971"/>
      <c r="T71" s="971"/>
      <c r="U71" s="971"/>
      <c r="V71" s="971">
        <v>65</v>
      </c>
      <c r="W71" s="971"/>
      <c r="X71" s="971"/>
      <c r="Y71" s="971"/>
      <c r="Z71" s="971"/>
      <c r="AA71" s="971">
        <v>1</v>
      </c>
      <c r="AB71" s="971"/>
      <c r="AC71" s="971"/>
      <c r="AD71" s="971"/>
      <c r="AE71" s="971"/>
      <c r="AF71" s="971">
        <v>1</v>
      </c>
      <c r="AG71" s="971"/>
      <c r="AH71" s="971"/>
      <c r="AI71" s="971"/>
      <c r="AJ71" s="971"/>
      <c r="AK71" s="978" t="s">
        <v>593</v>
      </c>
      <c r="AL71" s="979"/>
      <c r="AM71" s="979"/>
      <c r="AN71" s="979"/>
      <c r="AO71" s="980"/>
      <c r="AP71" s="978" t="s">
        <v>593</v>
      </c>
      <c r="AQ71" s="979"/>
      <c r="AR71" s="979"/>
      <c r="AS71" s="979"/>
      <c r="AT71" s="980"/>
      <c r="AU71" s="978" t="s">
        <v>593</v>
      </c>
      <c r="AV71" s="979"/>
      <c r="AW71" s="979"/>
      <c r="AX71" s="979"/>
      <c r="AY71" s="980"/>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7">
        <v>54</v>
      </c>
      <c r="R72" s="971"/>
      <c r="S72" s="971"/>
      <c r="T72" s="971"/>
      <c r="U72" s="971"/>
      <c r="V72" s="971">
        <v>53</v>
      </c>
      <c r="W72" s="971"/>
      <c r="X72" s="971"/>
      <c r="Y72" s="971"/>
      <c r="Z72" s="971"/>
      <c r="AA72" s="971">
        <v>1</v>
      </c>
      <c r="AB72" s="971"/>
      <c r="AC72" s="971"/>
      <c r="AD72" s="971"/>
      <c r="AE72" s="971"/>
      <c r="AF72" s="971">
        <v>1</v>
      </c>
      <c r="AG72" s="971"/>
      <c r="AH72" s="971"/>
      <c r="AI72" s="971"/>
      <c r="AJ72" s="971"/>
      <c r="AK72" s="978" t="s">
        <v>593</v>
      </c>
      <c r="AL72" s="979"/>
      <c r="AM72" s="979"/>
      <c r="AN72" s="979"/>
      <c r="AO72" s="980"/>
      <c r="AP72" s="978" t="s">
        <v>593</v>
      </c>
      <c r="AQ72" s="979"/>
      <c r="AR72" s="979"/>
      <c r="AS72" s="979"/>
      <c r="AT72" s="980"/>
      <c r="AU72" s="978" t="s">
        <v>593</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584</v>
      </c>
      <c r="C73" s="975"/>
      <c r="D73" s="975"/>
      <c r="E73" s="975"/>
      <c r="F73" s="975"/>
      <c r="G73" s="975"/>
      <c r="H73" s="975"/>
      <c r="I73" s="975"/>
      <c r="J73" s="975"/>
      <c r="K73" s="975"/>
      <c r="L73" s="975"/>
      <c r="M73" s="975"/>
      <c r="N73" s="975"/>
      <c r="O73" s="975"/>
      <c r="P73" s="976"/>
      <c r="Q73" s="977">
        <v>5</v>
      </c>
      <c r="R73" s="971"/>
      <c r="S73" s="971"/>
      <c r="T73" s="971"/>
      <c r="U73" s="971"/>
      <c r="V73" s="971">
        <v>5</v>
      </c>
      <c r="W73" s="971"/>
      <c r="X73" s="971"/>
      <c r="Y73" s="971"/>
      <c r="Z73" s="971"/>
      <c r="AA73" s="971">
        <v>1</v>
      </c>
      <c r="AB73" s="971"/>
      <c r="AC73" s="971"/>
      <c r="AD73" s="971"/>
      <c r="AE73" s="971"/>
      <c r="AF73" s="971">
        <v>1</v>
      </c>
      <c r="AG73" s="971"/>
      <c r="AH73" s="971"/>
      <c r="AI73" s="971"/>
      <c r="AJ73" s="971"/>
      <c r="AK73" s="978" t="s">
        <v>593</v>
      </c>
      <c r="AL73" s="979"/>
      <c r="AM73" s="979"/>
      <c r="AN73" s="979"/>
      <c r="AO73" s="980"/>
      <c r="AP73" s="978" t="s">
        <v>593</v>
      </c>
      <c r="AQ73" s="979"/>
      <c r="AR73" s="979"/>
      <c r="AS73" s="979"/>
      <c r="AT73" s="980"/>
      <c r="AU73" s="978" t="s">
        <v>593</v>
      </c>
      <c r="AV73" s="979"/>
      <c r="AW73" s="979"/>
      <c r="AX73" s="979"/>
      <c r="AY73" s="980"/>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585</v>
      </c>
      <c r="C74" s="975"/>
      <c r="D74" s="975"/>
      <c r="E74" s="975"/>
      <c r="F74" s="975"/>
      <c r="G74" s="975"/>
      <c r="H74" s="975"/>
      <c r="I74" s="975"/>
      <c r="J74" s="975"/>
      <c r="K74" s="975"/>
      <c r="L74" s="975"/>
      <c r="M74" s="975"/>
      <c r="N74" s="975"/>
      <c r="O74" s="975"/>
      <c r="P74" s="976"/>
      <c r="Q74" s="977">
        <v>7087</v>
      </c>
      <c r="R74" s="971"/>
      <c r="S74" s="971"/>
      <c r="T74" s="971"/>
      <c r="U74" s="971"/>
      <c r="V74" s="971">
        <v>6511</v>
      </c>
      <c r="W74" s="971"/>
      <c r="X74" s="971"/>
      <c r="Y74" s="971"/>
      <c r="Z74" s="971"/>
      <c r="AA74" s="971">
        <v>576</v>
      </c>
      <c r="AB74" s="971"/>
      <c r="AC74" s="971"/>
      <c r="AD74" s="971"/>
      <c r="AE74" s="971"/>
      <c r="AF74" s="971">
        <v>576</v>
      </c>
      <c r="AG74" s="971"/>
      <c r="AH74" s="971"/>
      <c r="AI74" s="971"/>
      <c r="AJ74" s="971"/>
      <c r="AK74" s="971">
        <v>17</v>
      </c>
      <c r="AL74" s="971"/>
      <c r="AM74" s="971"/>
      <c r="AN74" s="971"/>
      <c r="AO74" s="971"/>
      <c r="AP74" s="978" t="s">
        <v>593</v>
      </c>
      <c r="AQ74" s="979"/>
      <c r="AR74" s="979"/>
      <c r="AS74" s="979"/>
      <c r="AT74" s="980"/>
      <c r="AU74" s="978" t="s">
        <v>593</v>
      </c>
      <c r="AV74" s="979"/>
      <c r="AW74" s="979"/>
      <c r="AX74" s="979"/>
      <c r="AY74" s="980"/>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586</v>
      </c>
      <c r="C75" s="975"/>
      <c r="D75" s="975"/>
      <c r="E75" s="975"/>
      <c r="F75" s="975"/>
      <c r="G75" s="975"/>
      <c r="H75" s="975"/>
      <c r="I75" s="975"/>
      <c r="J75" s="975"/>
      <c r="K75" s="975"/>
      <c r="L75" s="975"/>
      <c r="M75" s="975"/>
      <c r="N75" s="975"/>
      <c r="O75" s="975"/>
      <c r="P75" s="976"/>
      <c r="Q75" s="981">
        <v>291</v>
      </c>
      <c r="R75" s="979"/>
      <c r="S75" s="979"/>
      <c r="T75" s="979"/>
      <c r="U75" s="980"/>
      <c r="V75" s="978">
        <v>280</v>
      </c>
      <c r="W75" s="979"/>
      <c r="X75" s="979"/>
      <c r="Y75" s="979"/>
      <c r="Z75" s="980"/>
      <c r="AA75" s="978">
        <v>11</v>
      </c>
      <c r="AB75" s="979"/>
      <c r="AC75" s="979"/>
      <c r="AD75" s="979"/>
      <c r="AE75" s="980"/>
      <c r="AF75" s="978">
        <v>11</v>
      </c>
      <c r="AG75" s="979"/>
      <c r="AH75" s="979"/>
      <c r="AI75" s="979"/>
      <c r="AJ75" s="980"/>
      <c r="AK75" s="978" t="s">
        <v>593</v>
      </c>
      <c r="AL75" s="979"/>
      <c r="AM75" s="979"/>
      <c r="AN75" s="979"/>
      <c r="AO75" s="980"/>
      <c r="AP75" s="978">
        <v>315</v>
      </c>
      <c r="AQ75" s="979"/>
      <c r="AR75" s="979"/>
      <c r="AS75" s="979"/>
      <c r="AT75" s="980"/>
      <c r="AU75" s="978">
        <v>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587</v>
      </c>
      <c r="C76" s="975"/>
      <c r="D76" s="975"/>
      <c r="E76" s="975"/>
      <c r="F76" s="975"/>
      <c r="G76" s="975"/>
      <c r="H76" s="975"/>
      <c r="I76" s="975"/>
      <c r="J76" s="975"/>
      <c r="K76" s="975"/>
      <c r="L76" s="975"/>
      <c r="M76" s="975"/>
      <c r="N76" s="975"/>
      <c r="O76" s="975"/>
      <c r="P76" s="976"/>
      <c r="Q76" s="981">
        <v>4</v>
      </c>
      <c r="R76" s="979"/>
      <c r="S76" s="979"/>
      <c r="T76" s="979"/>
      <c r="U76" s="980"/>
      <c r="V76" s="978">
        <v>2</v>
      </c>
      <c r="W76" s="979"/>
      <c r="X76" s="979"/>
      <c r="Y76" s="979"/>
      <c r="Z76" s="980"/>
      <c r="AA76" s="978">
        <v>3</v>
      </c>
      <c r="AB76" s="979"/>
      <c r="AC76" s="979"/>
      <c r="AD76" s="979"/>
      <c r="AE76" s="980"/>
      <c r="AF76" s="978">
        <v>3</v>
      </c>
      <c r="AG76" s="979"/>
      <c r="AH76" s="979"/>
      <c r="AI76" s="979"/>
      <c r="AJ76" s="980"/>
      <c r="AK76" s="978">
        <v>0</v>
      </c>
      <c r="AL76" s="979"/>
      <c r="AM76" s="979"/>
      <c r="AN76" s="979"/>
      <c r="AO76" s="980"/>
      <c r="AP76" s="978" t="s">
        <v>593</v>
      </c>
      <c r="AQ76" s="979"/>
      <c r="AR76" s="979"/>
      <c r="AS76" s="979"/>
      <c r="AT76" s="980"/>
      <c r="AU76" s="978" t="s">
        <v>593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588</v>
      </c>
      <c r="C77" s="975"/>
      <c r="D77" s="975"/>
      <c r="E77" s="975"/>
      <c r="F77" s="975"/>
      <c r="G77" s="975"/>
      <c r="H77" s="975"/>
      <c r="I77" s="975"/>
      <c r="J77" s="975"/>
      <c r="K77" s="975"/>
      <c r="L77" s="975"/>
      <c r="M77" s="975"/>
      <c r="N77" s="975"/>
      <c r="O77" s="975"/>
      <c r="P77" s="976"/>
      <c r="Q77" s="981">
        <v>425</v>
      </c>
      <c r="R77" s="979"/>
      <c r="S77" s="979"/>
      <c r="T77" s="979"/>
      <c r="U77" s="980"/>
      <c r="V77" s="978">
        <v>423</v>
      </c>
      <c r="W77" s="979"/>
      <c r="X77" s="979"/>
      <c r="Y77" s="979"/>
      <c r="Z77" s="980"/>
      <c r="AA77" s="978">
        <v>2</v>
      </c>
      <c r="AB77" s="979"/>
      <c r="AC77" s="979"/>
      <c r="AD77" s="979"/>
      <c r="AE77" s="980"/>
      <c r="AF77" s="978">
        <v>2</v>
      </c>
      <c r="AG77" s="979"/>
      <c r="AH77" s="979"/>
      <c r="AI77" s="979"/>
      <c r="AJ77" s="980"/>
      <c r="AK77" s="978">
        <v>8</v>
      </c>
      <c r="AL77" s="979"/>
      <c r="AM77" s="979"/>
      <c r="AN77" s="979"/>
      <c r="AO77" s="980"/>
      <c r="AP77" s="978" t="s">
        <v>593</v>
      </c>
      <c r="AQ77" s="979"/>
      <c r="AR77" s="979"/>
      <c r="AS77" s="979"/>
      <c r="AT77" s="980"/>
      <c r="AU77" s="978" t="s">
        <v>593</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589</v>
      </c>
      <c r="C78" s="975"/>
      <c r="D78" s="975"/>
      <c r="E78" s="975"/>
      <c r="F78" s="975"/>
      <c r="G78" s="975"/>
      <c r="H78" s="975"/>
      <c r="I78" s="975"/>
      <c r="J78" s="975"/>
      <c r="K78" s="975"/>
      <c r="L78" s="975"/>
      <c r="M78" s="975"/>
      <c r="N78" s="975"/>
      <c r="O78" s="975"/>
      <c r="P78" s="976"/>
      <c r="Q78" s="977">
        <v>237</v>
      </c>
      <c r="R78" s="971"/>
      <c r="S78" s="971"/>
      <c r="T78" s="971"/>
      <c r="U78" s="971"/>
      <c r="V78" s="971">
        <v>150</v>
      </c>
      <c r="W78" s="971"/>
      <c r="X78" s="971"/>
      <c r="Y78" s="971"/>
      <c r="Z78" s="971"/>
      <c r="AA78" s="971">
        <v>87</v>
      </c>
      <c r="AB78" s="971"/>
      <c r="AC78" s="971"/>
      <c r="AD78" s="971"/>
      <c r="AE78" s="971"/>
      <c r="AF78" s="971">
        <v>87</v>
      </c>
      <c r="AG78" s="971"/>
      <c r="AH78" s="971"/>
      <c r="AI78" s="971"/>
      <c r="AJ78" s="971"/>
      <c r="AK78" s="978" t="s">
        <v>593</v>
      </c>
      <c r="AL78" s="979"/>
      <c r="AM78" s="979"/>
      <c r="AN78" s="979"/>
      <c r="AO78" s="980"/>
      <c r="AP78" s="978" t="s">
        <v>593</v>
      </c>
      <c r="AQ78" s="979"/>
      <c r="AR78" s="979"/>
      <c r="AS78" s="979"/>
      <c r="AT78" s="980"/>
      <c r="AU78" s="978" t="s">
        <v>593</v>
      </c>
      <c r="AV78" s="979"/>
      <c r="AW78" s="979"/>
      <c r="AX78" s="979"/>
      <c r="AY78" s="980"/>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590</v>
      </c>
      <c r="C79" s="975"/>
      <c r="D79" s="975"/>
      <c r="E79" s="975"/>
      <c r="F79" s="975"/>
      <c r="G79" s="975"/>
      <c r="H79" s="975"/>
      <c r="I79" s="975"/>
      <c r="J79" s="975"/>
      <c r="K79" s="975"/>
      <c r="L79" s="975"/>
      <c r="M79" s="975"/>
      <c r="N79" s="975"/>
      <c r="O79" s="975"/>
      <c r="P79" s="976"/>
      <c r="Q79" s="977">
        <v>36</v>
      </c>
      <c r="R79" s="971"/>
      <c r="S79" s="971"/>
      <c r="T79" s="971"/>
      <c r="U79" s="971"/>
      <c r="V79" s="971">
        <v>24</v>
      </c>
      <c r="W79" s="971"/>
      <c r="X79" s="971"/>
      <c r="Y79" s="971"/>
      <c r="Z79" s="971"/>
      <c r="AA79" s="971">
        <v>12</v>
      </c>
      <c r="AB79" s="971"/>
      <c r="AC79" s="971"/>
      <c r="AD79" s="971"/>
      <c r="AE79" s="971"/>
      <c r="AF79" s="971">
        <v>12</v>
      </c>
      <c r="AG79" s="971"/>
      <c r="AH79" s="971"/>
      <c r="AI79" s="971"/>
      <c r="AJ79" s="971"/>
      <c r="AK79" s="978" t="s">
        <v>593</v>
      </c>
      <c r="AL79" s="979"/>
      <c r="AM79" s="979"/>
      <c r="AN79" s="979"/>
      <c r="AO79" s="980"/>
      <c r="AP79" s="978" t="s">
        <v>593</v>
      </c>
      <c r="AQ79" s="979"/>
      <c r="AR79" s="979"/>
      <c r="AS79" s="979"/>
      <c r="AT79" s="980"/>
      <c r="AU79" s="978" t="s">
        <v>593</v>
      </c>
      <c r="AV79" s="979"/>
      <c r="AW79" s="979"/>
      <c r="AX79" s="979"/>
      <c r="AY79" s="980"/>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591</v>
      </c>
      <c r="C80" s="975"/>
      <c r="D80" s="975"/>
      <c r="E80" s="975"/>
      <c r="F80" s="975"/>
      <c r="G80" s="975"/>
      <c r="H80" s="975"/>
      <c r="I80" s="975"/>
      <c r="J80" s="975"/>
      <c r="K80" s="975"/>
      <c r="L80" s="975"/>
      <c r="M80" s="975"/>
      <c r="N80" s="975"/>
      <c r="O80" s="975"/>
      <c r="P80" s="976"/>
      <c r="Q80" s="977">
        <v>197</v>
      </c>
      <c r="R80" s="971"/>
      <c r="S80" s="971"/>
      <c r="T80" s="971"/>
      <c r="U80" s="971"/>
      <c r="V80" s="971">
        <v>194</v>
      </c>
      <c r="W80" s="971"/>
      <c r="X80" s="971"/>
      <c r="Y80" s="971"/>
      <c r="Z80" s="971"/>
      <c r="AA80" s="971">
        <v>3</v>
      </c>
      <c r="AB80" s="971"/>
      <c r="AC80" s="971"/>
      <c r="AD80" s="971"/>
      <c r="AE80" s="971"/>
      <c r="AF80" s="971">
        <v>3</v>
      </c>
      <c r="AG80" s="971"/>
      <c r="AH80" s="971"/>
      <c r="AI80" s="971"/>
      <c r="AJ80" s="971"/>
      <c r="AK80" s="978" t="s">
        <v>593</v>
      </c>
      <c r="AL80" s="979"/>
      <c r="AM80" s="979"/>
      <c r="AN80" s="979"/>
      <c r="AO80" s="980"/>
      <c r="AP80" s="978" t="s">
        <v>593</v>
      </c>
      <c r="AQ80" s="979"/>
      <c r="AR80" s="979"/>
      <c r="AS80" s="979"/>
      <c r="AT80" s="980"/>
      <c r="AU80" s="978" t="s">
        <v>593</v>
      </c>
      <c r="AV80" s="979"/>
      <c r="AW80" s="979"/>
      <c r="AX80" s="979"/>
      <c r="AY80" s="980"/>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592</v>
      </c>
      <c r="C81" s="975"/>
      <c r="D81" s="975"/>
      <c r="E81" s="975"/>
      <c r="F81" s="975"/>
      <c r="G81" s="975"/>
      <c r="H81" s="975"/>
      <c r="I81" s="975"/>
      <c r="J81" s="975"/>
      <c r="K81" s="975"/>
      <c r="L81" s="975"/>
      <c r="M81" s="975"/>
      <c r="N81" s="975"/>
      <c r="O81" s="975"/>
      <c r="P81" s="976"/>
      <c r="Q81" s="977">
        <v>243734</v>
      </c>
      <c r="R81" s="971"/>
      <c r="S81" s="971"/>
      <c r="T81" s="971"/>
      <c r="U81" s="971"/>
      <c r="V81" s="971">
        <v>232719</v>
      </c>
      <c r="W81" s="971"/>
      <c r="X81" s="971"/>
      <c r="Y81" s="971"/>
      <c r="Z81" s="971"/>
      <c r="AA81" s="971">
        <v>11015</v>
      </c>
      <c r="AB81" s="971"/>
      <c r="AC81" s="971"/>
      <c r="AD81" s="971"/>
      <c r="AE81" s="971"/>
      <c r="AF81" s="971">
        <v>11015</v>
      </c>
      <c r="AG81" s="971"/>
      <c r="AH81" s="971"/>
      <c r="AI81" s="971"/>
      <c r="AJ81" s="971"/>
      <c r="AK81" s="978" t="s">
        <v>593</v>
      </c>
      <c r="AL81" s="979"/>
      <c r="AM81" s="979"/>
      <c r="AN81" s="979"/>
      <c r="AO81" s="980"/>
      <c r="AP81" s="978" t="s">
        <v>593</v>
      </c>
      <c r="AQ81" s="979"/>
      <c r="AR81" s="979"/>
      <c r="AS81" s="979"/>
      <c r="AT81" s="980"/>
      <c r="AU81" s="978" t="s">
        <v>593</v>
      </c>
      <c r="AV81" s="979"/>
      <c r="AW81" s="979"/>
      <c r="AX81" s="979"/>
      <c r="AY81" s="980"/>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11787</v>
      </c>
      <c r="AG88" s="959"/>
      <c r="AH88" s="959"/>
      <c r="AI88" s="959"/>
      <c r="AJ88" s="959"/>
      <c r="AK88" s="963"/>
      <c r="AL88" s="963"/>
      <c r="AM88" s="963"/>
      <c r="AN88" s="963"/>
      <c r="AO88" s="963"/>
      <c r="AP88" s="959">
        <v>8292</v>
      </c>
      <c r="AQ88" s="959"/>
      <c r="AR88" s="959"/>
      <c r="AS88" s="959"/>
      <c r="AT88" s="959"/>
      <c r="AU88" s="959">
        <v>403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312</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312</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312</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218817</v>
      </c>
      <c r="AB110" s="889"/>
      <c r="AC110" s="889"/>
      <c r="AD110" s="889"/>
      <c r="AE110" s="890"/>
      <c r="AF110" s="891">
        <v>230911</v>
      </c>
      <c r="AG110" s="889"/>
      <c r="AH110" s="889"/>
      <c r="AI110" s="889"/>
      <c r="AJ110" s="890"/>
      <c r="AK110" s="891">
        <v>244421</v>
      </c>
      <c r="AL110" s="889"/>
      <c r="AM110" s="889"/>
      <c r="AN110" s="889"/>
      <c r="AO110" s="890"/>
      <c r="AP110" s="892">
        <v>12.1</v>
      </c>
      <c r="AQ110" s="893"/>
      <c r="AR110" s="893"/>
      <c r="AS110" s="893"/>
      <c r="AT110" s="894"/>
      <c r="AU110" s="930" t="s">
        <v>74</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3265196</v>
      </c>
      <c r="BR110" s="842"/>
      <c r="BS110" s="842"/>
      <c r="BT110" s="842"/>
      <c r="BU110" s="842"/>
      <c r="BV110" s="842">
        <v>3288661</v>
      </c>
      <c r="BW110" s="842"/>
      <c r="BX110" s="842"/>
      <c r="BY110" s="842"/>
      <c r="BZ110" s="842"/>
      <c r="CA110" s="842">
        <v>3321962</v>
      </c>
      <c r="CB110" s="842"/>
      <c r="CC110" s="842"/>
      <c r="CD110" s="842"/>
      <c r="CE110" s="842"/>
      <c r="CF110" s="866">
        <v>164.9</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440</v>
      </c>
      <c r="DM110" s="842"/>
      <c r="DN110" s="842"/>
      <c r="DO110" s="842"/>
      <c r="DP110" s="842"/>
      <c r="DQ110" s="842" t="s">
        <v>441</v>
      </c>
      <c r="DR110" s="842"/>
      <c r="DS110" s="842"/>
      <c r="DT110" s="842"/>
      <c r="DU110" s="842"/>
      <c r="DV110" s="843" t="s">
        <v>130</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440</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t="s">
        <v>441</v>
      </c>
      <c r="BR111" s="817"/>
      <c r="BS111" s="817"/>
      <c r="BT111" s="817"/>
      <c r="BU111" s="817"/>
      <c r="BV111" s="817" t="s">
        <v>440</v>
      </c>
      <c r="BW111" s="817"/>
      <c r="BX111" s="817"/>
      <c r="BY111" s="817"/>
      <c r="BZ111" s="817"/>
      <c r="CA111" s="817" t="s">
        <v>130</v>
      </c>
      <c r="CB111" s="817"/>
      <c r="CC111" s="817"/>
      <c r="CD111" s="817"/>
      <c r="CE111" s="817"/>
      <c r="CF111" s="875" t="s">
        <v>440</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440</v>
      </c>
      <c r="AG112" s="780"/>
      <c r="AH112" s="780"/>
      <c r="AI112" s="780"/>
      <c r="AJ112" s="781"/>
      <c r="AK112" s="782" t="s">
        <v>440</v>
      </c>
      <c r="AL112" s="780"/>
      <c r="AM112" s="780"/>
      <c r="AN112" s="780"/>
      <c r="AO112" s="781"/>
      <c r="AP112" s="824" t="s">
        <v>441</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618415</v>
      </c>
      <c r="BR112" s="817"/>
      <c r="BS112" s="817"/>
      <c r="BT112" s="817"/>
      <c r="BU112" s="817"/>
      <c r="BV112" s="817">
        <v>506098</v>
      </c>
      <c r="BW112" s="817"/>
      <c r="BX112" s="817"/>
      <c r="BY112" s="817"/>
      <c r="BZ112" s="817"/>
      <c r="CA112" s="817">
        <v>395128</v>
      </c>
      <c r="CB112" s="817"/>
      <c r="CC112" s="817"/>
      <c r="CD112" s="817"/>
      <c r="CE112" s="817"/>
      <c r="CF112" s="875">
        <v>19.600000000000001</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440</v>
      </c>
      <c r="DH112" s="817"/>
      <c r="DI112" s="817"/>
      <c r="DJ112" s="817"/>
      <c r="DK112" s="817"/>
      <c r="DL112" s="817" t="s">
        <v>130</v>
      </c>
      <c r="DM112" s="817"/>
      <c r="DN112" s="817"/>
      <c r="DO112" s="817"/>
      <c r="DP112" s="817"/>
      <c r="DQ112" s="817" t="s">
        <v>440</v>
      </c>
      <c r="DR112" s="817"/>
      <c r="DS112" s="817"/>
      <c r="DT112" s="817"/>
      <c r="DU112" s="817"/>
      <c r="DV112" s="794" t="s">
        <v>130</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170439</v>
      </c>
      <c r="AB113" s="919"/>
      <c r="AC113" s="919"/>
      <c r="AD113" s="919"/>
      <c r="AE113" s="920"/>
      <c r="AF113" s="921">
        <v>153952</v>
      </c>
      <c r="AG113" s="919"/>
      <c r="AH113" s="919"/>
      <c r="AI113" s="919"/>
      <c r="AJ113" s="920"/>
      <c r="AK113" s="921">
        <v>130272</v>
      </c>
      <c r="AL113" s="919"/>
      <c r="AM113" s="919"/>
      <c r="AN113" s="919"/>
      <c r="AO113" s="920"/>
      <c r="AP113" s="922">
        <v>6.5</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451746</v>
      </c>
      <c r="BR113" s="817"/>
      <c r="BS113" s="817"/>
      <c r="BT113" s="817"/>
      <c r="BU113" s="817"/>
      <c r="BV113" s="817">
        <v>441475</v>
      </c>
      <c r="BW113" s="817"/>
      <c r="BX113" s="817"/>
      <c r="BY113" s="817"/>
      <c r="BZ113" s="817"/>
      <c r="CA113" s="817">
        <v>402520</v>
      </c>
      <c r="CB113" s="817"/>
      <c r="CC113" s="817"/>
      <c r="CD113" s="817"/>
      <c r="CE113" s="817"/>
      <c r="CF113" s="875">
        <v>20</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440</v>
      </c>
      <c r="DM113" s="780"/>
      <c r="DN113" s="780"/>
      <c r="DO113" s="780"/>
      <c r="DP113" s="781"/>
      <c r="DQ113" s="782" t="s">
        <v>441</v>
      </c>
      <c r="DR113" s="780"/>
      <c r="DS113" s="780"/>
      <c r="DT113" s="780"/>
      <c r="DU113" s="781"/>
      <c r="DV113" s="824" t="s">
        <v>130</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9857</v>
      </c>
      <c r="AB114" s="780"/>
      <c r="AC114" s="780"/>
      <c r="AD114" s="780"/>
      <c r="AE114" s="781"/>
      <c r="AF114" s="782">
        <v>10781</v>
      </c>
      <c r="AG114" s="780"/>
      <c r="AH114" s="780"/>
      <c r="AI114" s="780"/>
      <c r="AJ114" s="781"/>
      <c r="AK114" s="782">
        <v>25850</v>
      </c>
      <c r="AL114" s="780"/>
      <c r="AM114" s="780"/>
      <c r="AN114" s="780"/>
      <c r="AO114" s="781"/>
      <c r="AP114" s="824">
        <v>1.3</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t="s">
        <v>130</v>
      </c>
      <c r="BR114" s="817"/>
      <c r="BS114" s="817"/>
      <c r="BT114" s="817"/>
      <c r="BU114" s="817"/>
      <c r="BV114" s="817" t="s">
        <v>454</v>
      </c>
      <c r="BW114" s="817"/>
      <c r="BX114" s="817"/>
      <c r="BY114" s="817"/>
      <c r="BZ114" s="817"/>
      <c r="CA114" s="817" t="s">
        <v>130</v>
      </c>
      <c r="CB114" s="817"/>
      <c r="CC114" s="817"/>
      <c r="CD114" s="817"/>
      <c r="CE114" s="817"/>
      <c r="CF114" s="875" t="s">
        <v>440</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440</v>
      </c>
      <c r="DM114" s="780"/>
      <c r="DN114" s="780"/>
      <c r="DO114" s="780"/>
      <c r="DP114" s="781"/>
      <c r="DQ114" s="782" t="s">
        <v>441</v>
      </c>
      <c r="DR114" s="780"/>
      <c r="DS114" s="780"/>
      <c r="DT114" s="780"/>
      <c r="DU114" s="781"/>
      <c r="DV114" s="824" t="s">
        <v>440</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440</v>
      </c>
      <c r="AG115" s="919"/>
      <c r="AH115" s="919"/>
      <c r="AI115" s="919"/>
      <c r="AJ115" s="920"/>
      <c r="AK115" s="921" t="s">
        <v>130</v>
      </c>
      <c r="AL115" s="919"/>
      <c r="AM115" s="919"/>
      <c r="AN115" s="919"/>
      <c r="AO115" s="920"/>
      <c r="AP115" s="922" t="s">
        <v>130</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130</v>
      </c>
      <c r="CB115" s="817"/>
      <c r="CC115" s="817"/>
      <c r="CD115" s="817"/>
      <c r="CE115" s="817"/>
      <c r="CF115" s="875" t="s">
        <v>130</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440</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440</v>
      </c>
      <c r="BR116" s="817"/>
      <c r="BS116" s="817"/>
      <c r="BT116" s="817"/>
      <c r="BU116" s="817"/>
      <c r="BV116" s="817" t="s">
        <v>440</v>
      </c>
      <c r="BW116" s="817"/>
      <c r="BX116" s="817"/>
      <c r="BY116" s="817"/>
      <c r="BZ116" s="817"/>
      <c r="CA116" s="817" t="s">
        <v>130</v>
      </c>
      <c r="CB116" s="817"/>
      <c r="CC116" s="817"/>
      <c r="CD116" s="817"/>
      <c r="CE116" s="817"/>
      <c r="CF116" s="875" t="s">
        <v>130</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440</v>
      </c>
      <c r="DM116" s="780"/>
      <c r="DN116" s="780"/>
      <c r="DO116" s="780"/>
      <c r="DP116" s="781"/>
      <c r="DQ116" s="782" t="s">
        <v>440</v>
      </c>
      <c r="DR116" s="780"/>
      <c r="DS116" s="780"/>
      <c r="DT116" s="780"/>
      <c r="DU116" s="781"/>
      <c r="DV116" s="824" t="s">
        <v>440</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399113</v>
      </c>
      <c r="AB117" s="903"/>
      <c r="AC117" s="903"/>
      <c r="AD117" s="903"/>
      <c r="AE117" s="904"/>
      <c r="AF117" s="905">
        <v>395644</v>
      </c>
      <c r="AG117" s="903"/>
      <c r="AH117" s="903"/>
      <c r="AI117" s="903"/>
      <c r="AJ117" s="904"/>
      <c r="AK117" s="905">
        <v>400543</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440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454</v>
      </c>
      <c r="DM117" s="780"/>
      <c r="DN117" s="780"/>
      <c r="DO117" s="780"/>
      <c r="DP117" s="781"/>
      <c r="DQ117" s="782" t="s">
        <v>440</v>
      </c>
      <c r="DR117" s="780"/>
      <c r="DS117" s="780"/>
      <c r="DT117" s="780"/>
      <c r="DU117" s="781"/>
      <c r="DV117" s="824" t="s">
        <v>130</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312</v>
      </c>
      <c r="AL118" s="896"/>
      <c r="AM118" s="896"/>
      <c r="AN118" s="896"/>
      <c r="AO118" s="897"/>
      <c r="AP118" s="899" t="s">
        <v>434</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440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440</v>
      </c>
      <c r="DH118" s="780"/>
      <c r="DI118" s="780"/>
      <c r="DJ118" s="780"/>
      <c r="DK118" s="781"/>
      <c r="DL118" s="782" t="s">
        <v>440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440</v>
      </c>
      <c r="AG119" s="889"/>
      <c r="AH119" s="889"/>
      <c r="AI119" s="889"/>
      <c r="AJ119" s="890"/>
      <c r="AK119" s="891" t="s">
        <v>130</v>
      </c>
      <c r="AL119" s="889"/>
      <c r="AM119" s="889"/>
      <c r="AN119" s="889"/>
      <c r="AO119" s="890"/>
      <c r="AP119" s="892" t="s">
        <v>440</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467</v>
      </c>
      <c r="BP119" s="878"/>
      <c r="BQ119" s="879">
        <v>4335357</v>
      </c>
      <c r="BR119" s="845"/>
      <c r="BS119" s="845"/>
      <c r="BT119" s="845"/>
      <c r="BU119" s="845"/>
      <c r="BV119" s="845">
        <v>4236234</v>
      </c>
      <c r="BW119" s="845"/>
      <c r="BX119" s="845"/>
      <c r="BY119" s="845"/>
      <c r="BZ119" s="845"/>
      <c r="CA119" s="845">
        <v>4119610</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3647866</v>
      </c>
      <c r="BR120" s="842"/>
      <c r="BS120" s="842"/>
      <c r="BT120" s="842"/>
      <c r="BU120" s="842"/>
      <c r="BV120" s="842">
        <v>3953745</v>
      </c>
      <c r="BW120" s="842"/>
      <c r="BX120" s="842"/>
      <c r="BY120" s="842"/>
      <c r="BZ120" s="842"/>
      <c r="CA120" s="842">
        <v>4540043</v>
      </c>
      <c r="CB120" s="842"/>
      <c r="CC120" s="842"/>
      <c r="CD120" s="842"/>
      <c r="CE120" s="842"/>
      <c r="CF120" s="866">
        <v>225.4</v>
      </c>
      <c r="CG120" s="867"/>
      <c r="CH120" s="867"/>
      <c r="CI120" s="867"/>
      <c r="CJ120" s="867"/>
      <c r="CK120" s="868" t="s">
        <v>471</v>
      </c>
      <c r="CL120" s="852"/>
      <c r="CM120" s="852"/>
      <c r="CN120" s="852"/>
      <c r="CO120" s="853"/>
      <c r="CP120" s="872" t="s">
        <v>412</v>
      </c>
      <c r="CQ120" s="873"/>
      <c r="CR120" s="873"/>
      <c r="CS120" s="873"/>
      <c r="CT120" s="873"/>
      <c r="CU120" s="873"/>
      <c r="CV120" s="873"/>
      <c r="CW120" s="873"/>
      <c r="CX120" s="873"/>
      <c r="CY120" s="873"/>
      <c r="CZ120" s="873"/>
      <c r="DA120" s="873"/>
      <c r="DB120" s="873"/>
      <c r="DC120" s="873"/>
      <c r="DD120" s="873"/>
      <c r="DE120" s="873"/>
      <c r="DF120" s="874"/>
      <c r="DG120" s="861">
        <v>588021</v>
      </c>
      <c r="DH120" s="842"/>
      <c r="DI120" s="842"/>
      <c r="DJ120" s="842"/>
      <c r="DK120" s="842"/>
      <c r="DL120" s="842">
        <v>479856</v>
      </c>
      <c r="DM120" s="842"/>
      <c r="DN120" s="842"/>
      <c r="DO120" s="842"/>
      <c r="DP120" s="842"/>
      <c r="DQ120" s="842">
        <v>377202</v>
      </c>
      <c r="DR120" s="842"/>
      <c r="DS120" s="842"/>
      <c r="DT120" s="842"/>
      <c r="DU120" s="842"/>
      <c r="DV120" s="843">
        <v>18.7</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440</v>
      </c>
      <c r="AL121" s="780"/>
      <c r="AM121" s="780"/>
      <c r="AN121" s="780"/>
      <c r="AO121" s="781"/>
      <c r="AP121" s="824" t="s">
        <v>440</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t="s">
        <v>130</v>
      </c>
      <c r="BR121" s="817"/>
      <c r="BS121" s="817"/>
      <c r="BT121" s="817"/>
      <c r="BU121" s="817"/>
      <c r="BV121" s="817" t="s">
        <v>130</v>
      </c>
      <c r="BW121" s="817"/>
      <c r="BX121" s="817"/>
      <c r="BY121" s="817"/>
      <c r="BZ121" s="817"/>
      <c r="CA121" s="817" t="s">
        <v>130</v>
      </c>
      <c r="CB121" s="817"/>
      <c r="CC121" s="817"/>
      <c r="CD121" s="817"/>
      <c r="CE121" s="817"/>
      <c r="CF121" s="875" t="s">
        <v>130</v>
      </c>
      <c r="CG121" s="876"/>
      <c r="CH121" s="876"/>
      <c r="CI121" s="876"/>
      <c r="CJ121" s="876"/>
      <c r="CK121" s="869"/>
      <c r="CL121" s="855"/>
      <c r="CM121" s="855"/>
      <c r="CN121" s="855"/>
      <c r="CO121" s="856"/>
      <c r="CP121" s="835" t="s">
        <v>414</v>
      </c>
      <c r="CQ121" s="836"/>
      <c r="CR121" s="836"/>
      <c r="CS121" s="836"/>
      <c r="CT121" s="836"/>
      <c r="CU121" s="836"/>
      <c r="CV121" s="836"/>
      <c r="CW121" s="836"/>
      <c r="CX121" s="836"/>
      <c r="CY121" s="836"/>
      <c r="CZ121" s="836"/>
      <c r="DA121" s="836"/>
      <c r="DB121" s="836"/>
      <c r="DC121" s="836"/>
      <c r="DD121" s="836"/>
      <c r="DE121" s="836"/>
      <c r="DF121" s="837"/>
      <c r="DG121" s="816">
        <v>30394</v>
      </c>
      <c r="DH121" s="817"/>
      <c r="DI121" s="817"/>
      <c r="DJ121" s="817"/>
      <c r="DK121" s="817"/>
      <c r="DL121" s="817">
        <v>26242</v>
      </c>
      <c r="DM121" s="817"/>
      <c r="DN121" s="817"/>
      <c r="DO121" s="817"/>
      <c r="DP121" s="817"/>
      <c r="DQ121" s="817">
        <v>17926</v>
      </c>
      <c r="DR121" s="817"/>
      <c r="DS121" s="817"/>
      <c r="DT121" s="817"/>
      <c r="DU121" s="817"/>
      <c r="DV121" s="794">
        <v>0.9</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440</v>
      </c>
      <c r="AB122" s="780"/>
      <c r="AC122" s="780"/>
      <c r="AD122" s="780"/>
      <c r="AE122" s="781"/>
      <c r="AF122" s="782" t="s">
        <v>440</v>
      </c>
      <c r="AG122" s="780"/>
      <c r="AH122" s="780"/>
      <c r="AI122" s="780"/>
      <c r="AJ122" s="781"/>
      <c r="AK122" s="782" t="s">
        <v>440</v>
      </c>
      <c r="AL122" s="780"/>
      <c r="AM122" s="780"/>
      <c r="AN122" s="780"/>
      <c r="AO122" s="781"/>
      <c r="AP122" s="824" t="s">
        <v>130</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3422103</v>
      </c>
      <c r="BR122" s="845"/>
      <c r="BS122" s="845"/>
      <c r="BT122" s="845"/>
      <c r="BU122" s="845"/>
      <c r="BV122" s="845">
        <v>3278455</v>
      </c>
      <c r="BW122" s="845"/>
      <c r="BX122" s="845"/>
      <c r="BY122" s="845"/>
      <c r="BZ122" s="845"/>
      <c r="CA122" s="845">
        <v>3193932</v>
      </c>
      <c r="CB122" s="845"/>
      <c r="CC122" s="845"/>
      <c r="CD122" s="845"/>
      <c r="CE122" s="845"/>
      <c r="CF122" s="846">
        <v>158.6</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440</v>
      </c>
      <c r="DM122" s="817"/>
      <c r="DN122" s="817"/>
      <c r="DO122" s="817"/>
      <c r="DP122" s="817"/>
      <c r="DQ122" s="817" t="s">
        <v>440</v>
      </c>
      <c r="DR122" s="817"/>
      <c r="DS122" s="817"/>
      <c r="DT122" s="817"/>
      <c r="DU122" s="817"/>
      <c r="DV122" s="794" t="s">
        <v>130</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440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475</v>
      </c>
      <c r="BP123" s="878"/>
      <c r="BQ123" s="832">
        <v>7069969</v>
      </c>
      <c r="BR123" s="833"/>
      <c r="BS123" s="833"/>
      <c r="BT123" s="833"/>
      <c r="BU123" s="833"/>
      <c r="BV123" s="833">
        <v>7232200</v>
      </c>
      <c r="BW123" s="833"/>
      <c r="BX123" s="833"/>
      <c r="BY123" s="833"/>
      <c r="BZ123" s="833"/>
      <c r="CA123" s="833">
        <v>7733975</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454</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454</v>
      </c>
      <c r="AL124" s="780"/>
      <c r="AM124" s="780"/>
      <c r="AN124" s="780"/>
      <c r="AO124" s="781"/>
      <c r="AP124" s="824" t="s">
        <v>130</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454</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454</v>
      </c>
      <c r="DH124" s="764"/>
      <c r="DI124" s="764"/>
      <c r="DJ124" s="764"/>
      <c r="DK124" s="765"/>
      <c r="DL124" s="766" t="s">
        <v>130</v>
      </c>
      <c r="DM124" s="764"/>
      <c r="DN124" s="764"/>
      <c r="DO124" s="764"/>
      <c r="DP124" s="765"/>
      <c r="DQ124" s="766" t="s">
        <v>454</v>
      </c>
      <c r="DR124" s="764"/>
      <c r="DS124" s="764"/>
      <c r="DT124" s="764"/>
      <c r="DU124" s="765"/>
      <c r="DV124" s="848" t="s">
        <v>130</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454</v>
      </c>
      <c r="AB125" s="780"/>
      <c r="AC125" s="780"/>
      <c r="AD125" s="780"/>
      <c r="AE125" s="781"/>
      <c r="AF125" s="782" t="s">
        <v>130</v>
      </c>
      <c r="AG125" s="780"/>
      <c r="AH125" s="780"/>
      <c r="AI125" s="780"/>
      <c r="AJ125" s="781"/>
      <c r="AK125" s="782" t="s">
        <v>454</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454</v>
      </c>
      <c r="DW126" s="794"/>
      <c r="DX126" s="794"/>
      <c r="DY126" s="794"/>
      <c r="DZ126" s="795"/>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454</v>
      </c>
      <c r="DH127" s="817"/>
      <c r="DI127" s="817"/>
      <c r="DJ127" s="817"/>
      <c r="DK127" s="817"/>
      <c r="DL127" s="817" t="s">
        <v>454</v>
      </c>
      <c r="DM127" s="817"/>
      <c r="DN127" s="817"/>
      <c r="DO127" s="817"/>
      <c r="DP127" s="817"/>
      <c r="DQ127" s="817" t="s">
        <v>130</v>
      </c>
      <c r="DR127" s="817"/>
      <c r="DS127" s="817"/>
      <c r="DT127" s="817"/>
      <c r="DU127" s="817"/>
      <c r="DV127" s="794" t="s">
        <v>454</v>
      </c>
      <c r="DW127" s="794"/>
      <c r="DX127" s="794"/>
      <c r="DY127" s="794"/>
      <c r="DZ127" s="795"/>
    </row>
    <row r="128" spans="1:130" s="230" customFormat="1" ht="26.25" customHeight="1" thickBot="1" x14ac:dyDescent="0.25">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t="s">
        <v>130</v>
      </c>
      <c r="AB128" s="801"/>
      <c r="AC128" s="801"/>
      <c r="AD128" s="801"/>
      <c r="AE128" s="802"/>
      <c r="AF128" s="803" t="s">
        <v>130</v>
      </c>
      <c r="AG128" s="801"/>
      <c r="AH128" s="801"/>
      <c r="AI128" s="801"/>
      <c r="AJ128" s="802"/>
      <c r="AK128" s="803">
        <v>2953</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454</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130</v>
      </c>
      <c r="DM128" s="791"/>
      <c r="DN128" s="791"/>
      <c r="DO128" s="791"/>
      <c r="DP128" s="791"/>
      <c r="DQ128" s="791" t="s">
        <v>454</v>
      </c>
      <c r="DR128" s="791"/>
      <c r="DS128" s="791"/>
      <c r="DT128" s="791"/>
      <c r="DU128" s="791"/>
      <c r="DV128" s="792" t="s">
        <v>130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2370548</v>
      </c>
      <c r="AB129" s="780"/>
      <c r="AC129" s="780"/>
      <c r="AD129" s="780"/>
      <c r="AE129" s="781"/>
      <c r="AF129" s="782">
        <v>2347111</v>
      </c>
      <c r="AG129" s="780"/>
      <c r="AH129" s="780"/>
      <c r="AI129" s="780"/>
      <c r="AJ129" s="781"/>
      <c r="AK129" s="782">
        <v>2317296</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294966</v>
      </c>
      <c r="AB130" s="780"/>
      <c r="AC130" s="780"/>
      <c r="AD130" s="780"/>
      <c r="AE130" s="781"/>
      <c r="AF130" s="782">
        <v>290205</v>
      </c>
      <c r="AG130" s="780"/>
      <c r="AH130" s="780"/>
      <c r="AI130" s="780"/>
      <c r="AJ130" s="781"/>
      <c r="AK130" s="782">
        <v>303039</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4.9000000000000004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2075582</v>
      </c>
      <c r="AB131" s="764"/>
      <c r="AC131" s="764"/>
      <c r="AD131" s="764"/>
      <c r="AE131" s="765"/>
      <c r="AF131" s="766">
        <v>2056906</v>
      </c>
      <c r="AG131" s="764"/>
      <c r="AH131" s="764"/>
      <c r="AI131" s="764"/>
      <c r="AJ131" s="765"/>
      <c r="AK131" s="766">
        <v>2014257</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5.0177251490000003</v>
      </c>
      <c r="AB132" s="745"/>
      <c r="AC132" s="745"/>
      <c r="AD132" s="745"/>
      <c r="AE132" s="746"/>
      <c r="AF132" s="747">
        <v>5.1260971580000003</v>
      </c>
      <c r="AG132" s="745"/>
      <c r="AH132" s="745"/>
      <c r="AI132" s="745"/>
      <c r="AJ132" s="746"/>
      <c r="AK132" s="747">
        <v>4.6940881919999997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4.3</v>
      </c>
      <c r="AB133" s="724"/>
      <c r="AC133" s="724"/>
      <c r="AD133" s="724"/>
      <c r="AE133" s="725"/>
      <c r="AF133" s="723">
        <v>4.9000000000000004</v>
      </c>
      <c r="AG133" s="724"/>
      <c r="AH133" s="724"/>
      <c r="AI133" s="724"/>
      <c r="AJ133" s="725"/>
      <c r="AK133" s="723">
        <v>4.9000000000000004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ZYXRaUiEdOFzZuhn7D0uoRtYUgGwpfvsHeocw0vF//xu0jJrNWEEp+X6hHcXBMTym8leYCCaX36JVw4bMasjg==" saltValue="z6Q9HxE/3j2JlvjlMQnKb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uhaWJ45VHTDThKoaMIiiw0qu7swIyg2PQTgYmlx9/hx2rR4C3jQzeQvcK0vQfZOUW6xYc2H/+NGgzYh9pkO/w==" saltValue="zylJV7Tk/kFoIL92S665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GRFkm5SyhD3u2jDNgdth/Y240C9fsIgtjTkppkTx805disKSnkU9jkeJNrrf6FFOvaeL7o1m7QOLkX5SN9mTw==" saltValue="U548sZ6loQAh/L+BhR14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627537</v>
      </c>
      <c r="AP9" s="281">
        <v>104694</v>
      </c>
      <c r="AQ9" s="282">
        <v>138583</v>
      </c>
      <c r="AR9" s="283">
        <v>-24.5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906</v>
      </c>
      <c r="AP10" s="284">
        <v>151</v>
      </c>
      <c r="AQ10" s="285">
        <v>15847</v>
      </c>
      <c r="AR10" s="286">
        <v>-99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2224</v>
      </c>
      <c r="AR11" s="286" t="s">
        <v>512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t="s">
        <v>512</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2536</v>
      </c>
      <c r="AP13" s="284">
        <v>423</v>
      </c>
      <c r="AQ13" s="285">
        <v>5571</v>
      </c>
      <c r="AR13" s="286">
        <v>-92.4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10178</v>
      </c>
      <c r="AP14" s="284">
        <v>1698</v>
      </c>
      <c r="AQ14" s="285">
        <v>2766</v>
      </c>
      <c r="AR14" s="286">
        <v>-38.6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-50406</v>
      </c>
      <c r="AP15" s="284">
        <v>-8409</v>
      </c>
      <c r="AQ15" s="285">
        <v>-9361</v>
      </c>
      <c r="AR15" s="286">
        <v>-10.199999999999999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590751</v>
      </c>
      <c r="AP16" s="284">
        <v>98557</v>
      </c>
      <c r="AQ16" s="285">
        <v>155632</v>
      </c>
      <c r="AR16" s="286">
        <v>-36.700000000000003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9.84</v>
      </c>
      <c r="AP21" s="298">
        <v>13.83</v>
      </c>
      <c r="AQ21" s="299">
        <v>-3.99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97.9</v>
      </c>
      <c r="AP22" s="303">
        <v>96.2</v>
      </c>
      <c r="AQ22" s="304">
        <v>1.7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244421</v>
      </c>
      <c r="AP32" s="312">
        <v>40778</v>
      </c>
      <c r="AQ32" s="313">
        <v>82029</v>
      </c>
      <c r="AR32" s="314">
        <v>-50.3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t="s">
        <v>512</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130272</v>
      </c>
      <c r="AP35" s="312">
        <v>21734</v>
      </c>
      <c r="AQ35" s="313">
        <v>28200</v>
      </c>
      <c r="AR35" s="314">
        <v>-22.9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25850</v>
      </c>
      <c r="AP36" s="312">
        <v>4313</v>
      </c>
      <c r="AQ36" s="313">
        <v>4770</v>
      </c>
      <c r="AR36" s="314">
        <v>-9.6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512</v>
      </c>
      <c r="AP37" s="312" t="s">
        <v>512</v>
      </c>
      <c r="AQ37" s="313">
        <v>525</v>
      </c>
      <c r="AR37" s="314" t="s">
        <v>512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512</v>
      </c>
      <c r="AP38" s="315" t="s">
        <v>512</v>
      </c>
      <c r="AQ38" s="316">
        <v>4</v>
      </c>
      <c r="AR38" s="304" t="s">
        <v>512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-2953</v>
      </c>
      <c r="AP39" s="312">
        <v>-493</v>
      </c>
      <c r="AQ39" s="313">
        <v>-1861</v>
      </c>
      <c r="AR39" s="314">
        <v>-73.5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-303039</v>
      </c>
      <c r="AP40" s="312">
        <v>-50557</v>
      </c>
      <c r="AQ40" s="313">
        <v>-76879</v>
      </c>
      <c r="AR40" s="314">
        <v>-34.200000000000003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94551</v>
      </c>
      <c r="AP41" s="312">
        <v>15774</v>
      </c>
      <c r="AQ41" s="313">
        <v>36788</v>
      </c>
      <c r="AR41" s="314">
        <v>-57.1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332097</v>
      </c>
      <c r="AN51" s="334">
        <v>52605</v>
      </c>
      <c r="AO51" s="335">
        <v>-77.2</v>
      </c>
      <c r="AP51" s="336">
        <v>114790</v>
      </c>
      <c r="AQ51" s="337">
        <v>-6.6</v>
      </c>
      <c r="AR51" s="338">
        <v>-70.599999999999994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67361</v>
      </c>
      <c r="AN52" s="342">
        <v>10670</v>
      </c>
      <c r="AO52" s="343">
        <v>-93.2</v>
      </c>
      <c r="AP52" s="344">
        <v>55601</v>
      </c>
      <c r="AQ52" s="345">
        <v>-15.5</v>
      </c>
      <c r="AR52" s="346">
        <v>-77.7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243595</v>
      </c>
      <c r="AN53" s="334">
        <v>38932</v>
      </c>
      <c r="AO53" s="335">
        <v>-26</v>
      </c>
      <c r="AP53" s="336">
        <v>126262</v>
      </c>
      <c r="AQ53" s="337">
        <v>10</v>
      </c>
      <c r="AR53" s="338">
        <v>-36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89561</v>
      </c>
      <c r="AN54" s="342">
        <v>14314</v>
      </c>
      <c r="AO54" s="343">
        <v>34.200000000000003</v>
      </c>
      <c r="AP54" s="344">
        <v>56769</v>
      </c>
      <c r="AQ54" s="345">
        <v>2.1</v>
      </c>
      <c r="AR54" s="346">
        <v>32.1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437456</v>
      </c>
      <c r="AN55" s="334">
        <v>70614</v>
      </c>
      <c r="AO55" s="335">
        <v>81.400000000000006</v>
      </c>
      <c r="AP55" s="336">
        <v>126525</v>
      </c>
      <c r="AQ55" s="337">
        <v>0.2</v>
      </c>
      <c r="AR55" s="338">
        <v>81.2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135426</v>
      </c>
      <c r="AN56" s="342">
        <v>21861</v>
      </c>
      <c r="AO56" s="343">
        <v>52.7</v>
      </c>
      <c r="AP56" s="344">
        <v>67052</v>
      </c>
      <c r="AQ56" s="345">
        <v>18.100000000000001</v>
      </c>
      <c r="AR56" s="346">
        <v>34.6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232825</v>
      </c>
      <c r="AN57" s="334">
        <v>38287</v>
      </c>
      <c r="AO57" s="335">
        <v>-45.8</v>
      </c>
      <c r="AP57" s="336">
        <v>122054</v>
      </c>
      <c r="AQ57" s="337">
        <v>-3.5</v>
      </c>
      <c r="AR57" s="338">
        <v>-42.3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66852</v>
      </c>
      <c r="AN58" s="342">
        <v>10994</v>
      </c>
      <c r="AO58" s="343">
        <v>-49.7</v>
      </c>
      <c r="AP58" s="344">
        <v>68298</v>
      </c>
      <c r="AQ58" s="345">
        <v>1.9</v>
      </c>
      <c r="AR58" s="346">
        <v>-51.6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337024</v>
      </c>
      <c r="AN59" s="334">
        <v>56227</v>
      </c>
      <c r="AO59" s="335">
        <v>46.9</v>
      </c>
      <c r="AP59" s="336">
        <v>111644</v>
      </c>
      <c r="AQ59" s="337">
        <v>-8.5</v>
      </c>
      <c r="AR59" s="338">
        <v>55.4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163582</v>
      </c>
      <c r="AN60" s="342">
        <v>27291</v>
      </c>
      <c r="AO60" s="343">
        <v>148.19999999999999</v>
      </c>
      <c r="AP60" s="344">
        <v>66606</v>
      </c>
      <c r="AQ60" s="345">
        <v>-2.5</v>
      </c>
      <c r="AR60" s="346">
        <v>150.69999999999999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316599</v>
      </c>
      <c r="AN61" s="349">
        <v>51333</v>
      </c>
      <c r="AO61" s="350">
        <v>-4.0999999999999996</v>
      </c>
      <c r="AP61" s="351">
        <v>120255</v>
      </c>
      <c r="AQ61" s="352">
        <v>-1.7</v>
      </c>
      <c r="AR61" s="338">
        <v>-2.4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104556</v>
      </c>
      <c r="AN62" s="342">
        <v>17026</v>
      </c>
      <c r="AO62" s="343">
        <v>18.399999999999999</v>
      </c>
      <c r="AP62" s="344">
        <v>62865</v>
      </c>
      <c r="AQ62" s="345">
        <v>0.8</v>
      </c>
      <c r="AR62" s="346">
        <v>17.600000000000001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KRmkhJ4t4WY5KID2Q2muWpPXrsVvTjT7J2JXvXIkia23jUqyADb839C2MYNZ9Lqc0oZKvtSVo5EFgZDFLb09yA==" saltValue="GQUKX1d/EJpRKm8//PIb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7o8Hx4emuPMo9yZt00xWk7lq511pJa4kWxxxxlWkUADjJhKSMVyovxDLcUANFcclSjCQuqYUDGWtbDU76E9mWQ==" saltValue="h+kA7N3NTtsNlyP9gEeh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u2D+9gg4t0CtSLKLDFIijSiB+tZXyDqPN9tLc4iGFpx09diDSu/Qm0nKT6yMIpORSZm4nhxRBqDYCHA5B4t6Og==" saltValue="zVEJO/8T3Fo1eTcpf3ev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114.23</v>
      </c>
      <c r="G47" s="12">
        <v>127.05</v>
      </c>
      <c r="H47" s="12">
        <v>92.85</v>
      </c>
      <c r="I47" s="12">
        <v>96.54</v>
      </c>
      <c r="J47" s="13">
        <v>103.76</v>
      </c>
    </row>
    <row r="48" spans="2:10" ht="57.75" customHeight="1" x14ac:dyDescent="0.2">
      <c r="B48" s="14"/>
      <c r="C48" s="1141" t="s">
        <v>4</v>
      </c>
      <c r="D48" s="1141"/>
      <c r="E48" s="1142"/>
      <c r="F48" s="15">
        <v>4.76</v>
      </c>
      <c r="G48" s="16">
        <v>6.1</v>
      </c>
      <c r="H48" s="16">
        <v>4.87</v>
      </c>
      <c r="I48" s="16">
        <v>11.6</v>
      </c>
      <c r="J48" s="17">
        <v>7.9</v>
      </c>
    </row>
    <row r="49" spans="2:10" ht="57.75" customHeight="1" thickBot="1" x14ac:dyDescent="0.25">
      <c r="B49" s="18"/>
      <c r="C49" s="1143" t="s">
        <v>5</v>
      </c>
      <c r="D49" s="1143"/>
      <c r="E49" s="1144"/>
      <c r="F49" s="19" t="s">
        <v>559</v>
      </c>
      <c r="G49" s="20">
        <v>16.21</v>
      </c>
      <c r="H49" s="20" t="s">
        <v>560</v>
      </c>
      <c r="I49" s="20">
        <v>6.89</v>
      </c>
      <c r="J49" s="21">
        <v>2.15</v>
      </c>
    </row>
    <row r="50" spans="2:10" ht="13.2" x14ac:dyDescent="0.2"/>
  </sheetData>
  <sheetProtection algorithmName="SHA-512" hashValue="RkHbq/OJmBLkGOXEiCZlcdgnDjafTinonmBA5oTMr12OkNAP5aZmQkumylQ+iKlKeLjdxEauLd2Mrt72HpQ+og==" saltValue="EUAx5009nLRBmQgum+nA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