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210078\e財政第２班\24_財政事情・財政分析\07_財政状況資料集（H22決算～）\R４年度決算\09_完成（1回目）新様式\"/>
    </mc:Choice>
  </mc:AlternateContent>
  <bookViews>
    <workbookView xWindow="0" yWindow="0" windowWidth="12012" windowHeight="11736"/>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9"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O35" i="10"/>
  <c r="BE35" i="10"/>
  <c r="CO34" i="10"/>
  <c r="BW34" i="10"/>
  <c r="BW35" i="10" s="1"/>
  <c r="BW36" i="10" s="1"/>
  <c r="BW37" i="10" s="1"/>
  <c r="BW38" i="10" s="1"/>
  <c r="BW39" i="10" s="1"/>
  <c r="BW40" i="10" s="1"/>
  <c r="BW41" i="10" s="1"/>
  <c r="BW42" i="10" s="1"/>
  <c r="BW43" i="10" s="1"/>
  <c r="BE34" i="10"/>
  <c r="C34" i="10"/>
  <c r="C35" i="10" s="1"/>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<sst xmlns="http://schemas.openxmlformats.org/spreadsheetml/2006/main" count="1187" uniqueCount="606">
  <si>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</si>
  <si>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</si>
  <si>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</si>
  <si>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</si>
  <si>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</si>
  <si>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</si>
  <si>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</si>
  <si>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</si>
  <si>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</si>
  <si>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</si>
  <si>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</si>
  <si>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</si>
  <si>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</si>
  <si>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</si>
  <si>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</si>
  <si>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</si>
  <si>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</si>
  <si>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</si>
  <si>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</si>
  <si>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</si>
  <si>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</si>
  <si>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</si>
  <si>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</si>
  <si>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</si>
  <si>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</si>
  <si>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</si>
  <si>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</si>
  <si>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</si>
  <si>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</si>
  <si>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</si>
  <si>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</si>
  <si>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</si>
  <si>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</si>
  <si>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</si>
  <si>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</si>
  <si>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</si>
  <si>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</si>
  <si>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</si>
  <si>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</si>
  <si>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</si>
  <si>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</si>
  <si>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</si>
  <si>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</si>
  <si>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</si>
  <si>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</si>
  <si>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</si>
  <si>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</si>
  <si>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</si>
  <si>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</si>
  <si>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</si>
  <si>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</si>
  <si>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</si>
  <si>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</si>
  <si>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</si>
  <si>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</si>
  <si>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</si>
  <si>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</si>
  <si>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</si>
  <si>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</si>
  <si>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</si>
  <si>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</si>
  <si>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</si>
  <si>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</si>
  <si>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</si>
  <si>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</si>
  <si>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</si>
  <si>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</si>
  <si>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</si>
  <si>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</si>
  <si>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</si>
  <si>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</si>
  <si>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</si>
  <si>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</si>
  <si>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</si>
  <si>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</si>
  <si>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</si>
  <si>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</si>
  <si>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</si>
  <si>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</si>
  <si>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</si>
  <si>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</si>
  <si>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</si>
  <si>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</si>
  <si>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</si>
  <si>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</si>
  <si>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三重県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</si>
  <si>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</si>
  <si>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</si>
  <si>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</si>
  <si>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</si>
  <si>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</si>
  <si>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</si>
  <si>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</si>
  <si>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</si>
  <si>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</si>
  <si>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</si>
  <si>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</si>
  <si>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</si>
  <si>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</si>
  <si>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</si>
  <si>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</si>
  <si>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</si>
  <si>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</si>
  <si>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</si>
  <si>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</si>
  <si>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</si>
  <si>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</si>
  <si>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</si>
  <si>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</si>
  <si>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</si>
  <si>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</si>
  <si>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</si>
  <si>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</si>
  <si>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</si>
  <si>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</si>
  <si>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</si>
  <si>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</si>
  <si>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</si>
  <si>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</si>
  <si>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</si>
  <si>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</si>
  <si>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</si>
  <si>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</si>
  <si>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</si>
  <si>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</si>
  <si>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</si>
  <si>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</si>
  <si>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</si>
  <si>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</si>
  <si>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</si>
  <si>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</si>
  <si>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</si>
  <si>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</si>
  <si>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</si>
  <si>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</si>
  <si>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</si>
  <si>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</si>
  <si>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</si>
  <si>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</si>
  <si>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</si>
  <si>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</si>
  <si>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</si>
  <si>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</si>
  <si>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</si>
  <si>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</si>
  <si>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</si>
  <si>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</si>
  <si>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</si>
  <si>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</si>
  <si>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</si>
  <si>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</si>
  <si>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</si>
  <si>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</si>
  <si>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</si>
  <si>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</si>
  <si>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</si>
  <si>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</si>
  <si>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</si>
  <si>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</si>
  <si>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</si>
  <si>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</si>
  <si>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</si>
  <si>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</si>
  <si>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</si>
  <si>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</si>
  <si>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</si>
  <si>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</si>
  <si>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</si>
  <si>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</si>
  <si>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</si>
  <si>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</si>
  <si>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</si>
  <si>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</si>
  <si>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</si>
  <si>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</si>
  <si>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</si>
  <si>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</si>
  <si>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</si>
  <si>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</si>
  <si>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</si>
  <si>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</si>
  <si>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</si>
  <si>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</si>
  <si>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</si>
  <si>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</si>
  <si>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</si>
  <si>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</si>
  <si>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</si>
  <si>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</si>
  <si>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</si>
  <si>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</si>
  <si>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</si>
  <si>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</si>
  <si>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</si>
  <si>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</si>
  <si>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</si>
  <si>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</si>
  <si>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</si>
  <si>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</si>
  <si>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</si>
  <si>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</si>
  <si>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</si>
  <si>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</si>
  <si>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</si>
  <si>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</si>
  <si>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</si>
  <si>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</si>
  <si>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</si>
  <si>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</si>
  <si>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</si>
  <si>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</si>
  <si>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</si>
  <si>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</si>
  <si>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</si>
  <si>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</si>
  <si>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</si>
  <si>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</si>
  <si>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三重県多気町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</si>
  <si>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</si>
  <si>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</si>
  <si>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</si>
  <si>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</si>
  <si>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</si>
  <si>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</si>
  <si>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</si>
  <si>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</si>
  <si>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</si>
  <si>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</si>
  <si>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</si>
  <si>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</si>
  <si>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</si>
  <si>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</si>
  <si>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</si>
  <si>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</si>
  <si>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</si>
  <si>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</si>
  <si>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</si>
  <si>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</si>
  <si>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</si>
  <si>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</si>
  <si>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</si>
  <si>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</si>
  <si>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</si>
  <si>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</si>
  <si>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</si>
  <si>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</si>
  <si>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</si>
  <si>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</si>
  <si>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</si>
  <si>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</si>
  <si>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</si>
  <si>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</si>
  <si>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</si>
  <si>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</si>
  <si>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</si>
  <si>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</si>
  <si>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</si>
  <si>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</si>
  <si>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</si>
  <si>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</si>
  <si>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</si>
  <si>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</si>
  <si>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</si>
  <si>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</si>
  <si>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</si>
  <si>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</si>
  <si>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</si>
  <si>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</si>
  <si>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</si>
  <si>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</si>
  <si>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</si>
  <si>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</si>
  <si>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</si>
  <si>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</si>
  <si>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</si>
  <si>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</si>
  <si>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</si>
  <si>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</si>
  <si>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</si>
  <si>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</si>
  <si>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</si>
  <si>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</si>
  <si>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</si>
  <si>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</si>
  <si>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</si>
  <si>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</si>
  <si>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</si>
  <si>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</si>
  <si>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</si>
  <si>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</si>
  <si>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</si>
  <si>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</si>
  <si>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</si>
  <si>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</si>
  <si>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</si>
  <si>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</si>
  <si>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</si>
  <si>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</si>
  <si>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</si>
  <si>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</si>
  <si>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</si>
  <si>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</si>
  <si>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</si>
  <si>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</si>
  <si>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</si>
  <si>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</si>
  <si>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</si>
  <si>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</si>
  <si>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</si>
  <si>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</si>
  <si>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</si>
  <si>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</si>
  <si>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</si>
  <si>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</si>
  <si>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</si>
  <si>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</si>
  <si>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</si>
  <si>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</si>
  <si>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</si>
  <si>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</si>
  <si>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</si>
  <si>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</si>
  <si>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</si>
  <si>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</si>
  <si>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</si>
  <si>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</si>
  <si>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</si>
  <si>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</si>
  <si>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</si>
  <si>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</si>
  <si>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</si>
  <si>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</si>
  <si>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</si>
  <si>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</si>
  <si>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</si>
  <si>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</si>
  <si>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</si>
  <si>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</si>
  <si>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</si>
  <si>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</si>
  <si>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</si>
  <si>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</si>
  <si>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</si>
  <si>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</si>
  <si>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</si>
  <si>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</si>
  <si>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</si>
  <si>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</si>
  <si>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</si>
  <si>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</si>
  <si>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</si>
  <si>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</si>
  <si>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</si>
  <si>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</si>
  <si>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</si>
  <si>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</si>
  <si>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</si>
  <si>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</si>
  <si>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</si>
  <si>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</si>
  <si>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</si>
  <si>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</si>
  <si>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</si>
  <si>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</si>
  <si>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</si>
  <si>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</si>
  <si>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</si>
  <si>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</si>
  <si>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</si>
  <si>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</si>
  <si>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</si>
  <si>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三重県多気町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</si>
  <si>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</si>
  <si>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</si>
  <si>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</si>
  <si>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</si>
  <si>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</si>
  <si>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</si>
  <si>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</si>
  <si>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</si>
  <si>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</si>
  <si>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</si>
  <si>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</si>
  <si>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</si>
  <si>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</si>
  <si>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</si>
  <si>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</si>
  <si>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</si>
  <si>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</si>
  <si>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</si>
  <si>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</si>
  <si>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</si>
  <si>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</si>
  <si>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</si>
  <si>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</si>
  <si>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</si>
  <si>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</si>
  <si>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</si>
  <si>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</si>
  <si>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</si>
  <si>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</si>
  <si>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</si>
  <si>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</si>
  <si>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</si>
  <si>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</si>
  <si>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</si>
  <si>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</si>
  <si>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</si>
  <si>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</si>
  <si>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</si>
  <si>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水道事業会計</t>
    <phoneticPr fontId="5"/>
  </si>
  <si>
    <t>法適用企業</t>
    <phoneticPr fontId="5"/>
  </si>
  <si>
    <t>工業用水道事業会計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</si>
  <si>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</si>
  <si>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</si>
  <si>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</si>
  <si>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</si>
  <si>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</si>
  <si>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</si>
  <si>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</si>
  <si>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</si>
  <si>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</si>
  <si>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</si>
  <si>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</si>
  <si>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</si>
  <si>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</si>
  <si>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</si>
  <si>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</si>
  <si>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</si>
  <si>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</si>
  <si>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</si>
  <si>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</si>
  <si>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</si>
  <si>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</si>
  <si>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</si>
  <si>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</si>
  <si>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</si>
  <si>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</si>
  <si>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</si>
  <si>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</si>
  <si>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</si>
  <si>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</si>
  <si>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</si>
  <si>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</si>
  <si>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</si>
  <si>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</si>
  <si>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</si>
  <si>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</si>
  <si>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</si>
  <si>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</si>
  <si>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</si>
  <si>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</si>
  <si>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</si>
  <si>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</si>
  <si>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</si>
  <si>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</si>
  <si>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</si>
  <si>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</si>
  <si>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</si>
  <si>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</si>
  <si>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</si>
  <si>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</si>
  <si>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</si>
  <si>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</si>
  <si>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</si>
  <si>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</si>
  <si>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</si>
  <si>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</si>
  <si>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</si>
  <si>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</si>
  <si>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</si>
  <si>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</si>
  <si>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</si>
  <si>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</si>
  <si>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</si>
  <si>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</si>
  <si>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</si>
  <si>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</si>
  <si>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</si>
  <si>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</si>
  <si>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</si>
  <si>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</si>
  <si>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</si>
  <si>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</si>
  <si>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</si>
  <si>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</si>
  <si>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</si>
  <si>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</si>
  <si>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</si>
  <si>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</si>
  <si>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</si>
  <si>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</si>
  <si>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</si>
  <si>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</si>
  <si>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</si>
  <si>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</si>
  <si>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</si>
  <si>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</si>
  <si>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</si>
  <si>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</si>
  <si>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</si>
  <si>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</si>
  <si>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</si>
  <si>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</si>
  <si>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</si>
  <si>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</si>
  <si>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</si>
  <si>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</si>
  <si>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</si>
  <si>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</si>
  <si>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</si>
  <si>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</si>
  <si>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</si>
  <si>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</si>
  <si>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</si>
  <si>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</si>
  <si>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</si>
  <si>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</si>
  <si>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</si>
  <si>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</si>
  <si>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</si>
  <si>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</si>
  <si>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</si>
  <si>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</si>
  <si>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</si>
  <si>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</si>
  <si>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</si>
  <si>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</si>
  <si>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</si>
  <si>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</si>
  <si>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</si>
  <si>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</si>
  <si>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</si>
  <si>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</si>
  <si>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</si>
  <si>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</si>
  <si>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</si>
  <si>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</si>
  <si>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</si>
  <si>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</si>
  <si>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</si>
  <si>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</si>
  <si>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</si>
  <si>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</si>
  <si>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</si>
  <si>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</si>
  <si>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</si>
  <si>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</si>
  <si>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</si>
  <si>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</si>
  <si>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</si>
  <si>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</si>
  <si>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</si>
  <si>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</si>
  <si>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</si>
  <si>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</si>
  <si>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</si>
  <si>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</si>
  <si>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</si>
  <si>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</si>
  <si>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</si>
  <si>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</si>
  <si>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</si>
  <si>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</si>
  <si>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</si>
  <si>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0.38</t>
  </si>
  <si>
    <t>水道事業会計</t>
  </si>
  <si>
    <t>下水道事業会計</t>
  </si>
  <si>
    <t>工業用水道事業会計</t>
  </si>
  <si>
    <t>一般会計</t>
  </si>
  <si>
    <t>介護保険特別会計</t>
  </si>
  <si>
    <t>国民健康保険特別会計</t>
  </si>
  <si>
    <t>後期高齢者医療保険特別会計</t>
  </si>
  <si>
    <t>住宅新築資金等貸付特別会計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</si>
  <si>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</si>
  <si>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</si>
  <si>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</si>
  <si>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</si>
  <si>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</si>
  <si>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</si>
  <si>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</si>
  <si>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</si>
  <si>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</si>
  <si>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三重県多気郡多気町松阪市学校組合一般会計</t>
  </si>
  <si>
    <t>松阪地区広域衛生組合一般会計</t>
  </si>
  <si>
    <t>宮川福祉施設組合一般会計</t>
  </si>
  <si>
    <t>宮川福祉施設組合介護サービス事業特別会計</t>
  </si>
  <si>
    <t>三重地方税管理回収機構一般会計</t>
  </si>
  <si>
    <t>三重地方税管理回収機構滞納整理拡充事業特別会計</t>
    <rPh sb="0" eb="2">
      <t>ミエ</t>
    </rPh>
    <rPh sb="2" eb="5">
      <t>チホウゼイ</t>
    </rPh>
    <rPh sb="5" eb="7">
      <t>カンリ</t>
    </rPh>
    <rPh sb="7" eb="9">
      <t>カイシュウ</t>
    </rPh>
    <rPh sb="9" eb="11">
      <t>キコウ</t>
    </rPh>
    <rPh sb="11" eb="13">
      <t>タイノウ</t>
    </rPh>
    <rPh sb="13" eb="15">
      <t>セイリ</t>
    </rPh>
    <rPh sb="15" eb="17">
      <t>カクジュウ</t>
    </rPh>
    <rPh sb="17" eb="19">
      <t>ジギョウ</t>
    </rPh>
    <rPh sb="19" eb="21">
      <t>トクベツ</t>
    </rPh>
    <rPh sb="21" eb="23">
      <t>カイケイ</t>
    </rPh>
    <phoneticPr fontId="2"/>
  </si>
  <si>
    <t>香肌奥伊勢資源化広域連合一般会計</t>
  </si>
  <si>
    <t>松阪地区広域消防組合一般会計</t>
  </si>
  <si>
    <t>三重県後期高齢者医療広域連合一般会計</t>
  </si>
  <si>
    <t>三重県後期高齢者医療広域連合後期高齢者医療特別会計</t>
  </si>
  <si>
    <t>三重県市町総合事務組合一般会計</t>
    <rPh sb="5" eb="7">
      <t>ソウゴウ</t>
    </rPh>
    <rPh sb="7" eb="9">
      <t>ジム</t>
    </rPh>
    <rPh sb="9" eb="11">
      <t>クミアイ</t>
    </rPh>
    <phoneticPr fontId="24"/>
  </si>
  <si>
    <t>三重県市町総合事務組合退職手当特別会計</t>
    <rPh sb="5" eb="7">
      <t>ソウゴウ</t>
    </rPh>
    <rPh sb="7" eb="9">
      <t>ジム</t>
    </rPh>
    <rPh sb="9" eb="11">
      <t>クミアイ</t>
    </rPh>
    <phoneticPr fontId="24"/>
  </si>
  <si>
    <t>三重県市町総合事務組合デジタル地図特別会計</t>
    <rPh sb="5" eb="7">
      <t>ソウゴウ</t>
    </rPh>
    <rPh sb="7" eb="9">
      <t>ジム</t>
    </rPh>
    <rPh sb="9" eb="11">
      <t>クミアイ</t>
    </rPh>
    <rPh sb="15" eb="17">
      <t>チズ</t>
    </rPh>
    <phoneticPr fontId="24"/>
  </si>
  <si>
    <t>三重県市町総合事務組合共同研修特別会計</t>
    <rPh sb="5" eb="7">
      <t>ソウゴウ</t>
    </rPh>
    <rPh sb="7" eb="9">
      <t>ジム</t>
    </rPh>
    <rPh sb="9" eb="11">
      <t>クミアイ</t>
    </rPh>
    <rPh sb="11" eb="13">
      <t>キョウドウ</t>
    </rPh>
    <rPh sb="13" eb="15">
      <t>ケンシュウ</t>
    </rPh>
    <rPh sb="15" eb="17">
      <t>トクベツ</t>
    </rPh>
    <phoneticPr fontId="24"/>
  </si>
  <si>
    <t>三重県市町総合事務組合物品特別会計</t>
    <rPh sb="3" eb="4">
      <t>シ</t>
    </rPh>
    <rPh sb="4" eb="5">
      <t>マチ</t>
    </rPh>
    <rPh sb="5" eb="7">
      <t>ソウゴウ</t>
    </rPh>
    <rPh sb="7" eb="9">
      <t>ジム</t>
    </rPh>
    <rPh sb="9" eb="11">
      <t>クミアイ</t>
    </rPh>
    <phoneticPr fontId="24"/>
  </si>
  <si>
    <t>三重県市町総合事務組合公平委員会特別会計</t>
    <rPh sb="3" eb="4">
      <t>シ</t>
    </rPh>
    <rPh sb="4" eb="5">
      <t>マチ</t>
    </rPh>
    <rPh sb="5" eb="7">
      <t>ソウゴウ</t>
    </rPh>
    <rPh sb="7" eb="9">
      <t>ジム</t>
    </rPh>
    <rPh sb="9" eb="11">
      <t>クミアイ</t>
    </rPh>
    <rPh sb="11" eb="13">
      <t>コウヘイ</t>
    </rPh>
    <rPh sb="13" eb="16">
      <t>イインカイ</t>
    </rPh>
    <phoneticPr fontId="24"/>
  </si>
  <si>
    <t>三重県市町総合事務組合消防救急無線特別会計</t>
    <rPh sb="3" eb="4">
      <t>シ</t>
    </rPh>
    <rPh sb="4" eb="5">
      <t>マチ</t>
    </rPh>
    <rPh sb="5" eb="7">
      <t>ソウゴウ</t>
    </rPh>
    <rPh sb="7" eb="9">
      <t>ジム</t>
    </rPh>
    <rPh sb="9" eb="11">
      <t>クミアイ</t>
    </rPh>
    <rPh sb="11" eb="13">
      <t>ショウボウ</t>
    </rPh>
    <rPh sb="13" eb="15">
      <t>キュウキュウ</t>
    </rPh>
    <rPh sb="15" eb="17">
      <t>ムセン</t>
    </rPh>
    <rPh sb="17" eb="19">
      <t>トクベツ</t>
    </rPh>
    <phoneticPr fontId="24"/>
  </si>
  <si>
    <t>多気東部土地開発公社</t>
    <rPh sb="0" eb="2">
      <t>タキ</t>
    </rPh>
    <rPh sb="2" eb="4">
      <t>トウブ</t>
    </rPh>
    <rPh sb="4" eb="6">
      <t>トチ</t>
    </rPh>
    <rPh sb="6" eb="8">
      <t>カイハツ</t>
    </rPh>
    <rPh sb="8" eb="10">
      <t>コウシャ</t>
    </rPh>
    <phoneticPr fontId="2"/>
  </si>
  <si>
    <t>教育、福祉施設建設整備基金</t>
    <rPh sb="0" eb="2">
      <t>キョウイク</t>
    </rPh>
    <rPh sb="3" eb="5">
      <t>フクシ</t>
    </rPh>
    <rPh sb="5" eb="7">
      <t>シセツ</t>
    </rPh>
    <rPh sb="7" eb="9">
      <t>ケンセツ</t>
    </rPh>
    <rPh sb="9" eb="11">
      <t>セイビ</t>
    </rPh>
    <rPh sb="11" eb="13">
      <t>キキン</t>
    </rPh>
    <phoneticPr fontId="5"/>
  </si>
  <si>
    <t>ふるさと応援基金</t>
    <rPh sb="4" eb="6">
      <t>オウエン</t>
    </rPh>
    <rPh sb="6" eb="8">
      <t>キキン</t>
    </rPh>
    <phoneticPr fontId="2"/>
  </si>
  <si>
    <t>ふるさと振興基金</t>
    <rPh sb="4" eb="6">
      <t>シンコウ</t>
    </rPh>
    <rPh sb="6" eb="8">
      <t>キキン</t>
    </rPh>
    <phoneticPr fontId="2"/>
  </si>
  <si>
    <t>福祉基金</t>
    <rPh sb="0" eb="2">
      <t>フクシ</t>
    </rPh>
    <rPh sb="2" eb="4">
      <t>キキン</t>
    </rPh>
    <phoneticPr fontId="2"/>
  </si>
  <si>
    <t>多気町、シャープ国際交流基金</t>
    <rPh sb="0" eb="3">
      <t>タキチョウ</t>
    </rPh>
    <rPh sb="8" eb="10">
      <t>コクサイ</t>
    </rPh>
    <rPh sb="10" eb="12">
      <t>コウリュウ</t>
    </rPh>
    <rPh sb="12" eb="1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</si>
</sst>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yes"?><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108252</c:v>
                </c:pt>
                <c:pt idx="1">
                  <c:v>93492</c:v>
                </c:pt>
                <c:pt idx="2">
                  <c:v>94796</c:v>
                </c:pt>
                <c:pt idx="3">
                  <c:v>85942</c:v>
                </c:pt>
                <c:pt idx="4">
                  <c:v>95007</c:v>
                </c:pt>
              </c:numCache>
            </c:numRef>
          </c:val>
          <c:smooth val="0"/>
          <c:extLst>
            <c:ext xmlns:c16="http://schemas.microsoft.com/office/drawing/2014/chart" uri="{C3380CC4-5D6E-409C-BE32-E72D297353CC}">
              <c16:uniqueId val="{00000000-685C-4663-8EC4-528ACB69174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22029</c:v>
                </c:pt>
                <c:pt idx="1">
                  <c:v>21448</c:v>
                </c:pt>
                <c:pt idx="2">
                  <c:v>42525</c:v>
                </c:pt>
                <c:pt idx="3">
                  <c:v>46961</c:v>
                </c:pt>
                <c:pt idx="4">
                  <c:v>60070</c:v>
                </c:pt>
              </c:numCache>
            </c:numRef>
          </c:val>
          <c:smooth val="0"/>
          <c:extLst>
            <c:ext xmlns:c16="http://schemas.microsoft.com/office/drawing/2014/chart" uri="{C3380CC4-5D6E-409C-BE32-E72D297353CC}">
              <c16:uniqueId val="{00000001-685C-4663-8EC4-528ACB69174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5.17</c:v>
                </c:pt>
                <c:pt idx="1">
                  <c:v>5.45</c:v>
                </c:pt>
                <c:pt idx="2">
                  <c:v>6.51</c:v>
                </c:pt>
                <c:pt idx="3">
                  <c:v>6.57</c:v>
                </c:pt>
                <c:pt idx="4">
                  <c:v>5.42</c:v>
                </c:pt>
              </c:numCache>
            </c:numRef>
          </c:val>
          <c:extLst>
            <c:ext xmlns:c16="http://schemas.microsoft.com/office/drawing/2014/chart" uri="{C3380CC4-5D6E-409C-BE32-E72D297353CC}">
              <c16:uniqueId val="{00000000-6395-41CC-9989-3070976988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37.36</c:v>
                </c:pt>
                <c:pt idx="1">
                  <c:v>46.75</c:v>
                </c:pt>
                <c:pt idx="2">
                  <c:v>55.49</c:v>
                </c:pt>
                <c:pt idx="3">
                  <c:v>63.88</c:v>
                </c:pt>
                <c:pt idx="4">
                  <c:v>66.5</c:v>
                </c:pt>
              </c:numCache>
            </c:numRef>
          </c:val>
          <c:extLst>
            <c:ext xmlns:c16="http://schemas.microsoft.com/office/drawing/2014/chart" uri="{C3380CC4-5D6E-409C-BE32-E72D297353CC}">
              <c16:uniqueId val="{00000001-6395-41CC-9989-3070976988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7.09</c:v>
                </c:pt>
                <c:pt idx="1">
                  <c:v>9.1999999999999993</c:v>
                </c:pt>
                <c:pt idx="2">
                  <c:v>11.42</c:v>
                </c:pt>
                <c:pt idx="3">
                  <c:v>11.34</c:v>
                </c:pt>
                <c:pt idx="4">
                  <c:v>-0.38</c:v>
                </c:pt>
              </c:numCache>
            </c:numRef>
          </c:val>
          <c:smooth val="0"/>
          <c:extLst>
            <c:ext xmlns:c16="http://schemas.microsoft.com/office/drawing/2014/chart" uri="{C3380CC4-5D6E-409C-BE32-E72D297353CC}">
              <c16:uniqueId val="{00000002-6395-41CC-9989-3070976988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0.08</c:v>
                </c:pt>
                <c:pt idx="2">
                  <c:v>#N/A</c:v>
                </c:pt>
                <c:pt idx="3">
                  <c:v>0.27</c:v>
                </c:pt>
                <c:pt idx="4">
                  <c:v>0</c:v>
                </c:pt>
                <c:pt idx="5">
                  <c:v>0</c:v>
                </c:pt>
                <c:pt idx="6">
                  <c:v>0</c:v>
                </c:pt>
                <c:pt idx="7">
                  <c:v>0</c:v>
                </c:pt>
                <c:pt idx="8">
                  <c:v>0</c:v>
                </c:pt>
                <c:pt idx="9">
                  <c:v>0</c:v>
                </c:pt>
              </c:numCache>
            </c:numRef>
          </c:val>
          <c:extLst>
            <c:ext xmlns:c16="http://schemas.microsoft.com/office/drawing/2014/chart" uri="{C3380CC4-5D6E-409C-BE32-E72D297353CC}">
              <c16:uniqueId val="{00000000-7232-475B-B74F-5A53E9CB23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32-475B-B74F-5A53E9CB23AB}"/>
            </c:ext>
          </c:extLst>
        </c:ser>
        <c:ser>
          <c:idx val="2"/>
          <c:order val="2"/>
          <c:tx>
            <c:strRef>
              <c:f>データシート!$A$29</c:f>
              <c:strCache>
                <c:ptCount val="1"/>
                <c:pt idx="0">
                  <c:v>住宅新築資金等貸付特別会計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c:ext xmlns:c16="http://schemas.microsoft.com/office/drawing/2014/chart" uri="{C3380CC4-5D6E-409C-BE32-E72D297353CC}">
              <c16:uniqueId val="{00000002-7232-475B-B74F-5A53E9CB23AB}"/>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0.04</c:v>
                </c:pt>
                <c:pt idx="4">
                  <c:v>#N/A</c:v>
                </c:pt>
                <c:pt idx="5">
                  <c:v>0.02</c:v>
                </c:pt>
                <c:pt idx="6">
                  <c:v>#N/A</c:v>
                </c:pt>
                <c:pt idx="7">
                  <c:v>7.0000000000000007E-2</c:v>
                </c:pt>
                <c:pt idx="8">
                  <c:v>#N/A</c:v>
                </c:pt>
                <c:pt idx="9">
                  <c:v>0.05</c:v>
                </c:pt>
              </c:numCache>
            </c:numRef>
          </c:val>
          <c:extLst>
            <c:ext xmlns:c16="http://schemas.microsoft.com/office/drawing/2014/chart" uri="{C3380CC4-5D6E-409C-BE32-E72D297353CC}">
              <c16:uniqueId val="{00000003-7232-475B-B74F-5A53E9CB23AB}"/>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1.1200000000000001</c:v>
                </c:pt>
                <c:pt idx="2">
                  <c:v>#N/A</c:v>
                </c:pt>
                <c:pt idx="3">
                  <c:v>0.67</c:v>
                </c:pt>
                <c:pt idx="4">
                  <c:v>#N/A</c:v>
                </c:pt>
                <c:pt idx="5">
                  <c:v>0.08</c:v>
                </c:pt>
                <c:pt idx="6">
                  <c:v>#N/A</c:v>
                </c:pt>
                <c:pt idx="7">
                  <c:v>7.0000000000000007E-2</c:v>
                </c:pt>
                <c:pt idx="8">
                  <c:v>#N/A</c:v>
                </c:pt>
                <c:pt idx="9">
                  <c:v>0.6</c:v>
                </c:pt>
              </c:numCache>
            </c:numRef>
          </c:val>
          <c:extLst>
            <c:ext xmlns:c16="http://schemas.microsoft.com/office/drawing/2014/chart" uri="{C3380CC4-5D6E-409C-BE32-E72D297353CC}">
              <c16:uniqueId val="{00000004-7232-475B-B74F-5A53E9CB23AB}"/>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0.3</c:v>
                </c:pt>
                <c:pt idx="2">
                  <c:v>#N/A</c:v>
                </c:pt>
                <c:pt idx="3">
                  <c:v>0.21</c:v>
                </c:pt>
                <c:pt idx="4">
                  <c:v>#N/A</c:v>
                </c:pt>
                <c:pt idx="5">
                  <c:v>0.63</c:v>
                </c:pt>
                <c:pt idx="6">
                  <c:v>#N/A</c:v>
                </c:pt>
                <c:pt idx="7">
                  <c:v>1.1299999999999999</c:v>
                </c:pt>
                <c:pt idx="8">
                  <c:v>#N/A</c:v>
                </c:pt>
                <c:pt idx="9">
                  <c:v>2.14</c:v>
                </c:pt>
              </c:numCache>
            </c:numRef>
          </c:val>
          <c:extLst>
            <c:ext xmlns:c16="http://schemas.microsoft.com/office/drawing/2014/chart" uri="{C3380CC4-5D6E-409C-BE32-E72D297353CC}">
              <c16:uniqueId val="{00000005-7232-475B-B74F-5A53E9CB23A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5.16</c:v>
                </c:pt>
                <c:pt idx="2">
                  <c:v>#N/A</c:v>
                </c:pt>
                <c:pt idx="3">
                  <c:v>5.43</c:v>
                </c:pt>
                <c:pt idx="4">
                  <c:v>#N/A</c:v>
                </c:pt>
                <c:pt idx="5">
                  <c:v>6.49</c:v>
                </c:pt>
                <c:pt idx="6">
                  <c:v>#N/A</c:v>
                </c:pt>
                <c:pt idx="7">
                  <c:v>6.56</c:v>
                </c:pt>
                <c:pt idx="8">
                  <c:v>#N/A</c:v>
                </c:pt>
                <c:pt idx="9">
                  <c:v>5.41</c:v>
                </c:pt>
              </c:numCache>
            </c:numRef>
          </c:val>
          <c:extLst>
            <c:ext xmlns:c16="http://schemas.microsoft.com/office/drawing/2014/chart" uri="{C3380CC4-5D6E-409C-BE32-E72D297353CC}">
              <c16:uniqueId val="{00000006-7232-475B-B74F-5A53E9CB23AB}"/>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4.57</c:v>
                </c:pt>
                <c:pt idx="2">
                  <c:v>#N/A</c:v>
                </c:pt>
                <c:pt idx="3">
                  <c:v>5.01</c:v>
                </c:pt>
                <c:pt idx="4">
                  <c:v>#N/A</c:v>
                </c:pt>
                <c:pt idx="5">
                  <c:v>5.14</c:v>
                </c:pt>
                <c:pt idx="6">
                  <c:v>#N/A</c:v>
                </c:pt>
                <c:pt idx="7">
                  <c:v>5.33</c:v>
                </c:pt>
                <c:pt idx="8">
                  <c:v>#N/A</c:v>
                </c:pt>
                <c:pt idx="9">
                  <c:v>5.89</c:v>
                </c:pt>
              </c:numCache>
            </c:numRef>
          </c:val>
          <c:extLst>
            <c:ext xmlns:c16="http://schemas.microsoft.com/office/drawing/2014/chart" uri="{C3380CC4-5D6E-409C-BE32-E72D297353CC}">
              <c16:uniqueId val="{00000007-7232-475B-B74F-5A53E9CB23A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15.56</c:v>
                </c:pt>
                <c:pt idx="2">
                  <c:v>#N/A</c:v>
                </c:pt>
                <c:pt idx="3">
                  <c:v>14.49</c:v>
                </c:pt>
                <c:pt idx="4">
                  <c:v>#N/A</c:v>
                </c:pt>
                <c:pt idx="5">
                  <c:v>13.5</c:v>
                </c:pt>
                <c:pt idx="6">
                  <c:v>#N/A</c:v>
                </c:pt>
                <c:pt idx="7">
                  <c:v>12.01</c:v>
                </c:pt>
                <c:pt idx="8">
                  <c:v>#N/A</c:v>
                </c:pt>
                <c:pt idx="9">
                  <c:v>11.73</c:v>
                </c:pt>
              </c:numCache>
            </c:numRef>
          </c:val>
          <c:extLst>
            <c:ext xmlns:c16="http://schemas.microsoft.com/office/drawing/2014/chart" uri="{C3380CC4-5D6E-409C-BE32-E72D297353CC}">
              <c16:uniqueId val="{00000008-7232-475B-B74F-5A53E9CB23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16.14</c:v>
                </c:pt>
                <c:pt idx="2">
                  <c:v>#N/A</c:v>
                </c:pt>
                <c:pt idx="3">
                  <c:v>17.440000000000001</c:v>
                </c:pt>
                <c:pt idx="4">
                  <c:v>#N/A</c:v>
                </c:pt>
                <c:pt idx="5">
                  <c:v>18.600000000000001</c:v>
                </c:pt>
                <c:pt idx="6">
                  <c:v>#N/A</c:v>
                </c:pt>
                <c:pt idx="7">
                  <c:v>17.489999999999998</c:v>
                </c:pt>
                <c:pt idx="8">
                  <c:v>#N/A</c:v>
                </c:pt>
                <c:pt idx="9">
                  <c:v>18.760000000000002</c:v>
                </c:pt>
              </c:numCache>
            </c:numRef>
          </c:val>
          <c:extLst>
            <c:ext xmlns:c16="http://schemas.microsoft.com/office/drawing/2014/chart" uri="{C3380CC4-5D6E-409C-BE32-E72D297353CC}">
              <c16:uniqueId val="{00000009-7232-475B-B74F-5A53E9CB23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729</c:v>
                </c:pt>
                <c:pt idx="5">
                  <c:v>704</c:v>
                </c:pt>
                <c:pt idx="8">
                  <c:v>665</c:v>
                </c:pt>
                <c:pt idx="11">
                  <c:v>681</c:v>
                </c:pt>
                <c:pt idx="14">
                  <c:v>690</c:v>
                </c:pt>
              </c:numCache>
            </c:numRef>
          </c:val>
          <c:extLst>
            <c:ext xmlns:c16="http://schemas.microsoft.com/office/drawing/2014/chart" uri="{C3380CC4-5D6E-409C-BE32-E72D297353CC}">
              <c16:uniqueId val="{00000000-EFD5-41CE-A6CE-0666A23C131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FD5-41CE-A6CE-0666A23C131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EFD5-41CE-A6CE-0666A23C131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12</c:v>
                </c:pt>
                <c:pt idx="3">
                  <c:v>12</c:v>
                </c:pt>
                <c:pt idx="6">
                  <c:v>11</c:v>
                </c:pt>
                <c:pt idx="9">
                  <c:v>7</c:v>
                </c:pt>
                <c:pt idx="12">
                  <c:v>12</c:v>
                </c:pt>
              </c:numCache>
            </c:numRef>
          </c:val>
          <c:extLst>
            <c:ext xmlns:c16="http://schemas.microsoft.com/office/drawing/2014/chart" uri="{C3380CC4-5D6E-409C-BE32-E72D297353CC}">
              <c16:uniqueId val="{00000003-EFD5-41CE-A6CE-0666A23C131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314</c:v>
                </c:pt>
                <c:pt idx="3">
                  <c:v>259</c:v>
                </c:pt>
                <c:pt idx="6">
                  <c:v>243</c:v>
                </c:pt>
                <c:pt idx="9">
                  <c:v>236</c:v>
                </c:pt>
                <c:pt idx="12">
                  <c:v>232</c:v>
                </c:pt>
              </c:numCache>
            </c:numRef>
          </c:val>
          <c:extLst>
            <c:ext xmlns:c16="http://schemas.microsoft.com/office/drawing/2014/chart" uri="{C3380CC4-5D6E-409C-BE32-E72D297353CC}">
              <c16:uniqueId val="{00000004-EFD5-41CE-A6CE-0666A23C131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FD5-41CE-A6CE-0666A23C131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FD5-41CE-A6CE-0666A23C131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654</c:v>
                </c:pt>
                <c:pt idx="3">
                  <c:v>632</c:v>
                </c:pt>
                <c:pt idx="6">
                  <c:v>579</c:v>
                </c:pt>
                <c:pt idx="9">
                  <c:v>634</c:v>
                </c:pt>
                <c:pt idx="12">
                  <c:v>601</c:v>
                </c:pt>
              </c:numCache>
            </c:numRef>
          </c:val>
          <c:extLst>
            <c:ext xmlns:c16="http://schemas.microsoft.com/office/drawing/2014/chart" uri="{C3380CC4-5D6E-409C-BE32-E72D297353CC}">
              <c16:uniqueId val="{00000007-EFD5-41CE-A6CE-0666A23C131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251</c:v>
                </c:pt>
                <c:pt idx="2">
                  <c:v>#N/A</c:v>
                </c:pt>
                <c:pt idx="3">
                  <c:v>#N/A</c:v>
                </c:pt>
                <c:pt idx="4">
                  <c:v>199</c:v>
                </c:pt>
                <c:pt idx="5">
                  <c:v>#N/A</c:v>
                </c:pt>
                <c:pt idx="6">
                  <c:v>#N/A</c:v>
                </c:pt>
                <c:pt idx="7">
                  <c:v>168</c:v>
                </c:pt>
                <c:pt idx="8">
                  <c:v>#N/A</c:v>
                </c:pt>
                <c:pt idx="9">
                  <c:v>#N/A</c:v>
                </c:pt>
                <c:pt idx="10">
                  <c:v>196</c:v>
                </c:pt>
                <c:pt idx="11">
                  <c:v>#N/A</c:v>
                </c:pt>
                <c:pt idx="12">
                  <c:v>#N/A</c:v>
                </c:pt>
                <c:pt idx="13">
                  <c:v>155</c:v>
                </c:pt>
                <c:pt idx="14">
                  <c:v>#N/A</c:v>
                </c:pt>
              </c:numCache>
            </c:numRef>
          </c:val>
          <c:smooth val="0"/>
          <c:extLst>
            <c:ext xmlns:c16="http://schemas.microsoft.com/office/drawing/2014/chart" uri="{C3380CC4-5D6E-409C-BE32-E72D297353CC}">
              <c16:uniqueId val="{00000008-EFD5-41CE-A6CE-0666A23C131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7912</c:v>
                </c:pt>
                <c:pt idx="5">
                  <c:v>7625</c:v>
                </c:pt>
                <c:pt idx="8">
                  <c:v>7915</c:v>
                </c:pt>
                <c:pt idx="11">
                  <c:v>7812</c:v>
                </c:pt>
                <c:pt idx="14">
                  <c:v>5876</c:v>
                </c:pt>
              </c:numCache>
            </c:numRef>
          </c:val>
          <c:extLst>
            <c:ext xmlns:c16="http://schemas.microsoft.com/office/drawing/2014/chart" uri="{C3380CC4-5D6E-409C-BE32-E72D297353CC}">
              <c16:uniqueId val="{00000000-C472-4A1E-9607-8634E0FA9E4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5</c:v>
                </c:pt>
                <c:pt idx="11">
                  <c:v>0</c:v>
                </c:pt>
                <c:pt idx="14">
                  <c:v>0</c:v>
                </c:pt>
              </c:numCache>
            </c:numRef>
          </c:val>
          <c:extLst>
            <c:ext xmlns:c16="http://schemas.microsoft.com/office/drawing/2014/chart" uri="{C3380CC4-5D6E-409C-BE32-E72D297353CC}">
              <c16:uniqueId val="{00000001-C472-4A1E-9607-8634E0FA9E4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4174</c:v>
                </c:pt>
                <c:pt idx="5">
                  <c:v>4710</c:v>
                </c:pt>
                <c:pt idx="8">
                  <c:v>5639</c:v>
                </c:pt>
                <c:pt idx="11">
                  <c:v>6729</c:v>
                </c:pt>
                <c:pt idx="14">
                  <c:v>6872</c:v>
                </c:pt>
              </c:numCache>
            </c:numRef>
          </c:val>
          <c:extLst>
            <c:ext xmlns:c16="http://schemas.microsoft.com/office/drawing/2014/chart" uri="{C3380CC4-5D6E-409C-BE32-E72D297353CC}">
              <c16:uniqueId val="{00000002-C472-4A1E-9607-8634E0FA9E4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472-4A1E-9607-8634E0FA9E4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472-4A1E-9607-8634E0FA9E4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72-4A1E-9607-8634E0FA9E4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1256</c:v>
                </c:pt>
                <c:pt idx="3">
                  <c:v>1241</c:v>
                </c:pt>
                <c:pt idx="6">
                  <c:v>1203</c:v>
                </c:pt>
                <c:pt idx="9">
                  <c:v>1173</c:v>
                </c:pt>
                <c:pt idx="12">
                  <c:v>1165</c:v>
                </c:pt>
              </c:numCache>
            </c:numRef>
          </c:val>
          <c:extLst>
            <c:ext xmlns:c16="http://schemas.microsoft.com/office/drawing/2014/chart" uri="{C3380CC4-5D6E-409C-BE32-E72D297353CC}">
              <c16:uniqueId val="{00000006-C472-4A1E-9607-8634E0FA9E4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46</c:v>
                </c:pt>
                <c:pt idx="3">
                  <c:v>35</c:v>
                </c:pt>
                <c:pt idx="6">
                  <c:v>73</c:v>
                </c:pt>
                <c:pt idx="9">
                  <c:v>83</c:v>
                </c:pt>
                <c:pt idx="12">
                  <c:v>94</c:v>
                </c:pt>
              </c:numCache>
            </c:numRef>
          </c:val>
          <c:extLst>
            <c:ext xmlns:c16="http://schemas.microsoft.com/office/drawing/2014/chart" uri="{C3380CC4-5D6E-409C-BE32-E72D297353CC}">
              <c16:uniqueId val="{00000007-C472-4A1E-9607-8634E0FA9E4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4053</c:v>
                </c:pt>
                <c:pt idx="3">
                  <c:v>3565</c:v>
                </c:pt>
                <c:pt idx="6">
                  <c:v>3149</c:v>
                </c:pt>
                <c:pt idx="9">
                  <c:v>2706</c:v>
                </c:pt>
                <c:pt idx="12">
                  <c:v>2441</c:v>
                </c:pt>
              </c:numCache>
            </c:numRef>
          </c:val>
          <c:extLst>
            <c:ext xmlns:c16="http://schemas.microsoft.com/office/drawing/2014/chart" uri="{C3380CC4-5D6E-409C-BE32-E72D297353CC}">
              <c16:uniqueId val="{00000008-C472-4A1E-9607-8634E0FA9E4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472-4A1E-9607-8634E0FA9E4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6138</c:v>
                </c:pt>
                <c:pt idx="3">
                  <c:v>5648</c:v>
                </c:pt>
                <c:pt idx="6">
                  <c:v>5988</c:v>
                </c:pt>
                <c:pt idx="9">
                  <c:v>5727</c:v>
                </c:pt>
                <c:pt idx="12">
                  <c:v>5441</c:v>
                </c:pt>
              </c:numCache>
            </c:numRef>
          </c:val>
          <c:extLst>
            <c:ext xmlns:c16="http://schemas.microsoft.com/office/drawing/2014/chart" uri="{C3380CC4-5D6E-409C-BE32-E72D297353CC}">
              <c16:uniqueId val="{0000000A-C472-4A1E-9607-8634E0FA9E4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472-4A1E-9607-8634E0FA9E4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2969</c:v>
                </c:pt>
                <c:pt idx="1">
                  <c:v>3585</c:v>
                </c:pt>
                <c:pt idx="2">
                  <c:v>3636</c:v>
                </c:pt>
              </c:numCache>
            </c:numRef>
          </c:val>
          <c:extLst>
            <c:ext xmlns:c16="http://schemas.microsoft.com/office/drawing/2014/chart" uri="{C3380CC4-5D6E-409C-BE32-E72D297353CC}">
              <c16:uniqueId val="{00000000-667F-4939-A42F-FE0929C3C5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477</c:v>
                </c:pt>
                <c:pt idx="1">
                  <c:v>477</c:v>
                </c:pt>
                <c:pt idx="2">
                  <c:v>477</c:v>
                </c:pt>
              </c:numCache>
            </c:numRef>
          </c:val>
          <c:extLst>
            <c:ext xmlns:c16="http://schemas.microsoft.com/office/drawing/2014/chart" uri="{C3380CC4-5D6E-409C-BE32-E72D297353CC}">
              <c16:uniqueId val="{00000001-667F-4939-A42F-FE0929C3C5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1904</c:v>
                </c:pt>
                <c:pt idx="1">
                  <c:v>2314</c:v>
                </c:pt>
                <c:pt idx="2">
                  <c:v>2418</c:v>
                </c:pt>
              </c:numCache>
            </c:numRef>
          </c:val>
          <c:extLst>
            <c:ext xmlns:c16="http://schemas.microsoft.com/office/drawing/2014/chart" uri="{C3380CC4-5D6E-409C-BE32-E72D297353CC}">
              <c16:uniqueId val="{00000002-667F-4939-A42F-FE0929C3C5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Relationships xmlns="http://schemas.openxmlformats.org/package/2006/relationships"><Relationship Id="rId1" Target="../charts/chart4.xml" Type="http://schemas.openxmlformats.org/officeDocument/2006/relationships/chart"/></Relationships>
</file>

<file path=xl/drawings/_rels/drawing11.xml.rels><?xml version="1.0" encoding="UTF-8" standalone="yes"?><Relationships xmlns="http://schemas.openxmlformats.org/package/2006/relationships"><Relationship Id="rId1" Target="../charts/chart5.xml" Type="http://schemas.openxmlformats.org/officeDocument/2006/relationships/chart"/></Relationships>
</file>

<file path=xl/drawings/_rels/drawing12.xml.rels><?xml version="1.0" encoding="UTF-8" standalone="yes"?><Relationships xmlns="http://schemas.openxmlformats.org/package/2006/relationships"><Relationship Id="rId1" Target="../charts/chart6.xml" Type="http://schemas.openxmlformats.org/officeDocument/2006/relationships/chart"/></Relationships>
</file>

<file path=xl/drawings/_rels/drawing4.xml.rels><?xml version="1.0" encoding="UTF-8" standalone="yes"?><Relationships xmlns="http://schemas.openxmlformats.org/package/2006/relationships"><Relationship Id="rId1" Target="../charts/chart1.xml" Type="http://schemas.openxmlformats.org/officeDocument/2006/relationships/chart"/></Relationships>
</file>

<file path=xl/drawings/_rels/drawing8.xml.rels><?xml version="1.0" encoding="UTF-8" standalone="yes"?><Relationships xmlns="http://schemas.openxmlformats.org/package/2006/relationships"><Relationship Id="rId1" Target="../charts/chart2.xml" Type="http://schemas.openxmlformats.org/officeDocument/2006/relationships/chart"/></Relationships>
</file>

<file path=xl/drawings/_rels/drawing9.xml.rels><?xml version="1.0" encoding="UTF-8" standalone="yes"?><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にかけて合併特例債等における元利償還金支払額が減少し、算入公債費等が増加したため、実質公債費比率の分子の金額は昨年度より減少している。地方債の借入については普通交付税の基準財政需要額に対する算入率の高いものに限定するなどし、実質公債比率の上昇を引き続き抑え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満期一括償還地方債の起債は無し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令和４年度については地方債の現在高、公営企業債等繰入見込額の減少が進んだ。一方、充当可能基金は増加したが、基準財政需要額算入見込額は減少したため、充当可能財源等は減少に転じた。しかしながら、充当可能財源等が将来負担額を上回っている状況が続いている。今後も、世代間での負担バランスを考慮しつつ将来負担額の抑制を行っ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三重県多気町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４年度末における基金総額は昨年度から１５５百万円の増額となった。主な要因は財政調整基金が５１百万円増加したことの他、ふるさと納税の増加に伴いふるさと応援基金が１０３百万円増加、また教育、福祉施設建設整備基金が７９百万円増加したことによ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及び教育、福祉施設建設整備基金については法及び条例に基づく適切な積立を続けるとともに、基金の取崩しに頼った財政運営にならないように中長期計画に基づき運営していく。他の目的基金については設置目的に基づき適切に運用管理を行う。</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・教育、福祉施設建設整備基金・・・教育福祉施設の建設整備の為に積立、利用。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・ふるさと振興基金・・・地域振興の為に積立、利用。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・ふるさと応援基金・・・ふるさと納税による寄附金収入について、基金に積立し、納税者の使途に応じて翌年度以降に利用。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・福祉基金・・・高齢者社会に対応した地域福祉向上に対して利用。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・多気町、シャープ国際交流基金・・・国際交流事業、中学生等海外派遣事業に利用。</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・教育、福祉施設建設整備基金・・・条例に定める積立７９百万円を実施した。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振興基金・・・町内の商工業振興の為の電化製品購入費助成金の財源として１．５百万円、移住定住促進補助金に７４百万円、松阪牛を使った給食の提供に１．２百万円など、計７７．８百万円を取崩した結果、７８百万円の減額となった。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・多気町、シャープ国際交流基金・・・新型コロナウイルス感染症拡大防止のため、中学生の国際交流事業等が中止となったため大きな増減はなかった。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福祉施設建設整備基金については今後、小学校統合事業において活用が見込まれている。積立に関しては条例に定める積立の額を維持しつつ施設の更新費用を抑えることで基金に依存しない施設整備に努める。令和２年度から新設したふるさと納税を活用するためのふるさと応援基金については、寄附者の思いを事業に反映できるように充当事業を精査のうえ活用していく。他の基金については基金の設置目的に応じた効果が得られるよう基金の取崩しの際は、内容を精査する。また合併特例債を活用した合併振興基金を設置し、将来の事業での活用に備え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前年度剰余金の定期積立１８４百万円を含め合計で５１百万円の積立を実施したことにより残高は増加している。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法に定める定期的な積立を行い、基金繰入に依存した予算編成にならないよう、計画的な資金計画に基づき運用していく。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基金の利子分のみ増加し変動はない。</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公債費負担の平準化の為に利用する。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533400"/>
          <a:ext cx="1153795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520700"/>
          <a:ext cx="356870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546100"/>
          <a:ext cx="352425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571500"/>
          <a:ext cx="34861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520700"/>
          <a:ext cx="243205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546100"/>
          <a:ext cx="238760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571500"/>
          <a:ext cx="23304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2000" y="1606550"/>
          <a:ext cx="8763000" cy="2330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638300"/>
          <a:ext cx="1263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638300"/>
          <a:ext cx="1143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13,838
103.06
9,605,401
9,192,317
296,421
5,467,433
5,441,321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638300"/>
          <a:ext cx="139065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657350"/>
          <a:ext cx="18415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657350"/>
          <a:ext cx="115570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657350"/>
          <a:ext cx="577850" cy="1358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781300"/>
          <a:ext cx="18415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781300"/>
          <a:ext cx="31242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606550"/>
          <a:ext cx="1301750"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6700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9939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2438400"/>
          <a:ext cx="115570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7589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2413000"/>
          <a:ext cx="0" cy="19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2413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765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908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70815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2089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39814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43497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466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5029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53403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5651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60198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71501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69850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723265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76644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80962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町内にある工業団地の影響により類似団体に比べ比率は高くなっている。ここ数年間の指数推移は横ばいである。さらなる企業誘致など税収増加にむけた取り組みを強化していく。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xdr:cNvCxnSpPr/>
      </xdr:nvCxnSpPr>
      <xdr:spPr>
        <a:xfrm>
          <a:off x="704850" y="10518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xdr:cNvSpPr txBox="1"/>
      </xdr:nvSpPr>
      <xdr:spPr>
        <a:xfrm>
          <a:off x="0" y="1031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xdr:cNvCxnSpPr/>
      </xdr:nvCxnSpPr>
      <xdr:spPr>
        <a:xfrm>
          <a:off x="704850" y="10102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xdr:cNvSpPr txBox="1"/>
      </xdr:nvSpPr>
      <xdr:spPr>
        <a:xfrm>
          <a:off x="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xdr:cNvCxnSpPr/>
      </xdr:nvCxnSpPr>
      <xdr:spPr>
        <a:xfrm>
          <a:off x="704850" y="9686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xdr:cNvSpPr txBox="1"/>
      </xdr:nvSpPr>
      <xdr:spPr>
        <a:xfrm>
          <a:off x="0" y="948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xdr:cNvCxnSpPr/>
      </xdr:nvCxnSpPr>
      <xdr:spPr>
        <a:xfrm>
          <a:off x="704850" y="927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xdr:cNvSpPr txBox="1"/>
      </xdr:nvSpPr>
      <xdr:spPr>
        <a:xfrm>
          <a:off x="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xdr:cNvCxnSpPr/>
      </xdr:nvCxnSpPr>
      <xdr:spPr>
        <a:xfrm>
          <a:off x="704850" y="88550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xdr:cNvSpPr txBox="1"/>
      </xdr:nvSpPr>
      <xdr:spPr>
        <a:xfrm>
          <a:off x="0" y="871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xdr:cNvCxnSpPr/>
      </xdr:nvCxnSpPr>
      <xdr:spPr>
        <a:xfrm>
          <a:off x="704850" y="849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xdr:cNvSpPr txBox="1"/>
      </xdr:nvSpPr>
      <xdr:spPr>
        <a:xfrm>
          <a:off x="0" y="829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xdr:cNvCxnSpPr/>
      </xdr:nvCxnSpPr>
      <xdr:spPr>
        <a:xfrm>
          <a:off x="704850" y="8080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xdr:cNvSpPr txBox="1"/>
      </xdr:nvSpPr>
      <xdr:spPr>
        <a:xfrm>
          <a:off x="0" y="78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xdr:cNvCxnSpPr/>
      </xdr:nvCxnSpPr>
      <xdr:spPr>
        <a:xfrm>
          <a:off x="7048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xdr:cNvSpPr txBox="1"/>
      </xdr:nvSpPr>
      <xdr:spPr>
        <a:xfrm>
          <a:off x="0" y="746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xdr:cNvSpPr/>
      </xdr:nvSpPr>
      <xdr:spPr>
        <a:xfrm>
          <a:off x="7048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xdr:cNvCxnSpPr/>
      </xdr:nvCxnSpPr>
      <xdr:spPr>
        <a:xfrm flipV="1">
          <a:off x="4514850" y="8318500"/>
          <a:ext cx="0" cy="1905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xdr:cNvSpPr txBox="1"/>
      </xdr:nvSpPr>
      <xdr:spPr>
        <a:xfrm>
          <a:off x="45847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xdr:cNvCxnSpPr/>
      </xdr:nvCxnSpPr>
      <xdr:spPr>
        <a:xfrm>
          <a:off x="4425950" y="10223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xdr:cNvSpPr txBox="1"/>
      </xdr:nvSpPr>
      <xdr:spPr>
        <a:xfrm>
          <a:off x="4584700" y="800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xdr:cNvCxnSpPr/>
      </xdr:nvCxnSpPr>
      <xdr:spPr>
        <a:xfrm>
          <a:off x="4425950" y="8318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43</xdr:row>
      <xdr:rowOff>14817</xdr:rowOff>
    </xdr:to>
    <xdr:cxnSp macro="">
      <xdr:nvCxnSpPr>
        <xdr:cNvPr id="72" name="直線コネクタ 71"/>
        <xdr:cNvCxnSpPr/>
      </xdr:nvCxnSpPr>
      <xdr:spPr>
        <a:xfrm>
          <a:off x="3752850" y="9767358"/>
          <a:ext cx="762000" cy="7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167869</xdr:rowOff>
    </xdr:from>
    <xdr:ext cx="762000" cy="259045"/>
    <xdr:sp macro="" textlink="">
      <xdr:nvSpPr>
        <xdr:cNvPr id="73" name="財政力平均値テキスト"/>
        <xdr:cNvSpPr txBox="1"/>
      </xdr:nvSpPr>
      <xdr:spPr>
        <a:xfrm>
          <a:off x="4584700" y="9769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xdr:cNvSpPr/>
      </xdr:nvSpPr>
      <xdr:spPr>
        <a:xfrm>
          <a:off x="4464050" y="985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166158</xdr:rowOff>
    </xdr:to>
    <xdr:cxnSp macro="">
      <xdr:nvCxnSpPr>
        <xdr:cNvPr id="75" name="直線コネクタ 74"/>
        <xdr:cNvCxnSpPr/>
      </xdr:nvCxnSpPr>
      <xdr:spPr>
        <a:xfrm>
          <a:off x="2940050" y="9747250"/>
          <a:ext cx="8128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xdr:cNvSpPr/>
      </xdr:nvSpPr>
      <xdr:spPr>
        <a:xfrm>
          <a:off x="3702050" y="98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77" name="テキスト ボックス 76"/>
        <xdr:cNvSpPr txBox="1"/>
      </xdr:nvSpPr>
      <xdr:spPr>
        <a:xfrm>
          <a:off x="3409950" y="9930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135996</xdr:rowOff>
    </xdr:from>
    <xdr:to>
      <xdr:col>15</xdr:col>
      <xdr:colOff>82550</xdr:colOff>
      <xdr:row>42</xdr:row>
      <xdr:rowOff>146050</xdr:rowOff>
    </xdr:to>
    <xdr:cxnSp macro="">
      <xdr:nvCxnSpPr>
        <xdr:cNvPr id="78" name="直線コネクタ 77"/>
        <xdr:cNvCxnSpPr/>
      </xdr:nvCxnSpPr>
      <xdr:spPr>
        <a:xfrm>
          <a:off x="2127250" y="9737196"/>
          <a:ext cx="8128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14288</xdr:rowOff>
    </xdr:from>
    <xdr:to>
      <xdr:col>15</xdr:col>
      <xdr:colOff>133350</xdr:colOff>
      <xdr:row>43</xdr:row>
      <xdr:rowOff>115888</xdr:rowOff>
    </xdr:to>
    <xdr:sp macro="" textlink="">
      <xdr:nvSpPr>
        <xdr:cNvPr id="79" name="フローチャート: 判断 78"/>
        <xdr:cNvSpPr/>
      </xdr:nvSpPr>
      <xdr:spPr>
        <a:xfrm>
          <a:off x="2889250" y="984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100665</xdr:rowOff>
    </xdr:from>
    <xdr:ext cx="762000" cy="259045"/>
    <xdr:sp macro="" textlink="">
      <xdr:nvSpPr>
        <xdr:cNvPr id="80" name="テキスト ボックス 79"/>
        <xdr:cNvSpPr txBox="1"/>
      </xdr:nvSpPr>
      <xdr:spPr>
        <a:xfrm>
          <a:off x="2597150" y="993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135996</xdr:rowOff>
    </xdr:from>
    <xdr:to>
      <xdr:col>11</xdr:col>
      <xdr:colOff>31750</xdr:colOff>
      <xdr:row>42</xdr:row>
      <xdr:rowOff>135996</xdr:rowOff>
    </xdr:to>
    <xdr:cxnSp macro="">
      <xdr:nvCxnSpPr>
        <xdr:cNvPr id="81" name="直線コネクタ 80"/>
        <xdr:cNvCxnSpPr/>
      </xdr:nvCxnSpPr>
      <xdr:spPr>
        <a:xfrm>
          <a:off x="1333500" y="973719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82" name="フローチャート: 判断 81"/>
        <xdr:cNvSpPr/>
      </xdr:nvSpPr>
      <xdr:spPr>
        <a:xfrm>
          <a:off x="2095500" y="9756775"/>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3" name="テキスト ボックス 82"/>
        <xdr:cNvSpPr txBox="1"/>
      </xdr:nvSpPr>
      <xdr:spPr>
        <a:xfrm>
          <a:off x="1784350" y="9900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165629</xdr:rowOff>
    </xdr:from>
    <xdr:to>
      <xdr:col>7</xdr:col>
      <xdr:colOff>31750</xdr:colOff>
      <xdr:row>43</xdr:row>
      <xdr:rowOff>95779</xdr:rowOff>
    </xdr:to>
    <xdr:sp macro="" textlink="">
      <xdr:nvSpPr>
        <xdr:cNvPr id="84" name="フローチャート: 判断 83"/>
        <xdr:cNvSpPr/>
      </xdr:nvSpPr>
      <xdr:spPr>
        <a:xfrm>
          <a:off x="1282700" y="9766829"/>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80556</xdr:rowOff>
    </xdr:from>
    <xdr:ext cx="762000" cy="259045"/>
    <xdr:sp macro="" textlink="">
      <xdr:nvSpPr>
        <xdr:cNvPr id="85" name="テキスト ボックス 84"/>
        <xdr:cNvSpPr txBox="1"/>
      </xdr:nvSpPr>
      <xdr:spPr>
        <a:xfrm>
          <a:off x="971550" y="991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xdr:cNvSpPr txBox="1"/>
      </xdr:nvSpPr>
      <xdr:spPr>
        <a:xfrm>
          <a:off x="4318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xdr:cNvSpPr txBox="1"/>
      </xdr:nvSpPr>
      <xdr:spPr>
        <a:xfrm>
          <a:off x="355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xdr:cNvSpPr txBox="1"/>
      </xdr:nvSpPr>
      <xdr:spPr>
        <a:xfrm>
          <a:off x="27432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xdr:cNvSpPr txBox="1"/>
      </xdr:nvSpPr>
      <xdr:spPr>
        <a:xfrm>
          <a:off x="19304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xdr:cNvSpPr txBox="1"/>
      </xdr:nvSpPr>
      <xdr:spPr>
        <a:xfrm>
          <a:off x="11366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91" name="楕円 90"/>
        <xdr:cNvSpPr/>
      </xdr:nvSpPr>
      <xdr:spPr>
        <a:xfrm>
          <a:off x="4464050" y="9736667"/>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151994</xdr:rowOff>
    </xdr:from>
    <xdr:ext cx="762000" cy="259045"/>
    <xdr:sp macro="" textlink="">
      <xdr:nvSpPr>
        <xdr:cNvPr id="92" name="財政力該当値テキスト"/>
        <xdr:cNvSpPr txBox="1"/>
      </xdr:nvSpPr>
      <xdr:spPr>
        <a:xfrm>
          <a:off x="4584700" y="952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3" name="楕円 92"/>
        <xdr:cNvSpPr/>
      </xdr:nvSpPr>
      <xdr:spPr>
        <a:xfrm>
          <a:off x="3702050" y="9716558"/>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55685</xdr:rowOff>
    </xdr:from>
    <xdr:ext cx="736600" cy="259045"/>
    <xdr:sp macro="" textlink="">
      <xdr:nvSpPr>
        <xdr:cNvPr id="94" name="テキスト ボックス 93"/>
        <xdr:cNvSpPr txBox="1"/>
      </xdr:nvSpPr>
      <xdr:spPr>
        <a:xfrm>
          <a:off x="3409950" y="9428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5" name="楕円 94"/>
        <xdr:cNvSpPr/>
      </xdr:nvSpPr>
      <xdr:spPr>
        <a:xfrm>
          <a:off x="2889250" y="969645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96" name="テキスト ボックス 95"/>
        <xdr:cNvSpPr txBox="1"/>
      </xdr:nvSpPr>
      <xdr:spPr>
        <a:xfrm>
          <a:off x="259715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85196</xdr:rowOff>
    </xdr:from>
    <xdr:to>
      <xdr:col>11</xdr:col>
      <xdr:colOff>82550</xdr:colOff>
      <xdr:row>43</xdr:row>
      <xdr:rowOff>15346</xdr:rowOff>
    </xdr:to>
    <xdr:sp macro="" textlink="">
      <xdr:nvSpPr>
        <xdr:cNvPr id="97" name="楕円 96"/>
        <xdr:cNvSpPr/>
      </xdr:nvSpPr>
      <xdr:spPr>
        <a:xfrm>
          <a:off x="2095500" y="9686396"/>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25523</xdr:rowOff>
    </xdr:from>
    <xdr:ext cx="762000" cy="259045"/>
    <xdr:sp macro="" textlink="">
      <xdr:nvSpPr>
        <xdr:cNvPr id="98" name="テキスト ボックス 97"/>
        <xdr:cNvSpPr txBox="1"/>
      </xdr:nvSpPr>
      <xdr:spPr>
        <a:xfrm>
          <a:off x="1784350" y="939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85196</xdr:rowOff>
    </xdr:from>
    <xdr:to>
      <xdr:col>7</xdr:col>
      <xdr:colOff>31750</xdr:colOff>
      <xdr:row>43</xdr:row>
      <xdr:rowOff>15346</xdr:rowOff>
    </xdr:to>
    <xdr:sp macro="" textlink="">
      <xdr:nvSpPr>
        <xdr:cNvPr id="99" name="楕円 98"/>
        <xdr:cNvSpPr/>
      </xdr:nvSpPr>
      <xdr:spPr>
        <a:xfrm>
          <a:off x="1282700" y="9686396"/>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25523</xdr:rowOff>
    </xdr:from>
    <xdr:ext cx="762000" cy="259045"/>
    <xdr:sp macro="" textlink="">
      <xdr:nvSpPr>
        <xdr:cNvPr id="100" name="テキスト ボックス 99"/>
        <xdr:cNvSpPr txBox="1"/>
      </xdr:nvSpPr>
      <xdr:spPr>
        <a:xfrm>
          <a:off x="971550" y="9398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xdr:cNvSpPr/>
      </xdr:nvSpPr>
      <xdr:spPr>
        <a:xfrm>
          <a:off x="7048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xdr:cNvSpPr txBox="1"/>
      </xdr:nvSpPr>
      <xdr:spPr>
        <a:xfrm>
          <a:off x="1541130" y="122174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xdr:cNvSpPr txBox="1"/>
      </xdr:nvSpPr>
      <xdr:spPr>
        <a:xfrm>
          <a:off x="2973720"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xdr:cNvSpPr/>
      </xdr:nvSpPr>
      <xdr:spPr>
        <a:xfrm>
          <a:off x="5372100" y="12052300"/>
          <a:ext cx="139065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xdr:cNvSpPr/>
      </xdr:nvSpPr>
      <xdr:spPr>
        <a:xfrm>
          <a:off x="5372100" y="123571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xdr:cNvSpPr/>
      </xdr:nvSpPr>
      <xdr:spPr>
        <a:xfrm>
          <a:off x="68707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xdr:cNvSpPr/>
      </xdr:nvSpPr>
      <xdr:spPr>
        <a:xfrm>
          <a:off x="68707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xdr:cNvSpPr/>
      </xdr:nvSpPr>
      <xdr:spPr>
        <a:xfrm>
          <a:off x="8197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xdr:cNvSpPr/>
      </xdr:nvSpPr>
      <xdr:spPr>
        <a:xfrm>
          <a:off x="8197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xdr:cNvSpPr/>
      </xdr:nvSpPr>
      <xdr:spPr>
        <a:xfrm>
          <a:off x="7048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xdr:cNvSpPr/>
      </xdr:nvSpPr>
      <xdr:spPr>
        <a:xfrm>
          <a:off x="54991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xdr:cNvSpPr/>
      </xdr:nvSpPr>
      <xdr:spPr>
        <a:xfrm>
          <a:off x="5499100" y="12731750"/>
          <a:ext cx="34544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xdr:cNvSpPr txBox="1"/>
      </xdr:nvSpPr>
      <xdr:spPr>
        <a:xfrm>
          <a:off x="5607050" y="13163550"/>
          <a:ext cx="525145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面では令和３年度に比べ、人件費・扶助費が約１．７％増加したものの、公債費が約４．９％減少し、義務的経費全体として微減となった。歳入面においては地方税が約４．１％増加したものの、普通交付税等が約６．１％減少した。また、臨時財政対策債の借入を実施しなかったこともあり、経常収支比率の改善は抑えられたが、今後も税収の増加と経常的経費の抑制に努め、経常収支比率の減少に取り組む。</a:t>
          </a:r>
        </a:p>
      </xdr:txBody>
    </xdr:sp>
    <xdr:clientData/>
  </xdr:twoCellAnchor>
  <xdr:oneCellAnchor>
    <xdr:from>
      <xdr:col>3</xdr:col>
      <xdr:colOff>95250</xdr:colOff>
      <xdr:row>54</xdr:row>
      <xdr:rowOff>139700</xdr:rowOff>
    </xdr:from>
    <xdr:ext cx="298543" cy="225703"/>
    <xdr:sp macro="" textlink="">
      <xdr:nvSpPr>
        <xdr:cNvPr id="114" name="テキスト ボックス 113"/>
        <xdr:cNvSpPr txBox="1"/>
      </xdr:nvSpPr>
      <xdr:spPr>
        <a:xfrm>
          <a:off x="666750" y="12484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xdr:cNvCxnSpPr/>
      </xdr:nvCxnSpPr>
      <xdr:spPr>
        <a:xfrm>
          <a:off x="7048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xdr:cNvSpPr txBox="1"/>
      </xdr:nvSpPr>
      <xdr:spPr>
        <a:xfrm>
          <a:off x="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xdr:cNvCxnSpPr/>
      </xdr:nvCxnSpPr>
      <xdr:spPr>
        <a:xfrm>
          <a:off x="704850" y="15347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xdr:cNvSpPr txBox="1"/>
      </xdr:nvSpPr>
      <xdr:spPr>
        <a:xfrm>
          <a:off x="0" y="151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xdr:cNvCxnSpPr/>
      </xdr:nvCxnSpPr>
      <xdr:spPr>
        <a:xfrm>
          <a:off x="704850" y="146939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xdr:cNvSpPr txBox="1"/>
      </xdr:nvSpPr>
      <xdr:spPr>
        <a:xfrm>
          <a:off x="0" y="144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xdr:cNvCxnSpPr/>
      </xdr:nvCxnSpPr>
      <xdr:spPr>
        <a:xfrm>
          <a:off x="704850" y="14039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xdr:cNvSpPr txBox="1"/>
      </xdr:nvSpPr>
      <xdr:spPr>
        <a:xfrm>
          <a:off x="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xdr:cNvCxnSpPr/>
      </xdr:nvCxnSpPr>
      <xdr:spPr>
        <a:xfrm>
          <a:off x="704850" y="13385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xdr:cNvSpPr txBox="1"/>
      </xdr:nvSpPr>
      <xdr:spPr>
        <a:xfrm>
          <a:off x="0" y="1318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048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048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xdr:cNvCxnSpPr/>
      </xdr:nvCxnSpPr>
      <xdr:spPr>
        <a:xfrm flipV="1">
          <a:off x="4514850" y="13722096"/>
          <a:ext cx="0" cy="1304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xdr:cNvSpPr txBox="1"/>
      </xdr:nvSpPr>
      <xdr:spPr>
        <a:xfrm>
          <a:off x="4584700" y="14998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xdr:cNvCxnSpPr/>
      </xdr:nvCxnSpPr>
      <xdr:spPr>
        <a:xfrm>
          <a:off x="4425950" y="150261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xdr:cNvSpPr txBox="1"/>
      </xdr:nvSpPr>
      <xdr:spPr>
        <a:xfrm>
          <a:off x="4584700" y="1335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xdr:cNvCxnSpPr/>
      </xdr:nvCxnSpPr>
      <xdr:spPr>
        <a:xfrm>
          <a:off x="4425950" y="137220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44196</xdr:rowOff>
    </xdr:to>
    <xdr:cxnSp macro="">
      <xdr:nvCxnSpPr>
        <xdr:cNvPr id="133" name="直線コネクタ 132"/>
        <xdr:cNvCxnSpPr/>
      </xdr:nvCxnSpPr>
      <xdr:spPr>
        <a:xfrm>
          <a:off x="3752850" y="14477492"/>
          <a:ext cx="762000" cy="197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4" name="財政構造の弾力性平均値テキスト"/>
        <xdr:cNvSpPr txBox="1"/>
      </xdr:nvSpPr>
      <xdr:spPr>
        <a:xfrm>
          <a:off x="4584700" y="14209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xdr:cNvSpPr/>
      </xdr:nvSpPr>
      <xdr:spPr>
        <a:xfrm>
          <a:off x="4464050" y="14421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75692</xdr:rowOff>
    </xdr:from>
    <xdr:to>
      <xdr:col>19</xdr:col>
      <xdr:colOff>133350</xdr:colOff>
      <xdr:row>65</xdr:row>
      <xdr:rowOff>60960</xdr:rowOff>
    </xdr:to>
    <xdr:cxnSp macro="">
      <xdr:nvCxnSpPr>
        <xdr:cNvPr id="136" name="直線コネクタ 135"/>
        <xdr:cNvCxnSpPr/>
      </xdr:nvCxnSpPr>
      <xdr:spPr>
        <a:xfrm flipV="1">
          <a:off x="2940050" y="14477492"/>
          <a:ext cx="812800" cy="44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xdr:cNvSpPr/>
      </xdr:nvSpPr>
      <xdr:spPr>
        <a:xfrm>
          <a:off x="3702050" y="1422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8" name="テキスト ボックス 137"/>
        <xdr:cNvSpPr txBox="1"/>
      </xdr:nvSpPr>
      <xdr:spPr>
        <a:xfrm>
          <a:off x="3409950" y="13879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63500</xdr:rowOff>
    </xdr:from>
    <xdr:to>
      <xdr:col>15</xdr:col>
      <xdr:colOff>82550</xdr:colOff>
      <xdr:row>65</xdr:row>
      <xdr:rowOff>60960</xdr:rowOff>
    </xdr:to>
    <xdr:cxnSp macro="">
      <xdr:nvCxnSpPr>
        <xdr:cNvPr id="139" name="直線コネクタ 138"/>
        <xdr:cNvCxnSpPr/>
      </xdr:nvCxnSpPr>
      <xdr:spPr>
        <a:xfrm>
          <a:off x="2127250" y="14693900"/>
          <a:ext cx="812800" cy="2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77978</xdr:rowOff>
    </xdr:from>
    <xdr:to>
      <xdr:col>15</xdr:col>
      <xdr:colOff>133350</xdr:colOff>
      <xdr:row>64</xdr:row>
      <xdr:rowOff>8128</xdr:rowOff>
    </xdr:to>
    <xdr:sp macro="" textlink="">
      <xdr:nvSpPr>
        <xdr:cNvPr id="140" name="フローチャート: 判断 139"/>
        <xdr:cNvSpPr/>
      </xdr:nvSpPr>
      <xdr:spPr>
        <a:xfrm>
          <a:off x="2889250" y="1447977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18305</xdr:rowOff>
    </xdr:from>
    <xdr:ext cx="762000" cy="259045"/>
    <xdr:sp macro="" textlink="">
      <xdr:nvSpPr>
        <xdr:cNvPr id="141" name="テキスト ボックス 140"/>
        <xdr:cNvSpPr txBox="1"/>
      </xdr:nvSpPr>
      <xdr:spPr>
        <a:xfrm>
          <a:off x="2597150" y="1419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64</xdr:row>
      <xdr:rowOff>63500</xdr:rowOff>
    </xdr:to>
    <xdr:cxnSp macro="">
      <xdr:nvCxnSpPr>
        <xdr:cNvPr id="142" name="直線コネクタ 141"/>
        <xdr:cNvCxnSpPr/>
      </xdr:nvCxnSpPr>
      <xdr:spPr>
        <a:xfrm>
          <a:off x="1333500" y="14338300"/>
          <a:ext cx="79375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3" name="フローチャート: 判断 142"/>
        <xdr:cNvSpPr/>
      </xdr:nvSpPr>
      <xdr:spPr>
        <a:xfrm>
          <a:off x="2095500" y="14518386"/>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4" name="テキスト ボックス 143"/>
        <xdr:cNvSpPr txBox="1"/>
      </xdr:nvSpPr>
      <xdr:spPr>
        <a:xfrm>
          <a:off x="1784350" y="1423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116586</xdr:rowOff>
    </xdr:from>
    <xdr:to>
      <xdr:col>7</xdr:col>
      <xdr:colOff>31750</xdr:colOff>
      <xdr:row>64</xdr:row>
      <xdr:rowOff>46736</xdr:rowOff>
    </xdr:to>
    <xdr:sp macro="" textlink="">
      <xdr:nvSpPr>
        <xdr:cNvPr id="145" name="フローチャート: 判断 144"/>
        <xdr:cNvSpPr/>
      </xdr:nvSpPr>
      <xdr:spPr>
        <a:xfrm>
          <a:off x="1282700" y="14518386"/>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31513</xdr:rowOff>
    </xdr:from>
    <xdr:ext cx="762000" cy="259045"/>
    <xdr:sp macro="" textlink="">
      <xdr:nvSpPr>
        <xdr:cNvPr id="146" name="テキスト ボックス 145"/>
        <xdr:cNvSpPr txBox="1"/>
      </xdr:nvSpPr>
      <xdr:spPr>
        <a:xfrm>
          <a:off x="971550" y="146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318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55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27432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19304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1366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2" name="楕円 151"/>
        <xdr:cNvSpPr/>
      </xdr:nvSpPr>
      <xdr:spPr>
        <a:xfrm>
          <a:off x="4464050" y="14566646"/>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3" name="財政構造の弾力性該当値テキスト"/>
        <xdr:cNvSpPr txBox="1"/>
      </xdr:nvSpPr>
      <xdr:spPr>
        <a:xfrm>
          <a:off x="4584700" y="1453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24892</xdr:rowOff>
    </xdr:from>
    <xdr:to>
      <xdr:col>19</xdr:col>
      <xdr:colOff>184150</xdr:colOff>
      <xdr:row>63</xdr:row>
      <xdr:rowOff>126492</xdr:rowOff>
    </xdr:to>
    <xdr:sp macro="" textlink="">
      <xdr:nvSpPr>
        <xdr:cNvPr id="154" name="楕円 153"/>
        <xdr:cNvSpPr/>
      </xdr:nvSpPr>
      <xdr:spPr>
        <a:xfrm>
          <a:off x="3702050" y="144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111269</xdr:rowOff>
    </xdr:from>
    <xdr:ext cx="736600" cy="259045"/>
    <xdr:sp macro="" textlink="">
      <xdr:nvSpPr>
        <xdr:cNvPr id="155" name="テキスト ボックス 154"/>
        <xdr:cNvSpPr txBox="1"/>
      </xdr:nvSpPr>
      <xdr:spPr>
        <a:xfrm>
          <a:off x="3409950" y="1451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10160</xdr:rowOff>
    </xdr:from>
    <xdr:to>
      <xdr:col>15</xdr:col>
      <xdr:colOff>133350</xdr:colOff>
      <xdr:row>65</xdr:row>
      <xdr:rowOff>111760</xdr:rowOff>
    </xdr:to>
    <xdr:sp macro="" textlink="">
      <xdr:nvSpPr>
        <xdr:cNvPr id="156" name="楕円 155"/>
        <xdr:cNvSpPr/>
      </xdr:nvSpPr>
      <xdr:spPr>
        <a:xfrm>
          <a:off x="2889250" y="1486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96537</xdr:rowOff>
    </xdr:from>
    <xdr:ext cx="762000" cy="259045"/>
    <xdr:sp macro="" textlink="">
      <xdr:nvSpPr>
        <xdr:cNvPr id="157" name="テキスト ボックス 156"/>
        <xdr:cNvSpPr txBox="1"/>
      </xdr:nvSpPr>
      <xdr:spPr>
        <a:xfrm>
          <a:off x="2597150" y="14955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12700</xdr:rowOff>
    </xdr:from>
    <xdr:to>
      <xdr:col>11</xdr:col>
      <xdr:colOff>82550</xdr:colOff>
      <xdr:row>64</xdr:row>
      <xdr:rowOff>114300</xdr:rowOff>
    </xdr:to>
    <xdr:sp macro="" textlink="">
      <xdr:nvSpPr>
        <xdr:cNvPr id="158" name="楕円 157"/>
        <xdr:cNvSpPr/>
      </xdr:nvSpPr>
      <xdr:spPr>
        <a:xfrm>
          <a:off x="2095500" y="14643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99077</xdr:rowOff>
    </xdr:from>
    <xdr:ext cx="762000" cy="259045"/>
    <xdr:sp macro="" textlink="">
      <xdr:nvSpPr>
        <xdr:cNvPr id="159" name="テキスト ボックス 158"/>
        <xdr:cNvSpPr txBox="1"/>
      </xdr:nvSpPr>
      <xdr:spPr>
        <a:xfrm>
          <a:off x="1784350" y="147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114300</xdr:rowOff>
    </xdr:from>
    <xdr:to>
      <xdr:col>7</xdr:col>
      <xdr:colOff>31750</xdr:colOff>
      <xdr:row>63</xdr:row>
      <xdr:rowOff>44450</xdr:rowOff>
    </xdr:to>
    <xdr:sp macro="" textlink="">
      <xdr:nvSpPr>
        <xdr:cNvPr id="160" name="楕円 159"/>
        <xdr:cNvSpPr/>
      </xdr:nvSpPr>
      <xdr:spPr>
        <a:xfrm>
          <a:off x="1282700" y="1428750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54627</xdr:rowOff>
    </xdr:from>
    <xdr:ext cx="762000" cy="259045"/>
    <xdr:sp macro="" textlink="">
      <xdr:nvSpPr>
        <xdr:cNvPr id="161" name="テキスト ボックス 160"/>
        <xdr:cNvSpPr txBox="1"/>
      </xdr:nvSpPr>
      <xdr:spPr>
        <a:xfrm>
          <a:off x="971550" y="1399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048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746553" y="17284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3787347"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[211,477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372100" y="1717675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372100" y="17424400"/>
          <a:ext cx="139065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68707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68707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8197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8197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048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54991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5499100" y="17856200"/>
          <a:ext cx="34544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5607050" y="18288000"/>
          <a:ext cx="525145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会計年度任用職員制度開始に伴い該当職員の処遇改善措置を実施したため人件費が増加し類似団体平均を上回った。令和３年度は総額に大きな変化はなく、人口減による影響を受けたため、人口１人当たりの金額は増加した。令和４年度は令和３年度と比較して人件費・物件費ともに増加し、人口減による影響も受けているため、一人あたりの決算額は増加したが、類似団体平均値を下回った。今後も適切な人員配置や施設の維持管理経費等の見直し等により経費削減を図る。</a:t>
          </a: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666750" y="1760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048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04850" y="206102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2041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04850" y="2015127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9951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04850" y="1969225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949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04850" y="1923324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903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04850" y="1877422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857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04850" y="183152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811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048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048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xdr:cNvCxnSpPr/>
      </xdr:nvCxnSpPr>
      <xdr:spPr>
        <a:xfrm flipV="1">
          <a:off x="4514850" y="18456805"/>
          <a:ext cx="0" cy="1995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xdr:cNvSpPr txBox="1"/>
      </xdr:nvSpPr>
      <xdr:spPr>
        <a:xfrm>
          <a:off x="4584700" y="2042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xdr:cNvCxnSpPr/>
      </xdr:nvCxnSpPr>
      <xdr:spPr>
        <a:xfrm>
          <a:off x="4425950" y="204525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xdr:cNvSpPr txBox="1"/>
      </xdr:nvSpPr>
      <xdr:spPr>
        <a:xfrm>
          <a:off x="4584700" y="18143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xdr:cNvCxnSpPr/>
      </xdr:nvCxnSpPr>
      <xdr:spPr>
        <a:xfrm>
          <a:off x="4425950" y="184568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32097</xdr:rowOff>
    </xdr:from>
    <xdr:to>
      <xdr:col>23</xdr:col>
      <xdr:colOff>133350</xdr:colOff>
      <xdr:row>82</xdr:row>
      <xdr:rowOff>68591</xdr:rowOff>
    </xdr:to>
    <xdr:cxnSp macro="">
      <xdr:nvCxnSpPr>
        <xdr:cNvPr id="198" name="直線コネクタ 197"/>
        <xdr:cNvCxnSpPr/>
      </xdr:nvCxnSpPr>
      <xdr:spPr>
        <a:xfrm>
          <a:off x="3752850" y="18777297"/>
          <a:ext cx="762000" cy="36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xdr:cNvSpPr txBox="1"/>
      </xdr:nvSpPr>
      <xdr:spPr>
        <a:xfrm>
          <a:off x="4584700" y="18682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xdr:cNvSpPr/>
      </xdr:nvSpPr>
      <xdr:spPr>
        <a:xfrm>
          <a:off x="4464050" y="187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22090</xdr:rowOff>
    </xdr:from>
    <xdr:to>
      <xdr:col>19</xdr:col>
      <xdr:colOff>133350</xdr:colOff>
      <xdr:row>82</xdr:row>
      <xdr:rowOff>32097</xdr:rowOff>
    </xdr:to>
    <xdr:cxnSp macro="">
      <xdr:nvCxnSpPr>
        <xdr:cNvPr id="201" name="直線コネクタ 200"/>
        <xdr:cNvCxnSpPr/>
      </xdr:nvCxnSpPr>
      <xdr:spPr>
        <a:xfrm>
          <a:off x="2940050" y="18767290"/>
          <a:ext cx="812800" cy="1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xdr:cNvSpPr/>
      </xdr:nvSpPr>
      <xdr:spPr>
        <a:xfrm>
          <a:off x="3702050" y="1868323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xdr:cNvSpPr txBox="1"/>
      </xdr:nvSpPr>
      <xdr:spPr>
        <a:xfrm>
          <a:off x="3409950" y="18826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108471</xdr:rowOff>
    </xdr:from>
    <xdr:to>
      <xdr:col>15</xdr:col>
      <xdr:colOff>82550</xdr:colOff>
      <xdr:row>82</xdr:row>
      <xdr:rowOff>22090</xdr:rowOff>
    </xdr:to>
    <xdr:cxnSp macro="">
      <xdr:nvCxnSpPr>
        <xdr:cNvPr id="204" name="直線コネクタ 203"/>
        <xdr:cNvCxnSpPr/>
      </xdr:nvCxnSpPr>
      <xdr:spPr>
        <a:xfrm>
          <a:off x="2127250" y="18625071"/>
          <a:ext cx="812800" cy="1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129502</xdr:rowOff>
    </xdr:from>
    <xdr:to>
      <xdr:col>15</xdr:col>
      <xdr:colOff>133350</xdr:colOff>
      <xdr:row>82</xdr:row>
      <xdr:rowOff>59652</xdr:rowOff>
    </xdr:to>
    <xdr:sp macro="" textlink="">
      <xdr:nvSpPr>
        <xdr:cNvPr id="205" name="フローチャート: 判断 204"/>
        <xdr:cNvSpPr/>
      </xdr:nvSpPr>
      <xdr:spPr>
        <a:xfrm>
          <a:off x="2889250" y="18646102"/>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69829</xdr:rowOff>
    </xdr:from>
    <xdr:ext cx="762000" cy="259045"/>
    <xdr:sp macro="" textlink="">
      <xdr:nvSpPr>
        <xdr:cNvPr id="206" name="テキスト ボックス 205"/>
        <xdr:cNvSpPr txBox="1"/>
      </xdr:nvSpPr>
      <xdr:spPr>
        <a:xfrm>
          <a:off x="2597150" y="18357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84737</xdr:rowOff>
    </xdr:from>
    <xdr:to>
      <xdr:col>11</xdr:col>
      <xdr:colOff>31750</xdr:colOff>
      <xdr:row>81</xdr:row>
      <xdr:rowOff>108471</xdr:rowOff>
    </xdr:to>
    <xdr:cxnSp macro="">
      <xdr:nvCxnSpPr>
        <xdr:cNvPr id="207" name="直線コネクタ 206"/>
        <xdr:cNvCxnSpPr/>
      </xdr:nvCxnSpPr>
      <xdr:spPr>
        <a:xfrm>
          <a:off x="1333500" y="18601337"/>
          <a:ext cx="793750" cy="2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106769</xdr:rowOff>
    </xdr:from>
    <xdr:to>
      <xdr:col>11</xdr:col>
      <xdr:colOff>82550</xdr:colOff>
      <xdr:row>82</xdr:row>
      <xdr:rowOff>36919</xdr:rowOff>
    </xdr:to>
    <xdr:sp macro="" textlink="">
      <xdr:nvSpPr>
        <xdr:cNvPr id="208" name="フローチャート: 判断 207"/>
        <xdr:cNvSpPr/>
      </xdr:nvSpPr>
      <xdr:spPr>
        <a:xfrm>
          <a:off x="2095500" y="18623369"/>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21696</xdr:rowOff>
    </xdr:from>
    <xdr:ext cx="762000" cy="259045"/>
    <xdr:sp macro="" textlink="">
      <xdr:nvSpPr>
        <xdr:cNvPr id="209" name="テキスト ボックス 208"/>
        <xdr:cNvSpPr txBox="1"/>
      </xdr:nvSpPr>
      <xdr:spPr>
        <a:xfrm>
          <a:off x="1784350" y="1876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60570</xdr:rowOff>
    </xdr:from>
    <xdr:to>
      <xdr:col>7</xdr:col>
      <xdr:colOff>31750</xdr:colOff>
      <xdr:row>81</xdr:row>
      <xdr:rowOff>162170</xdr:rowOff>
    </xdr:to>
    <xdr:sp macro="" textlink="">
      <xdr:nvSpPr>
        <xdr:cNvPr id="210" name="フローチャート: 判断 209"/>
        <xdr:cNvSpPr/>
      </xdr:nvSpPr>
      <xdr:spPr>
        <a:xfrm>
          <a:off x="1282700" y="185771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146947</xdr:rowOff>
    </xdr:from>
    <xdr:ext cx="762000" cy="259045"/>
    <xdr:sp macro="" textlink="">
      <xdr:nvSpPr>
        <xdr:cNvPr id="211" name="テキスト ボックス 210"/>
        <xdr:cNvSpPr txBox="1"/>
      </xdr:nvSpPr>
      <xdr:spPr>
        <a:xfrm>
          <a:off x="971550" y="18663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318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55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27432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19304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1366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17791</xdr:rowOff>
    </xdr:from>
    <xdr:to>
      <xdr:col>23</xdr:col>
      <xdr:colOff>184150</xdr:colOff>
      <xdr:row>82</xdr:row>
      <xdr:rowOff>119391</xdr:rowOff>
    </xdr:to>
    <xdr:sp macro="" textlink="">
      <xdr:nvSpPr>
        <xdr:cNvPr id="217" name="楕円 216"/>
        <xdr:cNvSpPr/>
      </xdr:nvSpPr>
      <xdr:spPr>
        <a:xfrm>
          <a:off x="4464050" y="18762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34318</xdr:rowOff>
    </xdr:from>
    <xdr:ext cx="762000" cy="259045"/>
    <xdr:sp macro="" textlink="">
      <xdr:nvSpPr>
        <xdr:cNvPr id="218" name="人件費・物件費等の状況該当値テキスト"/>
        <xdr:cNvSpPr txBox="1"/>
      </xdr:nvSpPr>
      <xdr:spPr>
        <a:xfrm>
          <a:off x="4584700" y="1855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152747</xdr:rowOff>
    </xdr:from>
    <xdr:to>
      <xdr:col>19</xdr:col>
      <xdr:colOff>184150</xdr:colOff>
      <xdr:row>82</xdr:row>
      <xdr:rowOff>82897</xdr:rowOff>
    </xdr:to>
    <xdr:sp macro="" textlink="">
      <xdr:nvSpPr>
        <xdr:cNvPr id="219" name="楕円 218"/>
        <xdr:cNvSpPr/>
      </xdr:nvSpPr>
      <xdr:spPr>
        <a:xfrm>
          <a:off x="3702050" y="18669347"/>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93074</xdr:rowOff>
    </xdr:from>
    <xdr:ext cx="736600" cy="259045"/>
    <xdr:sp macro="" textlink="">
      <xdr:nvSpPr>
        <xdr:cNvPr id="220" name="テキスト ボックス 219"/>
        <xdr:cNvSpPr txBox="1"/>
      </xdr:nvSpPr>
      <xdr:spPr>
        <a:xfrm>
          <a:off x="3409950" y="18381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142740</xdr:rowOff>
    </xdr:from>
    <xdr:to>
      <xdr:col>15</xdr:col>
      <xdr:colOff>133350</xdr:colOff>
      <xdr:row>82</xdr:row>
      <xdr:rowOff>72890</xdr:rowOff>
    </xdr:to>
    <xdr:sp macro="" textlink="">
      <xdr:nvSpPr>
        <xdr:cNvPr id="221" name="楕円 220"/>
        <xdr:cNvSpPr/>
      </xdr:nvSpPr>
      <xdr:spPr>
        <a:xfrm>
          <a:off x="2889250" y="1865934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57667</xdr:rowOff>
    </xdr:from>
    <xdr:ext cx="762000" cy="259045"/>
    <xdr:sp macro="" textlink="">
      <xdr:nvSpPr>
        <xdr:cNvPr id="222" name="テキスト ボックス 221"/>
        <xdr:cNvSpPr txBox="1"/>
      </xdr:nvSpPr>
      <xdr:spPr>
        <a:xfrm>
          <a:off x="2597150" y="188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57671</xdr:rowOff>
    </xdr:from>
    <xdr:to>
      <xdr:col>11</xdr:col>
      <xdr:colOff>82550</xdr:colOff>
      <xdr:row>81</xdr:row>
      <xdr:rowOff>159271</xdr:rowOff>
    </xdr:to>
    <xdr:sp macro="" textlink="">
      <xdr:nvSpPr>
        <xdr:cNvPr id="223" name="楕円 222"/>
        <xdr:cNvSpPr/>
      </xdr:nvSpPr>
      <xdr:spPr>
        <a:xfrm>
          <a:off x="2095500" y="185742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169448</xdr:rowOff>
    </xdr:from>
    <xdr:ext cx="762000" cy="259045"/>
    <xdr:sp macro="" textlink="">
      <xdr:nvSpPr>
        <xdr:cNvPr id="224" name="テキスト ボックス 223"/>
        <xdr:cNvSpPr txBox="1"/>
      </xdr:nvSpPr>
      <xdr:spPr>
        <a:xfrm>
          <a:off x="1784350" y="182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33937</xdr:rowOff>
    </xdr:from>
    <xdr:to>
      <xdr:col>7</xdr:col>
      <xdr:colOff>31750</xdr:colOff>
      <xdr:row>81</xdr:row>
      <xdr:rowOff>135537</xdr:rowOff>
    </xdr:to>
    <xdr:sp macro="" textlink="">
      <xdr:nvSpPr>
        <xdr:cNvPr id="225" name="楕円 224"/>
        <xdr:cNvSpPr/>
      </xdr:nvSpPr>
      <xdr:spPr>
        <a:xfrm>
          <a:off x="1282700" y="185505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145714</xdr:rowOff>
    </xdr:from>
    <xdr:ext cx="762000" cy="259045"/>
    <xdr:sp macro="" textlink="">
      <xdr:nvSpPr>
        <xdr:cNvPr id="226" name="テキスト ボックス 225"/>
        <xdr:cNvSpPr txBox="1"/>
      </xdr:nvSpPr>
      <xdr:spPr>
        <a:xfrm>
          <a:off x="971550" y="1820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1664950" y="168084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2412847" y="17284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4041255" y="17259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6351250" y="171767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6351250" y="174244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784985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784985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19177000" y="1717675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19177000" y="174244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1664950" y="1785620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6459200" y="1785620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6459200" y="1785620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6573500" y="18288000"/>
          <a:ext cx="5257800" cy="26606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全国町村平均と比較すると高い水準で推移している。国に比べ高い水準の技能労務職については、新規採用は行わず民間委託等への移行を進めるなど、適正な給与水準の維持を行っていく。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1664950" y="21069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0979150" y="2086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1664950" y="20495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0979150" y="2035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1664950" y="199792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0979150" y="19779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1664950" y="1946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0979150" y="19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1664950" y="18889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0979150" y="18746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1664950" y="1837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0979150" y="1817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1664950" y="17856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0979150" y="1765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1664950" y="1785620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xdr:cNvCxnSpPr/>
      </xdr:nvCxnSpPr>
      <xdr:spPr>
        <a:xfrm flipV="1">
          <a:off x="15474950" y="18319045"/>
          <a:ext cx="0" cy="21900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xdr:cNvSpPr txBox="1"/>
      </xdr:nvSpPr>
      <xdr:spPr>
        <a:xfrm>
          <a:off x="15563850" y="2048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xdr:cNvCxnSpPr/>
      </xdr:nvCxnSpPr>
      <xdr:spPr>
        <a:xfrm>
          <a:off x="15405100" y="20509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xdr:cNvSpPr txBox="1"/>
      </xdr:nvSpPr>
      <xdr:spPr>
        <a:xfrm>
          <a:off x="15563850" y="179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xdr:cNvCxnSpPr/>
      </xdr:nvCxnSpPr>
      <xdr:spPr>
        <a:xfrm>
          <a:off x="15405100" y="183190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7761</xdr:rowOff>
    </xdr:from>
    <xdr:to>
      <xdr:col>81</xdr:col>
      <xdr:colOff>44450</xdr:colOff>
      <xdr:row>86</xdr:row>
      <xdr:rowOff>47978</xdr:rowOff>
    </xdr:to>
    <xdr:cxnSp macro="">
      <xdr:nvCxnSpPr>
        <xdr:cNvPr id="260" name="直線コネクタ 259"/>
        <xdr:cNvCxnSpPr/>
      </xdr:nvCxnSpPr>
      <xdr:spPr>
        <a:xfrm flipV="1">
          <a:off x="14712950" y="19667361"/>
          <a:ext cx="762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xdr:cNvSpPr txBox="1"/>
      </xdr:nvSpPr>
      <xdr:spPr>
        <a:xfrm>
          <a:off x="15563850" y="193071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xdr:cNvSpPr/>
      </xdr:nvSpPr>
      <xdr:spPr>
        <a:xfrm>
          <a:off x="15430500" y="19519195"/>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47978</xdr:rowOff>
    </xdr:from>
    <xdr:to>
      <xdr:col>77</xdr:col>
      <xdr:colOff>44450</xdr:colOff>
      <xdr:row>86</xdr:row>
      <xdr:rowOff>101600</xdr:rowOff>
    </xdr:to>
    <xdr:cxnSp macro="">
      <xdr:nvCxnSpPr>
        <xdr:cNvPr id="263" name="直線コネクタ 262"/>
        <xdr:cNvCxnSpPr/>
      </xdr:nvCxnSpPr>
      <xdr:spPr>
        <a:xfrm flipV="1">
          <a:off x="13906500" y="19707578"/>
          <a:ext cx="80645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xdr:cNvSpPr/>
      </xdr:nvSpPr>
      <xdr:spPr>
        <a:xfrm>
          <a:off x="14668500" y="19505789"/>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xdr:cNvSpPr txBox="1"/>
      </xdr:nvSpPr>
      <xdr:spPr>
        <a:xfrm>
          <a:off x="14370050" y="19217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101600</xdr:rowOff>
    </xdr:to>
    <xdr:cxnSp macro="">
      <xdr:nvCxnSpPr>
        <xdr:cNvPr id="266" name="直線コネクタ 265"/>
        <xdr:cNvCxnSpPr/>
      </xdr:nvCxnSpPr>
      <xdr:spPr>
        <a:xfrm>
          <a:off x="13106400" y="19747795"/>
          <a:ext cx="8001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xdr:cNvSpPr/>
      </xdr:nvSpPr>
      <xdr:spPr>
        <a:xfrm>
          <a:off x="13868400" y="194789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xdr:cNvSpPr txBox="1"/>
      </xdr:nvSpPr>
      <xdr:spPr>
        <a:xfrm>
          <a:off x="13557250" y="1913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88195</xdr:rowOff>
    </xdr:from>
    <xdr:to>
      <xdr:col>68</xdr:col>
      <xdr:colOff>152400</xdr:colOff>
      <xdr:row>86</xdr:row>
      <xdr:rowOff>101600</xdr:rowOff>
    </xdr:to>
    <xdr:cxnSp macro="">
      <xdr:nvCxnSpPr>
        <xdr:cNvPr id="269" name="直線コネクタ 268"/>
        <xdr:cNvCxnSpPr/>
      </xdr:nvCxnSpPr>
      <xdr:spPr>
        <a:xfrm flipV="1">
          <a:off x="12293600" y="19747795"/>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xdr:cNvSpPr/>
      </xdr:nvSpPr>
      <xdr:spPr>
        <a:xfrm>
          <a:off x="13055600" y="19492384"/>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xdr:cNvSpPr txBox="1"/>
      </xdr:nvSpPr>
      <xdr:spPr>
        <a:xfrm>
          <a:off x="12763500" y="1920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xdr:cNvSpPr/>
      </xdr:nvSpPr>
      <xdr:spPr>
        <a:xfrm>
          <a:off x="12242800" y="1947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xdr:cNvSpPr txBox="1"/>
      </xdr:nvSpPr>
      <xdr:spPr>
        <a:xfrm>
          <a:off x="11950700" y="1913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5278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45161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371600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29095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2096750" y="2106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128411</xdr:rowOff>
    </xdr:from>
    <xdr:to>
      <xdr:col>81</xdr:col>
      <xdr:colOff>95250</xdr:colOff>
      <xdr:row>86</xdr:row>
      <xdr:rowOff>58561</xdr:rowOff>
    </xdr:to>
    <xdr:sp macro="" textlink="">
      <xdr:nvSpPr>
        <xdr:cNvPr id="279" name="楕円 278"/>
        <xdr:cNvSpPr/>
      </xdr:nvSpPr>
      <xdr:spPr>
        <a:xfrm>
          <a:off x="15430500" y="19559411"/>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100488</xdr:rowOff>
    </xdr:from>
    <xdr:ext cx="762000" cy="259045"/>
    <xdr:sp macro="" textlink="">
      <xdr:nvSpPr>
        <xdr:cNvPr id="280" name="給与水準   （国との比較）該当値テキスト"/>
        <xdr:cNvSpPr txBox="1"/>
      </xdr:nvSpPr>
      <xdr:spPr>
        <a:xfrm>
          <a:off x="15563850" y="1953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168628</xdr:rowOff>
    </xdr:from>
    <xdr:to>
      <xdr:col>77</xdr:col>
      <xdr:colOff>95250</xdr:colOff>
      <xdr:row>86</xdr:row>
      <xdr:rowOff>98778</xdr:rowOff>
    </xdr:to>
    <xdr:sp macro="" textlink="">
      <xdr:nvSpPr>
        <xdr:cNvPr id="281" name="楕円 280"/>
        <xdr:cNvSpPr/>
      </xdr:nvSpPr>
      <xdr:spPr>
        <a:xfrm>
          <a:off x="14668500" y="19599628"/>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83555</xdr:rowOff>
    </xdr:from>
    <xdr:ext cx="736600" cy="259045"/>
    <xdr:sp macro="" textlink="">
      <xdr:nvSpPr>
        <xdr:cNvPr id="282" name="テキスト ボックス 281"/>
        <xdr:cNvSpPr txBox="1"/>
      </xdr:nvSpPr>
      <xdr:spPr>
        <a:xfrm>
          <a:off x="14370050" y="19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3" name="楕円 282"/>
        <xdr:cNvSpPr/>
      </xdr:nvSpPr>
      <xdr:spPr>
        <a:xfrm>
          <a:off x="13868400" y="19710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4" name="テキスト ボックス 283"/>
        <xdr:cNvSpPr txBox="1"/>
      </xdr:nvSpPr>
      <xdr:spPr>
        <a:xfrm>
          <a:off x="13557250" y="197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37395</xdr:rowOff>
    </xdr:from>
    <xdr:to>
      <xdr:col>68</xdr:col>
      <xdr:colOff>203200</xdr:colOff>
      <xdr:row>86</xdr:row>
      <xdr:rowOff>138995</xdr:rowOff>
    </xdr:to>
    <xdr:sp macro="" textlink="">
      <xdr:nvSpPr>
        <xdr:cNvPr id="285" name="楕円 284"/>
        <xdr:cNvSpPr/>
      </xdr:nvSpPr>
      <xdr:spPr>
        <a:xfrm>
          <a:off x="13055600" y="19696995"/>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123772</xdr:rowOff>
    </xdr:from>
    <xdr:ext cx="762000" cy="259045"/>
    <xdr:sp macro="" textlink="">
      <xdr:nvSpPr>
        <xdr:cNvPr id="286" name="テキスト ボックス 285"/>
        <xdr:cNvSpPr txBox="1"/>
      </xdr:nvSpPr>
      <xdr:spPr>
        <a:xfrm>
          <a:off x="12763500" y="1978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7" name="楕円 286"/>
        <xdr:cNvSpPr/>
      </xdr:nvSpPr>
      <xdr:spPr>
        <a:xfrm>
          <a:off x="12242800" y="197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8" name="テキスト ボックス 287"/>
        <xdr:cNvSpPr txBox="1"/>
      </xdr:nvSpPr>
      <xdr:spPr>
        <a:xfrm>
          <a:off x="11950700" y="197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1664950" y="117411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2146152" y="122174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4307949" y="121920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6351250" y="120523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6351250" y="1235710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784985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784985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19177000" y="120523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19177000" y="12357100"/>
          <a:ext cx="11557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1664950" y="12731750"/>
          <a:ext cx="4622800" cy="32702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6459200" y="12731750"/>
          <a:ext cx="5480050" cy="3270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6459200" y="127317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6573500" y="131635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職員採用数の抑制を行ってきたが、人口減少や業務の多様化により、人口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人当たりの職員数は全国平均を上回っている。民間委託や業務の効率化・デジタル化を進め職員数増加抑制に努める。</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1626850" y="12484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1664950" y="16002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0979150" y="1580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1664950" y="154858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0979150" y="15343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1664950" y="150268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0979150" y="1488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1664950" y="145678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0979150" y="14425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1664950" y="141087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0979150" y="13966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1664950" y="136497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0979150" y="1350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1664950" y="131907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0979150" y="130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1664950" y="12731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097915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1664950" y="12731750"/>
          <a:ext cx="4622800" cy="32702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xdr:cNvCxnSpPr/>
      </xdr:nvCxnSpPr>
      <xdr:spPr>
        <a:xfrm flipV="1">
          <a:off x="15474950" y="13337540"/>
          <a:ext cx="0" cy="19210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xdr:cNvSpPr txBox="1"/>
      </xdr:nvSpPr>
      <xdr:spPr>
        <a:xfrm>
          <a:off x="15563850" y="15230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xdr:cNvCxnSpPr/>
      </xdr:nvCxnSpPr>
      <xdr:spPr>
        <a:xfrm>
          <a:off x="15405100" y="15258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xdr:cNvSpPr txBox="1"/>
      </xdr:nvSpPr>
      <xdr:spPr>
        <a:xfrm>
          <a:off x="15563850" y="1296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xdr:cNvCxnSpPr/>
      </xdr:nvCxnSpPr>
      <xdr:spPr>
        <a:xfrm>
          <a:off x="15405100" y="133375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48381</xdr:rowOff>
    </xdr:from>
    <xdr:to>
      <xdr:col>81</xdr:col>
      <xdr:colOff>44450</xdr:colOff>
      <xdr:row>60</xdr:row>
      <xdr:rowOff>58722</xdr:rowOff>
    </xdr:to>
    <xdr:cxnSp macro="">
      <xdr:nvCxnSpPr>
        <xdr:cNvPr id="325" name="直線コネクタ 324"/>
        <xdr:cNvCxnSpPr/>
      </xdr:nvCxnSpPr>
      <xdr:spPr>
        <a:xfrm flipV="1">
          <a:off x="14712950" y="13764381"/>
          <a:ext cx="762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xdr:cNvSpPr txBox="1"/>
      </xdr:nvSpPr>
      <xdr:spPr>
        <a:xfrm>
          <a:off x="15563850" y="13807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xdr:cNvSpPr/>
      </xdr:nvSpPr>
      <xdr:spPr>
        <a:xfrm>
          <a:off x="15430500" y="13835380"/>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46083</xdr:rowOff>
    </xdr:from>
    <xdr:to>
      <xdr:col>77</xdr:col>
      <xdr:colOff>44450</xdr:colOff>
      <xdr:row>60</xdr:row>
      <xdr:rowOff>58722</xdr:rowOff>
    </xdr:to>
    <xdr:cxnSp macro="">
      <xdr:nvCxnSpPr>
        <xdr:cNvPr id="328" name="直線コネクタ 327"/>
        <xdr:cNvCxnSpPr/>
      </xdr:nvCxnSpPr>
      <xdr:spPr>
        <a:xfrm>
          <a:off x="13906500" y="13762083"/>
          <a:ext cx="80645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xdr:cNvSpPr/>
      </xdr:nvSpPr>
      <xdr:spPr>
        <a:xfrm>
          <a:off x="14668500" y="13822741"/>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xdr:cNvSpPr txBox="1"/>
      </xdr:nvSpPr>
      <xdr:spPr>
        <a:xfrm>
          <a:off x="14370050" y="1396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33444</xdr:rowOff>
    </xdr:from>
    <xdr:to>
      <xdr:col>72</xdr:col>
      <xdr:colOff>203200</xdr:colOff>
      <xdr:row>60</xdr:row>
      <xdr:rowOff>46083</xdr:rowOff>
    </xdr:to>
    <xdr:cxnSp macro="">
      <xdr:nvCxnSpPr>
        <xdr:cNvPr id="331" name="直線コネクタ 330"/>
        <xdr:cNvCxnSpPr/>
      </xdr:nvCxnSpPr>
      <xdr:spPr>
        <a:xfrm>
          <a:off x="13106400" y="13749444"/>
          <a:ext cx="8001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73418</xdr:rowOff>
    </xdr:from>
    <xdr:to>
      <xdr:col>73</xdr:col>
      <xdr:colOff>44450</xdr:colOff>
      <xdr:row>61</xdr:row>
      <xdr:rowOff>3568</xdr:rowOff>
    </xdr:to>
    <xdr:sp macro="" textlink="">
      <xdr:nvSpPr>
        <xdr:cNvPr id="332" name="フローチャート: 判断 331"/>
        <xdr:cNvSpPr/>
      </xdr:nvSpPr>
      <xdr:spPr>
        <a:xfrm>
          <a:off x="13868400" y="13789418"/>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159795</xdr:rowOff>
    </xdr:from>
    <xdr:ext cx="762000" cy="259045"/>
    <xdr:sp macro="" textlink="">
      <xdr:nvSpPr>
        <xdr:cNvPr id="333" name="テキスト ボックス 332"/>
        <xdr:cNvSpPr txBox="1"/>
      </xdr:nvSpPr>
      <xdr:spPr>
        <a:xfrm>
          <a:off x="13557250" y="13875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33444</xdr:rowOff>
    </xdr:from>
    <xdr:to>
      <xdr:col>68</xdr:col>
      <xdr:colOff>152400</xdr:colOff>
      <xdr:row>61</xdr:row>
      <xdr:rowOff>107890</xdr:rowOff>
    </xdr:to>
    <xdr:cxnSp macro="">
      <xdr:nvCxnSpPr>
        <xdr:cNvPr id="334" name="直線コネクタ 333"/>
        <xdr:cNvCxnSpPr/>
      </xdr:nvCxnSpPr>
      <xdr:spPr>
        <a:xfrm flipV="1">
          <a:off x="12293600" y="13749444"/>
          <a:ext cx="812800" cy="30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122827</xdr:rowOff>
    </xdr:from>
    <xdr:to>
      <xdr:col>68</xdr:col>
      <xdr:colOff>203200</xdr:colOff>
      <xdr:row>61</xdr:row>
      <xdr:rowOff>52977</xdr:rowOff>
    </xdr:to>
    <xdr:sp macro="" textlink="">
      <xdr:nvSpPr>
        <xdr:cNvPr id="335" name="フローチャート: 判断 334"/>
        <xdr:cNvSpPr/>
      </xdr:nvSpPr>
      <xdr:spPr>
        <a:xfrm>
          <a:off x="13055600" y="13838827"/>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37754</xdr:rowOff>
    </xdr:from>
    <xdr:ext cx="762000" cy="259045"/>
    <xdr:sp macro="" textlink="">
      <xdr:nvSpPr>
        <xdr:cNvPr id="336" name="テキスト ボックス 335"/>
        <xdr:cNvSpPr txBox="1"/>
      </xdr:nvSpPr>
      <xdr:spPr>
        <a:xfrm>
          <a:off x="12763500" y="13982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98697</xdr:rowOff>
    </xdr:from>
    <xdr:to>
      <xdr:col>64</xdr:col>
      <xdr:colOff>152400</xdr:colOff>
      <xdr:row>61</xdr:row>
      <xdr:rowOff>28847</xdr:rowOff>
    </xdr:to>
    <xdr:sp macro="" textlink="">
      <xdr:nvSpPr>
        <xdr:cNvPr id="337" name="フローチャート: 判断 336"/>
        <xdr:cNvSpPr/>
      </xdr:nvSpPr>
      <xdr:spPr>
        <a:xfrm>
          <a:off x="12242800" y="13814697"/>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39024</xdr:rowOff>
    </xdr:from>
    <xdr:ext cx="762000" cy="259045"/>
    <xdr:sp macro="" textlink="">
      <xdr:nvSpPr>
        <xdr:cNvPr id="338" name="テキスト ボックス 337"/>
        <xdr:cNvSpPr txBox="1"/>
      </xdr:nvSpPr>
      <xdr:spPr>
        <a:xfrm>
          <a:off x="11950700" y="13526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5278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45161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371600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29095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2096750" y="1594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169031</xdr:rowOff>
    </xdr:from>
    <xdr:to>
      <xdr:col>81</xdr:col>
      <xdr:colOff>95250</xdr:colOff>
      <xdr:row>60</xdr:row>
      <xdr:rowOff>99181</xdr:rowOff>
    </xdr:to>
    <xdr:sp macro="" textlink="">
      <xdr:nvSpPr>
        <xdr:cNvPr id="344" name="楕円 343"/>
        <xdr:cNvSpPr/>
      </xdr:nvSpPr>
      <xdr:spPr>
        <a:xfrm>
          <a:off x="15430500" y="13656431"/>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14108</xdr:rowOff>
    </xdr:from>
    <xdr:ext cx="762000" cy="259045"/>
    <xdr:sp macro="" textlink="">
      <xdr:nvSpPr>
        <xdr:cNvPr id="345" name="定員管理の状況該当値テキスト"/>
        <xdr:cNvSpPr txBox="1"/>
      </xdr:nvSpPr>
      <xdr:spPr>
        <a:xfrm>
          <a:off x="15563850" y="1350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7922</xdr:rowOff>
    </xdr:from>
    <xdr:to>
      <xdr:col>77</xdr:col>
      <xdr:colOff>95250</xdr:colOff>
      <xdr:row>60</xdr:row>
      <xdr:rowOff>109522</xdr:rowOff>
    </xdr:to>
    <xdr:sp macro="" textlink="">
      <xdr:nvSpPr>
        <xdr:cNvPr id="346" name="楕円 345"/>
        <xdr:cNvSpPr/>
      </xdr:nvSpPr>
      <xdr:spPr>
        <a:xfrm>
          <a:off x="14668500" y="1372392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119699</xdr:rowOff>
    </xdr:from>
    <xdr:ext cx="736600" cy="259045"/>
    <xdr:sp macro="" textlink="">
      <xdr:nvSpPr>
        <xdr:cNvPr id="347" name="テキスト ボックス 346"/>
        <xdr:cNvSpPr txBox="1"/>
      </xdr:nvSpPr>
      <xdr:spPr>
        <a:xfrm>
          <a:off x="14370050" y="13378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166733</xdr:rowOff>
    </xdr:from>
    <xdr:to>
      <xdr:col>73</xdr:col>
      <xdr:colOff>44450</xdr:colOff>
      <xdr:row>60</xdr:row>
      <xdr:rowOff>96883</xdr:rowOff>
    </xdr:to>
    <xdr:sp macro="" textlink="">
      <xdr:nvSpPr>
        <xdr:cNvPr id="348" name="楕円 347"/>
        <xdr:cNvSpPr/>
      </xdr:nvSpPr>
      <xdr:spPr>
        <a:xfrm>
          <a:off x="13868400" y="13654133"/>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107060</xdr:rowOff>
    </xdr:from>
    <xdr:ext cx="762000" cy="259045"/>
    <xdr:sp macro="" textlink="">
      <xdr:nvSpPr>
        <xdr:cNvPr id="349" name="テキスト ボックス 348"/>
        <xdr:cNvSpPr txBox="1"/>
      </xdr:nvSpPr>
      <xdr:spPr>
        <a:xfrm>
          <a:off x="13557250" y="13365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154094</xdr:rowOff>
    </xdr:from>
    <xdr:to>
      <xdr:col>68</xdr:col>
      <xdr:colOff>203200</xdr:colOff>
      <xdr:row>60</xdr:row>
      <xdr:rowOff>84244</xdr:rowOff>
    </xdr:to>
    <xdr:sp macro="" textlink="">
      <xdr:nvSpPr>
        <xdr:cNvPr id="350" name="楕円 349"/>
        <xdr:cNvSpPr/>
      </xdr:nvSpPr>
      <xdr:spPr>
        <a:xfrm>
          <a:off x="13055600" y="13641494"/>
          <a:ext cx="889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94421</xdr:rowOff>
    </xdr:from>
    <xdr:ext cx="762000" cy="259045"/>
    <xdr:sp macro="" textlink="">
      <xdr:nvSpPr>
        <xdr:cNvPr id="351" name="テキスト ボックス 350"/>
        <xdr:cNvSpPr txBox="1"/>
      </xdr:nvSpPr>
      <xdr:spPr>
        <a:xfrm>
          <a:off x="12763500" y="13353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57090</xdr:rowOff>
    </xdr:from>
    <xdr:to>
      <xdr:col>64</xdr:col>
      <xdr:colOff>152400</xdr:colOff>
      <xdr:row>61</xdr:row>
      <xdr:rowOff>158690</xdr:rowOff>
    </xdr:to>
    <xdr:sp macro="" textlink="">
      <xdr:nvSpPr>
        <xdr:cNvPr id="352" name="楕円 351"/>
        <xdr:cNvSpPr/>
      </xdr:nvSpPr>
      <xdr:spPr>
        <a:xfrm>
          <a:off x="12242800" y="1400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143467</xdr:rowOff>
    </xdr:from>
    <xdr:ext cx="762000" cy="259045"/>
    <xdr:sp macro="" textlink="">
      <xdr:nvSpPr>
        <xdr:cNvPr id="353" name="テキスト ボックス 352"/>
        <xdr:cNvSpPr txBox="1"/>
      </xdr:nvSpPr>
      <xdr:spPr>
        <a:xfrm>
          <a:off x="11950700" y="1408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1664950" y="6673850"/>
          <a:ext cx="46228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2436924" y="71501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4017176" y="71247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6351250" y="69850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6351250" y="72326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784985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784985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19177000" y="69850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19177000" y="72326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1664950" y="76644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6459200" y="76644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6459200" y="7664450"/>
          <a:ext cx="3467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6573500" y="80962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普通交付税の基準財政需要額への算入率の低い地方債の償還終了に伴い、実質公債費比率は毎年減少している。今後も地方債の借入については普通交付税の基準財政需要額の算入率の高いものに限定するなど比率の抑制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1626850" y="7416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1664950" y="108775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097915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xdr:cNvCxnSpPr/>
      </xdr:nvCxnSpPr>
      <xdr:spPr>
        <a:xfrm>
          <a:off x="11664950" y="105187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xdr:cNvSpPr txBox="1"/>
      </xdr:nvSpPr>
      <xdr:spPr>
        <a:xfrm>
          <a:off x="10979150" y="1031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xdr:cNvCxnSpPr/>
      </xdr:nvCxnSpPr>
      <xdr:spPr>
        <a:xfrm>
          <a:off x="11664950" y="101028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xdr:cNvSpPr txBox="1"/>
      </xdr:nvSpPr>
      <xdr:spPr>
        <a:xfrm>
          <a:off x="1097915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xdr:cNvCxnSpPr/>
      </xdr:nvCxnSpPr>
      <xdr:spPr>
        <a:xfrm>
          <a:off x="11664950" y="968692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xdr:cNvSpPr txBox="1"/>
      </xdr:nvSpPr>
      <xdr:spPr>
        <a:xfrm>
          <a:off x="10979150" y="9487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xdr:cNvCxnSpPr/>
      </xdr:nvCxnSpPr>
      <xdr:spPr>
        <a:xfrm>
          <a:off x="11664950" y="927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xdr:cNvSpPr txBox="1"/>
      </xdr:nvSpPr>
      <xdr:spPr>
        <a:xfrm>
          <a:off x="10979150" y="907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xdr:cNvCxnSpPr/>
      </xdr:nvCxnSpPr>
      <xdr:spPr>
        <a:xfrm>
          <a:off x="11664950" y="88550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xdr:cNvSpPr txBox="1"/>
      </xdr:nvSpPr>
      <xdr:spPr>
        <a:xfrm>
          <a:off x="10979150" y="871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xdr:cNvCxnSpPr/>
      </xdr:nvCxnSpPr>
      <xdr:spPr>
        <a:xfrm>
          <a:off x="11664950" y="8496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xdr:cNvSpPr txBox="1"/>
      </xdr:nvSpPr>
      <xdr:spPr>
        <a:xfrm>
          <a:off x="10979150" y="829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1664950" y="808037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xdr:cNvSpPr txBox="1"/>
      </xdr:nvSpPr>
      <xdr:spPr>
        <a:xfrm>
          <a:off x="10979150" y="78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xdr:cNvCxnSpPr/>
      </xdr:nvCxnSpPr>
      <xdr:spPr>
        <a:xfrm>
          <a:off x="11664950" y="76644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xdr:cNvSpPr/>
      </xdr:nvSpPr>
      <xdr:spPr>
        <a:xfrm>
          <a:off x="11664950" y="76644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xdr:cNvCxnSpPr/>
      </xdr:nvCxnSpPr>
      <xdr:spPr>
        <a:xfrm flipV="1">
          <a:off x="15474950" y="8308446"/>
          <a:ext cx="0" cy="1905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xdr:cNvSpPr txBox="1"/>
      </xdr:nvSpPr>
      <xdr:spPr>
        <a:xfrm>
          <a:off x="15563850" y="10185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xdr:cNvCxnSpPr/>
      </xdr:nvCxnSpPr>
      <xdr:spPr>
        <a:xfrm>
          <a:off x="15405100" y="10213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xdr:cNvSpPr txBox="1"/>
      </xdr:nvSpPr>
      <xdr:spPr>
        <a:xfrm>
          <a:off x="15563850" y="79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xdr:cNvCxnSpPr/>
      </xdr:nvCxnSpPr>
      <xdr:spPr>
        <a:xfrm>
          <a:off x="15405100" y="83084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98425</xdr:rowOff>
    </xdr:from>
    <xdr:to>
      <xdr:col>81</xdr:col>
      <xdr:colOff>44450</xdr:colOff>
      <xdr:row>37</xdr:row>
      <xdr:rowOff>128588</xdr:rowOff>
    </xdr:to>
    <xdr:cxnSp macro="">
      <xdr:nvCxnSpPr>
        <xdr:cNvPr id="391" name="直線コネクタ 390"/>
        <xdr:cNvCxnSpPr/>
      </xdr:nvCxnSpPr>
      <xdr:spPr>
        <a:xfrm flipV="1">
          <a:off x="14712950" y="8556625"/>
          <a:ext cx="762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xdr:cNvSpPr txBox="1"/>
      </xdr:nvSpPr>
      <xdr:spPr>
        <a:xfrm>
          <a:off x="15563850" y="90748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xdr:cNvSpPr/>
      </xdr:nvSpPr>
      <xdr:spPr>
        <a:xfrm>
          <a:off x="15430500" y="91598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128588</xdr:rowOff>
    </xdr:from>
    <xdr:to>
      <xdr:col>77</xdr:col>
      <xdr:colOff>44450</xdr:colOff>
      <xdr:row>38</xdr:row>
      <xdr:rowOff>17463</xdr:rowOff>
    </xdr:to>
    <xdr:cxnSp macro="">
      <xdr:nvCxnSpPr>
        <xdr:cNvPr id="394" name="直線コネクタ 393"/>
        <xdr:cNvCxnSpPr/>
      </xdr:nvCxnSpPr>
      <xdr:spPr>
        <a:xfrm flipV="1">
          <a:off x="13906500" y="8586788"/>
          <a:ext cx="806450" cy="1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xdr:cNvSpPr/>
      </xdr:nvSpPr>
      <xdr:spPr>
        <a:xfrm>
          <a:off x="14668500" y="9082617"/>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xdr:cNvSpPr txBox="1"/>
      </xdr:nvSpPr>
      <xdr:spPr>
        <a:xfrm>
          <a:off x="14370050" y="9226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17463</xdr:rowOff>
    </xdr:from>
    <xdr:to>
      <xdr:col>72</xdr:col>
      <xdr:colOff>203200</xdr:colOff>
      <xdr:row>38</xdr:row>
      <xdr:rowOff>97896</xdr:rowOff>
    </xdr:to>
    <xdr:cxnSp macro="">
      <xdr:nvCxnSpPr>
        <xdr:cNvPr id="397" name="直線コネクタ 396"/>
        <xdr:cNvCxnSpPr/>
      </xdr:nvCxnSpPr>
      <xdr:spPr>
        <a:xfrm flipV="1">
          <a:off x="13106400" y="8704263"/>
          <a:ext cx="8001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35983</xdr:rowOff>
    </xdr:from>
    <xdr:to>
      <xdr:col>73</xdr:col>
      <xdr:colOff>44450</xdr:colOff>
      <xdr:row>40</xdr:row>
      <xdr:rowOff>137583</xdr:rowOff>
    </xdr:to>
    <xdr:sp macro="" textlink="">
      <xdr:nvSpPr>
        <xdr:cNvPr id="398" name="フローチャート: 判断 397"/>
        <xdr:cNvSpPr/>
      </xdr:nvSpPr>
      <xdr:spPr>
        <a:xfrm>
          <a:off x="13868400" y="917998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122360</xdr:rowOff>
    </xdr:from>
    <xdr:ext cx="762000" cy="259045"/>
    <xdr:sp macro="" textlink="">
      <xdr:nvSpPr>
        <xdr:cNvPr id="399" name="テキスト ボックス 398"/>
        <xdr:cNvSpPr txBox="1"/>
      </xdr:nvSpPr>
      <xdr:spPr>
        <a:xfrm>
          <a:off x="13557250" y="926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97896</xdr:rowOff>
    </xdr:from>
    <xdr:to>
      <xdr:col>68</xdr:col>
      <xdr:colOff>152400</xdr:colOff>
      <xdr:row>39</xdr:row>
      <xdr:rowOff>6879</xdr:rowOff>
    </xdr:to>
    <xdr:cxnSp macro="">
      <xdr:nvCxnSpPr>
        <xdr:cNvPr id="400" name="直線コネクタ 399"/>
        <xdr:cNvCxnSpPr/>
      </xdr:nvCxnSpPr>
      <xdr:spPr>
        <a:xfrm flipV="1">
          <a:off x="12293600" y="8784696"/>
          <a:ext cx="812800" cy="137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96308</xdr:rowOff>
    </xdr:from>
    <xdr:to>
      <xdr:col>68</xdr:col>
      <xdr:colOff>203200</xdr:colOff>
      <xdr:row>41</xdr:row>
      <xdr:rowOff>26458</xdr:rowOff>
    </xdr:to>
    <xdr:sp macro="" textlink="">
      <xdr:nvSpPr>
        <xdr:cNvPr id="401" name="フローチャート: 判断 400"/>
        <xdr:cNvSpPr/>
      </xdr:nvSpPr>
      <xdr:spPr>
        <a:xfrm>
          <a:off x="13055600" y="9240308"/>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11235</xdr:rowOff>
    </xdr:from>
    <xdr:ext cx="762000" cy="259045"/>
    <xdr:sp macro="" textlink="">
      <xdr:nvSpPr>
        <xdr:cNvPr id="402" name="テキスト ボックス 401"/>
        <xdr:cNvSpPr txBox="1"/>
      </xdr:nvSpPr>
      <xdr:spPr>
        <a:xfrm>
          <a:off x="12763500" y="938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86254</xdr:rowOff>
    </xdr:from>
    <xdr:to>
      <xdr:col>64</xdr:col>
      <xdr:colOff>152400</xdr:colOff>
      <xdr:row>41</xdr:row>
      <xdr:rowOff>16404</xdr:rowOff>
    </xdr:to>
    <xdr:sp macro="" textlink="">
      <xdr:nvSpPr>
        <xdr:cNvPr id="403" name="フローチャート: 判断 402"/>
        <xdr:cNvSpPr/>
      </xdr:nvSpPr>
      <xdr:spPr>
        <a:xfrm>
          <a:off x="12242800" y="9230254"/>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1181</xdr:rowOff>
    </xdr:from>
    <xdr:ext cx="762000" cy="259045"/>
    <xdr:sp macro="" textlink="">
      <xdr:nvSpPr>
        <xdr:cNvPr id="404" name="テキスト ボックス 403"/>
        <xdr:cNvSpPr txBox="1"/>
      </xdr:nvSpPr>
      <xdr:spPr>
        <a:xfrm>
          <a:off x="11950700" y="937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xdr:cNvSpPr txBox="1"/>
      </xdr:nvSpPr>
      <xdr:spPr>
        <a:xfrm>
          <a:off x="15278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xdr:cNvSpPr txBox="1"/>
      </xdr:nvSpPr>
      <xdr:spPr>
        <a:xfrm>
          <a:off x="145161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xdr:cNvSpPr txBox="1"/>
      </xdr:nvSpPr>
      <xdr:spPr>
        <a:xfrm>
          <a:off x="137160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xdr:cNvSpPr txBox="1"/>
      </xdr:nvSpPr>
      <xdr:spPr>
        <a:xfrm>
          <a:off x="129095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xdr:cNvSpPr txBox="1"/>
      </xdr:nvSpPr>
      <xdr:spPr>
        <a:xfrm>
          <a:off x="1209675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47625</xdr:rowOff>
    </xdr:from>
    <xdr:to>
      <xdr:col>81</xdr:col>
      <xdr:colOff>95250</xdr:colOff>
      <xdr:row>37</xdr:row>
      <xdr:rowOff>149225</xdr:rowOff>
    </xdr:to>
    <xdr:sp macro="" textlink="">
      <xdr:nvSpPr>
        <xdr:cNvPr id="410" name="楕円 409"/>
        <xdr:cNvSpPr/>
      </xdr:nvSpPr>
      <xdr:spPr>
        <a:xfrm>
          <a:off x="15430500" y="850582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64152</xdr:rowOff>
    </xdr:from>
    <xdr:ext cx="762000" cy="259045"/>
    <xdr:sp macro="" textlink="">
      <xdr:nvSpPr>
        <xdr:cNvPr id="411" name="公債費負担の状況該当値テキスト"/>
        <xdr:cNvSpPr txBox="1"/>
      </xdr:nvSpPr>
      <xdr:spPr>
        <a:xfrm>
          <a:off x="15563850" y="829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77788</xdr:rowOff>
    </xdr:from>
    <xdr:to>
      <xdr:col>77</xdr:col>
      <xdr:colOff>95250</xdr:colOff>
      <xdr:row>38</xdr:row>
      <xdr:rowOff>7938</xdr:rowOff>
    </xdr:to>
    <xdr:sp macro="" textlink="">
      <xdr:nvSpPr>
        <xdr:cNvPr id="412" name="楕円 411"/>
        <xdr:cNvSpPr/>
      </xdr:nvSpPr>
      <xdr:spPr>
        <a:xfrm>
          <a:off x="14668500" y="8535988"/>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18115</xdr:rowOff>
    </xdr:from>
    <xdr:ext cx="736600" cy="259045"/>
    <xdr:sp macro="" textlink="">
      <xdr:nvSpPr>
        <xdr:cNvPr id="413" name="テキスト ボックス 412"/>
        <xdr:cNvSpPr txBox="1"/>
      </xdr:nvSpPr>
      <xdr:spPr>
        <a:xfrm>
          <a:off x="14370050" y="8247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138113</xdr:rowOff>
    </xdr:from>
    <xdr:to>
      <xdr:col>73</xdr:col>
      <xdr:colOff>44450</xdr:colOff>
      <xdr:row>38</xdr:row>
      <xdr:rowOff>68263</xdr:rowOff>
    </xdr:to>
    <xdr:sp macro="" textlink="">
      <xdr:nvSpPr>
        <xdr:cNvPr id="414" name="楕円 413"/>
        <xdr:cNvSpPr/>
      </xdr:nvSpPr>
      <xdr:spPr>
        <a:xfrm>
          <a:off x="13868400" y="8596313"/>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78440</xdr:rowOff>
    </xdr:from>
    <xdr:ext cx="762000" cy="259045"/>
    <xdr:sp macro="" textlink="">
      <xdr:nvSpPr>
        <xdr:cNvPr id="415" name="テキスト ボックス 414"/>
        <xdr:cNvSpPr txBox="1"/>
      </xdr:nvSpPr>
      <xdr:spPr>
        <a:xfrm>
          <a:off x="13557250" y="8308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47096</xdr:rowOff>
    </xdr:from>
    <xdr:to>
      <xdr:col>68</xdr:col>
      <xdr:colOff>203200</xdr:colOff>
      <xdr:row>38</xdr:row>
      <xdr:rowOff>148696</xdr:rowOff>
    </xdr:to>
    <xdr:sp macro="" textlink="">
      <xdr:nvSpPr>
        <xdr:cNvPr id="416" name="楕円 415"/>
        <xdr:cNvSpPr/>
      </xdr:nvSpPr>
      <xdr:spPr>
        <a:xfrm>
          <a:off x="13055600" y="873389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158873</xdr:rowOff>
    </xdr:from>
    <xdr:ext cx="762000" cy="259045"/>
    <xdr:sp macro="" textlink="">
      <xdr:nvSpPr>
        <xdr:cNvPr id="417" name="テキスト ボックス 416"/>
        <xdr:cNvSpPr txBox="1"/>
      </xdr:nvSpPr>
      <xdr:spPr>
        <a:xfrm>
          <a:off x="12763500" y="83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127529</xdr:rowOff>
    </xdr:from>
    <xdr:to>
      <xdr:col>64</xdr:col>
      <xdr:colOff>152400</xdr:colOff>
      <xdr:row>39</xdr:row>
      <xdr:rowOff>57679</xdr:rowOff>
    </xdr:to>
    <xdr:sp macro="" textlink="">
      <xdr:nvSpPr>
        <xdr:cNvPr id="418" name="楕円 417"/>
        <xdr:cNvSpPr/>
      </xdr:nvSpPr>
      <xdr:spPr>
        <a:xfrm>
          <a:off x="12242800" y="8814329"/>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67856</xdr:rowOff>
    </xdr:from>
    <xdr:ext cx="762000" cy="259045"/>
    <xdr:sp macro="" textlink="">
      <xdr:nvSpPr>
        <xdr:cNvPr id="419" name="テキスト ボックス 418"/>
        <xdr:cNvSpPr txBox="1"/>
      </xdr:nvSpPr>
      <xdr:spPr>
        <a:xfrm>
          <a:off x="11950700" y="8526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xdr:cNvSpPr/>
      </xdr:nvSpPr>
      <xdr:spPr>
        <a:xfrm>
          <a:off x="11664950" y="1606550"/>
          <a:ext cx="4622800" cy="374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xdr:cNvSpPr txBox="1"/>
      </xdr:nvSpPr>
      <xdr:spPr>
        <a:xfrm>
          <a:off x="12520280" y="20828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xdr:cNvSpPr txBox="1"/>
      </xdr:nvSpPr>
      <xdr:spPr>
        <a:xfrm>
          <a:off x="13933820" y="20574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xdr:cNvSpPr/>
      </xdr:nvSpPr>
      <xdr:spPr>
        <a:xfrm>
          <a:off x="16351250" y="19177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xdr:cNvSpPr/>
      </xdr:nvSpPr>
      <xdr:spPr>
        <a:xfrm>
          <a:off x="16351250" y="216535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xdr:cNvSpPr/>
      </xdr:nvSpPr>
      <xdr:spPr>
        <a:xfrm>
          <a:off x="1784985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xdr:cNvSpPr/>
      </xdr:nvSpPr>
      <xdr:spPr>
        <a:xfrm>
          <a:off x="1784985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xdr:cNvSpPr/>
      </xdr:nvSpPr>
      <xdr:spPr>
        <a:xfrm>
          <a:off x="19177000" y="191770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xdr:cNvSpPr/>
      </xdr:nvSpPr>
      <xdr:spPr>
        <a:xfrm>
          <a:off x="19177000" y="2165350"/>
          <a:ext cx="11557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xdr:cNvSpPr/>
      </xdr:nvSpPr>
      <xdr:spPr>
        <a:xfrm>
          <a:off x="11664950" y="2597150"/>
          <a:ext cx="4622800" cy="3213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xdr:cNvSpPr/>
      </xdr:nvSpPr>
      <xdr:spPr>
        <a:xfrm>
          <a:off x="16459200" y="2597150"/>
          <a:ext cx="5480050" cy="3213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xdr:cNvSpPr/>
      </xdr:nvSpPr>
      <xdr:spPr>
        <a:xfrm>
          <a:off x="16459200" y="259715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xdr:cNvSpPr txBox="1"/>
      </xdr:nvSpPr>
      <xdr:spPr>
        <a:xfrm>
          <a:off x="16573500" y="3028950"/>
          <a:ext cx="5257800" cy="2717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地方債残高の減少や基金残高の増加などにより将来負担比率については前年度に続き算定なしが続いている。引き続きこの水準を維持できるように取り組む。</a:t>
          </a:r>
        </a:p>
      </xdr:txBody>
    </xdr:sp>
    <xdr:clientData/>
  </xdr:twoCellAnchor>
  <xdr:oneCellAnchor>
    <xdr:from>
      <xdr:col>61</xdr:col>
      <xdr:colOff>6350</xdr:colOff>
      <xdr:row>10</xdr:row>
      <xdr:rowOff>63500</xdr:rowOff>
    </xdr:from>
    <xdr:ext cx="298543" cy="225703"/>
    <xdr:sp macro="" textlink="">
      <xdr:nvSpPr>
        <xdr:cNvPr id="433" name="テキスト ボックス 432"/>
        <xdr:cNvSpPr txBox="1"/>
      </xdr:nvSpPr>
      <xdr:spPr>
        <a:xfrm>
          <a:off x="11626850" y="2349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xdr:cNvCxnSpPr/>
      </xdr:nvCxnSpPr>
      <xdr:spPr>
        <a:xfrm>
          <a:off x="11664950" y="5810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xdr:cNvSpPr txBox="1"/>
      </xdr:nvSpPr>
      <xdr:spPr>
        <a:xfrm>
          <a:off x="1097915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xdr:cNvCxnSpPr/>
      </xdr:nvCxnSpPr>
      <xdr:spPr>
        <a:xfrm>
          <a:off x="11664950" y="53512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xdr:cNvSpPr txBox="1"/>
      </xdr:nvSpPr>
      <xdr:spPr>
        <a:xfrm>
          <a:off x="10979150" y="5151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xdr:cNvCxnSpPr/>
      </xdr:nvCxnSpPr>
      <xdr:spPr>
        <a:xfrm>
          <a:off x="11664950" y="48922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xdr:cNvSpPr txBox="1"/>
      </xdr:nvSpPr>
      <xdr:spPr>
        <a:xfrm>
          <a:off x="10979150" y="46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xdr:cNvCxnSpPr/>
      </xdr:nvCxnSpPr>
      <xdr:spPr>
        <a:xfrm>
          <a:off x="11664950" y="44332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xdr:cNvSpPr txBox="1"/>
      </xdr:nvSpPr>
      <xdr:spPr>
        <a:xfrm>
          <a:off x="10979150" y="423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xdr:cNvCxnSpPr/>
      </xdr:nvCxnSpPr>
      <xdr:spPr>
        <a:xfrm>
          <a:off x="11664950" y="39741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xdr:cNvSpPr txBox="1"/>
      </xdr:nvSpPr>
      <xdr:spPr>
        <a:xfrm>
          <a:off x="10979150" y="3774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xdr:cNvCxnSpPr/>
      </xdr:nvCxnSpPr>
      <xdr:spPr>
        <a:xfrm>
          <a:off x="11664950" y="35151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xdr:cNvSpPr txBox="1"/>
      </xdr:nvSpPr>
      <xdr:spPr>
        <a:xfrm>
          <a:off x="10979150" y="331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xdr:cNvCxnSpPr/>
      </xdr:nvCxnSpPr>
      <xdr:spPr>
        <a:xfrm>
          <a:off x="11664950" y="30561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xdr:cNvSpPr txBox="1"/>
      </xdr:nvSpPr>
      <xdr:spPr>
        <a:xfrm>
          <a:off x="1097915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xdr:cNvCxnSpPr/>
      </xdr:nvCxnSpPr>
      <xdr:spPr>
        <a:xfrm>
          <a:off x="11664950" y="2597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xdr:cNvSpPr/>
      </xdr:nvSpPr>
      <xdr:spPr>
        <a:xfrm>
          <a:off x="11664950" y="2597150"/>
          <a:ext cx="4622800" cy="3213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xdr:cNvCxnSpPr/>
      </xdr:nvCxnSpPr>
      <xdr:spPr>
        <a:xfrm flipV="1">
          <a:off x="15474950" y="3056164"/>
          <a:ext cx="0" cy="22468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xdr:cNvSpPr txBox="1"/>
      </xdr:nvSpPr>
      <xdr:spPr>
        <a:xfrm>
          <a:off x="15563850" y="527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xdr:cNvCxnSpPr/>
      </xdr:nvCxnSpPr>
      <xdr:spPr>
        <a:xfrm>
          <a:off x="15405100" y="5302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xdr:cNvSpPr txBox="1"/>
      </xdr:nvSpPr>
      <xdr:spPr>
        <a:xfrm>
          <a:off x="15563850" y="26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xdr:cNvCxnSpPr/>
      </xdr:nvCxnSpPr>
      <xdr:spPr>
        <a:xfrm>
          <a:off x="15405100" y="3056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5" name="将来負担の状況平均値テキスト"/>
        <xdr:cNvSpPr txBox="1"/>
      </xdr:nvSpPr>
      <xdr:spPr>
        <a:xfrm>
          <a:off x="15563850" y="2977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5430500" y="30053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7" name="フローチャート: 判断 456"/>
        <xdr:cNvSpPr/>
      </xdr:nvSpPr>
      <xdr:spPr>
        <a:xfrm>
          <a:off x="14668500" y="3103033"/>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58" name="テキスト ボックス 457"/>
        <xdr:cNvSpPr txBox="1"/>
      </xdr:nvSpPr>
      <xdr:spPr>
        <a:xfrm>
          <a:off x="14370050" y="2814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132140</xdr:rowOff>
    </xdr:from>
    <xdr:to>
      <xdr:col>73</xdr:col>
      <xdr:colOff>44450</xdr:colOff>
      <xdr:row>15</xdr:row>
      <xdr:rowOff>62290</xdr:rowOff>
    </xdr:to>
    <xdr:sp macro="" textlink="">
      <xdr:nvSpPr>
        <xdr:cNvPr id="459" name="フローチャート: 判断 458"/>
        <xdr:cNvSpPr/>
      </xdr:nvSpPr>
      <xdr:spPr>
        <a:xfrm>
          <a:off x="13868400" y="333254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72467</xdr:rowOff>
    </xdr:from>
    <xdr:ext cx="762000" cy="259045"/>
    <xdr:sp macro="" textlink="">
      <xdr:nvSpPr>
        <xdr:cNvPr id="460" name="テキスト ボックス 459"/>
        <xdr:cNvSpPr txBox="1"/>
      </xdr:nvSpPr>
      <xdr:spPr>
        <a:xfrm>
          <a:off x="13557250" y="30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61" name="フローチャート: 判断 460"/>
        <xdr:cNvSpPr/>
      </xdr:nvSpPr>
      <xdr:spPr>
        <a:xfrm>
          <a:off x="13055600" y="3303814"/>
          <a:ext cx="889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43741</xdr:rowOff>
    </xdr:from>
    <xdr:ext cx="762000" cy="259045"/>
    <xdr:sp macro="" textlink="">
      <xdr:nvSpPr>
        <xdr:cNvPr id="462" name="テキスト ボックス 461"/>
        <xdr:cNvSpPr txBox="1"/>
      </xdr:nvSpPr>
      <xdr:spPr>
        <a:xfrm>
          <a:off x="12763500" y="3015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102265</xdr:rowOff>
    </xdr:from>
    <xdr:to>
      <xdr:col>64</xdr:col>
      <xdr:colOff>152400</xdr:colOff>
      <xdr:row>15</xdr:row>
      <xdr:rowOff>32415</xdr:rowOff>
    </xdr:to>
    <xdr:sp macro="" textlink="">
      <xdr:nvSpPr>
        <xdr:cNvPr id="463" name="フローチャート: 判断 462"/>
        <xdr:cNvSpPr/>
      </xdr:nvSpPr>
      <xdr:spPr>
        <a:xfrm>
          <a:off x="12242800" y="330266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42592</xdr:rowOff>
    </xdr:from>
    <xdr:ext cx="762000" cy="259045"/>
    <xdr:sp macro="" textlink="">
      <xdr:nvSpPr>
        <xdr:cNvPr id="464" name="テキスト ボックス 463"/>
        <xdr:cNvSpPr txBox="1"/>
      </xdr:nvSpPr>
      <xdr:spPr>
        <a:xfrm>
          <a:off x="11950700" y="30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5" name="テキスト ボックス 464"/>
        <xdr:cNvSpPr txBox="1"/>
      </xdr:nvSpPr>
      <xdr:spPr>
        <a:xfrm>
          <a:off x="15278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6" name="テキスト ボックス 465"/>
        <xdr:cNvSpPr txBox="1"/>
      </xdr:nvSpPr>
      <xdr:spPr>
        <a:xfrm>
          <a:off x="145161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7" name="テキスト ボックス 466"/>
        <xdr:cNvSpPr txBox="1"/>
      </xdr:nvSpPr>
      <xdr:spPr>
        <a:xfrm>
          <a:off x="137160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8" name="テキスト ボックス 467"/>
        <xdr:cNvSpPr txBox="1"/>
      </xdr:nvSpPr>
      <xdr:spPr>
        <a:xfrm>
          <a:off x="129095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9" name="テキスト ボックス 468"/>
        <xdr:cNvSpPr txBox="1"/>
      </xdr:nvSpPr>
      <xdr:spPr>
        <a:xfrm>
          <a:off x="1209675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13,838
103.06
9,605,401
9,192,317
296,421
5,467,433
5,441,321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２年度に会計年度任用職員制度開始及び該当職員の給与、報酬、手当等の処遇改善を実施したため、人件費は大きく増加した。令和４年度は三重県平均と同水準であるが、類似団体平均値を上回っており、適正な経費になるよう総額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123190</xdr:rowOff>
    </xdr:from>
    <xdr:to>
      <xdr:col>24</xdr:col>
      <xdr:colOff>25400</xdr:colOff>
      <xdr:row>38</xdr:row>
      <xdr:rowOff>12700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668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123190</xdr:rowOff>
    </xdr:from>
    <xdr:to>
      <xdr:col>19</xdr:col>
      <xdr:colOff>187325</xdr:colOff>
      <xdr:row>38</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668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38</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85840"/>
          <a:ext cx="889000" cy="48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8890</xdr:rowOff>
    </xdr:from>
    <xdr:to>
      <xdr:col>11</xdr:col>
      <xdr:colOff>9525</xdr:colOff>
      <xdr:row>35</xdr:row>
      <xdr:rowOff>85090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096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133350</xdr:rowOff>
    </xdr:from>
    <xdr:to>
      <xdr:col>24</xdr:col>
      <xdr:colOff>76200</xdr:colOff>
      <xdr:row>38</xdr:row>
      <xdr:rowOff>63500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105427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72390</xdr:rowOff>
    </xdr:from>
    <xdr:to>
      <xdr:col>20</xdr:col>
      <xdr:colOff>38100</xdr:colOff>
      <xdr:row>38</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158767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0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xdr:rowOff>
    </xdr:from>
    <xdr:to>
      <xdr:col>15</xdr:col>
      <xdr:colOff>149225</xdr:colOff>
      <xdr:row>38</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制度の開始に伴う経費区分の変更により、比率は減少傾向となっているが、令和４年度においてはデジタル田園都市国家構想事業やふるさと納税事業などにおいて物件費が増加した。また、施設の老朽化に伴う維持管理費の増加など、他の経費の増加は続いており、施設については予防保全の考えに基づき、長寿命化を原則に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144145</xdr:rowOff>
    </xdr:from>
    <xdr:to>
      <xdr:col>82</xdr:col>
      <xdr:colOff>107950</xdr:colOff>
      <xdr:row>15</xdr:row>
      <xdr:rowOff>29845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54444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144145</xdr:rowOff>
    </xdr:from>
    <xdr:to>
      <xdr:col>78</xdr:col>
      <xdr:colOff>69850</xdr:colOff>
      <xdr:row>15</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54444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69850</xdr:rowOff>
    </xdr:from>
    <xdr:to>
      <xdr:col>73</xdr:col>
      <xdr:colOff>180975</xdr:colOff>
      <xdr:row>16</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64160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85107</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31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46990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7330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116205</xdr:rowOff>
    </xdr:from>
    <xdr:to>
      <xdr:col>69</xdr:col>
      <xdr:colOff>142875</xdr:colOff>
      <xdr:row>16</xdr:row>
      <xdr:rowOff>46355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56532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64770</xdr:rowOff>
    </xdr:from>
    <xdr:to>
      <xdr:col>65</xdr:col>
      <xdr:colOff>53975</xdr:colOff>
      <xdr:row>15</xdr:row>
      <xdr:rowOff>166370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5097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150495</xdr:rowOff>
    </xdr:from>
    <xdr:to>
      <xdr:col>82</xdr:col>
      <xdr:colOff>158750</xdr:colOff>
      <xdr:row>15</xdr:row>
      <xdr:rowOff>80645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5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167022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5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93345</xdr:rowOff>
    </xdr:from>
    <xdr:to>
      <xdr:col>78</xdr:col>
      <xdr:colOff>120650</xdr:colOff>
      <xdr:row>15</xdr:row>
      <xdr:rowOff>23495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33672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262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19050</xdr:rowOff>
    </xdr:from>
    <xdr:to>
      <xdr:col>74</xdr:col>
      <xdr:colOff>31750</xdr:colOff>
      <xdr:row>15</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105427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167640</xdr:rowOff>
    </xdr:from>
    <xdr:to>
      <xdr:col>69</xdr:col>
      <xdr:colOff>142875</xdr:colOff>
      <xdr:row>16</xdr:row>
      <xdr:rowOff>97790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82567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82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福祉事務所設置の町であるため、類似団体に比べると比率は高くなっている。地域に密着している福祉事務所の特性を活かしつつ、扶助費の支出にあたってはその必要性を確認していく。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58</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956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165100</xdr:rowOff>
    </xdr:from>
    <xdr:to>
      <xdr:col>19</xdr:col>
      <xdr:colOff>187325</xdr:colOff>
      <xdr:row>58</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937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60</xdr:row>
      <xdr:rowOff>146050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937750"/>
          <a:ext cx="8890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57150</xdr:rowOff>
    </xdr:from>
    <xdr:to>
      <xdr:col>15</xdr:col>
      <xdr:colOff>149225</xdr:colOff>
      <xdr:row>56</xdr:row>
      <xdr:rowOff>158750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168927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107950</xdr:rowOff>
    </xdr:from>
    <xdr:to>
      <xdr:col>11</xdr:col>
      <xdr:colOff>9525</xdr:colOff>
      <xdr:row>60</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2235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73677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133350</xdr:rowOff>
    </xdr:from>
    <xdr:to>
      <xdr:col>20</xdr:col>
      <xdr:colOff>38100</xdr:colOff>
      <xdr:row>58</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95250</xdr:rowOff>
    </xdr:from>
    <xdr:to>
      <xdr:col>11</xdr:col>
      <xdr:colOff>60325</xdr:colOff>
      <xdr:row>61</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57150</xdr:rowOff>
    </xdr:from>
    <xdr:to>
      <xdr:col>6</xdr:col>
      <xdr:colOff>171450</xdr:colOff>
      <xdr:row>59</xdr:row>
      <xdr:rowOff>158750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143527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おいても経常的一般財源等の扱いとなる臨時財政対策債の借入を行わなかった。また、税収は僅かに回復傾向にあるものの、繰出金の減少等、改善が見られる経費もあり、全国平均と同水準で比率が推移している。企業立地の推進や移住定住政策の強化などにより自主財源の増加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127000</xdr:rowOff>
    </xdr:from>
    <xdr:to>
      <xdr:col>82</xdr:col>
      <xdr:colOff>107950</xdr:colOff>
      <xdr:row>55</xdr:row>
      <xdr:rowOff>155575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5567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38752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39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127000</xdr:rowOff>
    </xdr:from>
    <xdr:to>
      <xdr:col>78</xdr:col>
      <xdr:colOff>69850</xdr:colOff>
      <xdr:row>56</xdr:row>
      <xdr:rowOff>136525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5567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136525</xdr:rowOff>
    </xdr:from>
    <xdr:to>
      <xdr:col>73</xdr:col>
      <xdr:colOff>180975</xdr:colOff>
      <xdr:row>57</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37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133350</xdr:rowOff>
    </xdr:from>
    <xdr:to>
      <xdr:col>74</xdr:col>
      <xdr:colOff>31750</xdr:colOff>
      <xdr:row>57</xdr:row>
      <xdr:rowOff>63500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48277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12700</xdr:rowOff>
    </xdr:from>
    <xdr:to>
      <xdr:col>69</xdr:col>
      <xdr:colOff>92075</xdr:colOff>
      <xdr:row>57</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85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0</xdr:rowOff>
    </xdr:from>
    <xdr:to>
      <xdr:col>69</xdr:col>
      <xdr:colOff>142875</xdr:colOff>
      <xdr:row>57</xdr:row>
      <xdr:rowOff>101600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111777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143527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104775</xdr:rowOff>
    </xdr:from>
    <xdr:to>
      <xdr:col>82</xdr:col>
      <xdr:colOff>158750</xdr:colOff>
      <xdr:row>56</xdr:row>
      <xdr:rowOff>34925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121302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37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76200</xdr:rowOff>
    </xdr:from>
    <xdr:to>
      <xdr:col>78</xdr:col>
      <xdr:colOff>120650</xdr:colOff>
      <xdr:row>56</xdr:row>
      <xdr:rowOff>6350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16527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85725</xdr:rowOff>
    </xdr:from>
    <xdr:to>
      <xdr:col>74</xdr:col>
      <xdr:colOff>31750</xdr:colOff>
      <xdr:row>57</xdr:row>
      <xdr:rowOff>15875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68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26052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5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73677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は下水道事業会計補助金や学校組合負担金の減少を主な要因とし比率が減少し、令和４年度は令和３年度に比べ総額が約３．４％減少したが、比率は微増となった。今後は一部事務組合への負担金の増加、合併前旧町村間で異なっていたごみ処理の一元化による香肌奥伊勢資源化広域連合への負担金の増加が見込まれている。負担金については各団体への経費削減を促すとともに、補助金についても必要性、妥当性を検証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111760</xdr:rowOff>
    </xdr:from>
    <xdr:to>
      <xdr:col>82</xdr:col>
      <xdr:colOff>107950</xdr:colOff>
      <xdr:row>37</xdr:row>
      <xdr:rowOff>39370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2839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43197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87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37</xdr:row>
      <xdr:rowOff>107950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2839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37</xdr:row>
      <xdr:rowOff>107950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1163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xdr:rowOff>
    </xdr:from>
    <xdr:to>
      <xdr:col>74</xdr:col>
      <xdr:colOff>31750</xdr:colOff>
      <xdr:row>35</xdr:row>
      <xdr:rowOff>113030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24130</xdr:rowOff>
    </xdr:from>
    <xdr:to>
      <xdr:col>69</xdr:col>
      <xdr:colOff>92075</xdr:colOff>
      <xdr:row>35</xdr:row>
      <xdr:rowOff>115570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0248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99060</xdr:rowOff>
    </xdr:from>
    <xdr:to>
      <xdr:col>69</xdr:col>
      <xdr:colOff>142875</xdr:colOff>
      <xdr:row>35</xdr:row>
      <xdr:rowOff>29210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39387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160020</xdr:rowOff>
    </xdr:from>
    <xdr:to>
      <xdr:col>82</xdr:col>
      <xdr:colOff>158750</xdr:colOff>
      <xdr:row>37</xdr:row>
      <xdr:rowOff>90170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132097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60960</xdr:rowOff>
    </xdr:from>
    <xdr:to>
      <xdr:col>78</xdr:col>
      <xdr:colOff>120650</xdr:colOff>
      <xdr:row>36</xdr:row>
      <xdr:rowOff>162560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147337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57150</xdr:rowOff>
    </xdr:from>
    <xdr:to>
      <xdr:col>74</xdr:col>
      <xdr:colOff>31750</xdr:colOff>
      <xdr:row>37</xdr:row>
      <xdr:rowOff>158750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143527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64770</xdr:rowOff>
    </xdr:from>
    <xdr:to>
      <xdr:col>69</xdr:col>
      <xdr:colOff>142875</xdr:colOff>
      <xdr:row>35</xdr:row>
      <xdr:rowOff>166370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151147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144780</xdr:rowOff>
    </xdr:from>
    <xdr:to>
      <xdr:col>65</xdr:col>
      <xdr:colOff>53975</xdr:colOff>
      <xdr:row>35</xdr:row>
      <xdr:rowOff>74930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59707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06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から令和４年度にかけては地方債残高の減少が見られたが、令和５年度以降、基金造成など大型の合併特例債などの借入を予定しており、地方債残高は増加傾向であることが見込まれている。今後の地方債の発行にあたっては財政硬直に繋がらないよう発行額の精査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72137</xdr:rowOff>
    </xdr:from>
    <xdr:to>
      <xdr:col>24</xdr:col>
      <xdr:colOff>25400</xdr:colOff>
      <xdr:row>76</xdr:row>
      <xdr:rowOff>94996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102337"/>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81280</xdr:rowOff>
    </xdr:from>
    <xdr:to>
      <xdr:col>19</xdr:col>
      <xdr:colOff>187325</xdr:colOff>
      <xdr:row>76</xdr:row>
      <xdr:rowOff>94996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111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81280</xdr:rowOff>
    </xdr:from>
    <xdr:to>
      <xdr:col>15</xdr:col>
      <xdr:colOff>98425</xdr:colOff>
      <xdr:row>76</xdr:row>
      <xdr:rowOff>136144</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1114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122428</xdr:rowOff>
    </xdr:from>
    <xdr:to>
      <xdr:col>11</xdr:col>
      <xdr:colOff>9525</xdr:colOff>
      <xdr:row>76</xdr:row>
      <xdr:rowOff>136144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52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46482</xdr:rowOff>
    </xdr:from>
    <xdr:to>
      <xdr:col>6</xdr:col>
      <xdr:colOff>171450</xdr:colOff>
      <xdr:row>77</xdr:row>
      <xdr:rowOff>148082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132859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21337</xdr:rowOff>
    </xdr:from>
    <xdr:to>
      <xdr:col>24</xdr:col>
      <xdr:colOff>76200</xdr:colOff>
      <xdr:row>76</xdr:row>
      <xdr:rowOff>122937</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0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37863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89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44196</xdr:rowOff>
    </xdr:from>
    <xdr:to>
      <xdr:col>20</xdr:col>
      <xdr:colOff>38100</xdr:colOff>
      <xdr:row>76</xdr:row>
      <xdr:rowOff>145796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155973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30480</xdr:rowOff>
    </xdr:from>
    <xdr:to>
      <xdr:col>15</xdr:col>
      <xdr:colOff>149225</xdr:colOff>
      <xdr:row>76</xdr:row>
      <xdr:rowOff>132080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85344</xdr:rowOff>
    </xdr:from>
    <xdr:to>
      <xdr:col>11</xdr:col>
      <xdr:colOff>60325</xdr:colOff>
      <xdr:row>77</xdr:row>
      <xdr:rowOff>15494</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25671</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71628</xdr:rowOff>
    </xdr:from>
    <xdr:to>
      <xdr:col>6</xdr:col>
      <xdr:colOff>171450</xdr:colOff>
      <xdr:row>77</xdr:row>
      <xdr:rowOff>1778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11955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870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においても経常的一般財源等の扱いとなる臨時財政対策債の借入を行わなかった。また、税収は僅かに回復傾向にあるものの、繰出金の減少等、改善が見られる経費もあり、全国平均と同水準で比率が推移している。企業立地の推進や移住定住政策の強化などにより自主財源の増加を進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65278</xdr:rowOff>
    </xdr:from>
    <xdr:to>
      <xdr:col>82</xdr:col>
      <xdr:colOff>107950</xdr:colOff>
      <xdr:row>78</xdr:row>
      <xdr:rowOff>49276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3266928"/>
          <a:ext cx="8382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47007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2905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65278</xdr:rowOff>
    </xdr:from>
    <xdr:to>
      <xdr:col>78</xdr:col>
      <xdr:colOff>69850</xdr:colOff>
      <xdr:row>79</xdr:row>
      <xdr:rowOff>46989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3266928"/>
          <a:ext cx="889000" cy="32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27957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3556</xdr:rowOff>
    </xdr:from>
    <xdr:to>
      <xdr:col>73</xdr:col>
      <xdr:colOff>180975</xdr:colOff>
      <xdr:row>79</xdr:row>
      <xdr:rowOff>46989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376656"/>
          <a:ext cx="889000" cy="21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78</xdr:row>
      <xdr:rowOff>3556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61772"/>
          <a:ext cx="8890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169926</xdr:rowOff>
    </xdr:from>
    <xdr:to>
      <xdr:col>82</xdr:col>
      <xdr:colOff>158750</xdr:colOff>
      <xdr:row>78</xdr:row>
      <xdr:rowOff>100076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142003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14478</xdr:rowOff>
    </xdr:from>
    <xdr:to>
      <xdr:col>78</xdr:col>
      <xdr:colOff>120650</xdr:colOff>
      <xdr:row>77</xdr:row>
      <xdr:rowOff>116078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100855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3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167639</xdr:rowOff>
    </xdr:from>
    <xdr:to>
      <xdr:col>74</xdr:col>
      <xdr:colOff>31750</xdr:colOff>
      <xdr:row>79</xdr:row>
      <xdr:rowOff>97789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82566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62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124206</xdr:rowOff>
    </xdr:from>
    <xdr:to>
      <xdr:col>69</xdr:col>
      <xdr:colOff>142875</xdr:colOff>
      <xdr:row>78</xdr:row>
      <xdr:rowOff>54356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39133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80772</xdr:rowOff>
    </xdr:from>
    <xdr:to>
      <xdr:col>65</xdr:col>
      <xdr:colOff>53975</xdr:colOff>
      <xdr:row>77</xdr:row>
      <xdr:rowOff>10922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21099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34257</xdr:rowOff>
    </xdr:from>
    <xdr:to>
      <xdr:col>29</xdr:col>
      <xdr:colOff>127000</xdr:colOff>
      <xdr:row>17</xdr:row>
      <xdr:rowOff>53193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96532"/>
          <a:ext cx="647700" cy="18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19034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81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53193</xdr:rowOff>
    </xdr:from>
    <xdr:to>
      <xdr:col>26</xdr:col>
      <xdr:colOff>50800</xdr:colOff>
      <xdr:row>17</xdr:row>
      <xdr:rowOff>89395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15468"/>
          <a:ext cx="698500" cy="36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106982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89395</xdr:rowOff>
    </xdr:from>
    <xdr:to>
      <xdr:col>22</xdr:col>
      <xdr:colOff>114300</xdr:colOff>
      <xdr:row>18</xdr:row>
      <xdr:rowOff>50183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51670"/>
          <a:ext cx="698500" cy="132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56944</xdr:rowOff>
    </xdr:from>
    <xdr:to>
      <xdr:col>22</xdr:col>
      <xdr:colOff>165100</xdr:colOff>
      <xdr:row>17</xdr:row>
      <xdr:rowOff>158544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143321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05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29555</xdr:rowOff>
    </xdr:from>
    <xdr:to>
      <xdr:col>18</xdr:col>
      <xdr:colOff>177800</xdr:colOff>
      <xdr:row>18</xdr:row>
      <xdr:rowOff>50183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63280"/>
          <a:ext cx="698500" cy="2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62057</xdr:rowOff>
    </xdr:from>
    <xdr:to>
      <xdr:col>19</xdr:col>
      <xdr:colOff>38100</xdr:colOff>
      <xdr:row>17</xdr:row>
      <xdr:rowOff>163657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85016</xdr:rowOff>
    </xdr:from>
    <xdr:to>
      <xdr:col>15</xdr:col>
      <xdr:colOff>101600</xdr:colOff>
      <xdr:row>18</xdr:row>
      <xdr:rowOff>15166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25343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154907</xdr:rowOff>
    </xdr:from>
    <xdr:to>
      <xdr:col>29</xdr:col>
      <xdr:colOff>177800</xdr:colOff>
      <xdr:row>17</xdr:row>
      <xdr:rowOff>85057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45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171434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2393</xdr:rowOff>
    </xdr:from>
    <xdr:to>
      <xdr:col>26</xdr:col>
      <xdr:colOff>101600</xdr:colOff>
      <xdr:row>17</xdr:row>
      <xdr:rowOff>103993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6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114170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33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38595</xdr:rowOff>
    </xdr:from>
    <xdr:to>
      <xdr:col>22</xdr:col>
      <xdr:colOff>165100</xdr:colOff>
      <xdr:row>17</xdr:row>
      <xdr:rowOff>140195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008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150372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6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170833</xdr:rowOff>
    </xdr:from>
    <xdr:to>
      <xdr:col>19</xdr:col>
      <xdr:colOff>38100</xdr:colOff>
      <xdr:row>18</xdr:row>
      <xdr:rowOff>100983</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3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85760</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1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150205</xdr:rowOff>
    </xdr:from>
    <xdr:to>
      <xdr:col>15</xdr:col>
      <xdr:colOff>101600</xdr:colOff>
      <xdr:row>18</xdr:row>
      <xdr:rowOff>80355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2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65133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9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168796</xdr:rowOff>
    </xdr:from>
    <xdr:to>
      <xdr:col>29</xdr:col>
      <xdr:colOff>127000</xdr:colOff>
      <xdr:row>37</xdr:row>
      <xdr:rowOff>219545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293496"/>
          <a:ext cx="647700" cy="50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168796</xdr:rowOff>
    </xdr:from>
    <xdr:to>
      <xdr:col>26</xdr:col>
      <xdr:colOff>50800</xdr:colOff>
      <xdr:row>37</xdr:row>
      <xdr:rowOff>209524</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93496"/>
          <a:ext cx="698500" cy="40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170662</xdr:rowOff>
    </xdr:from>
    <xdr:to>
      <xdr:col>22</xdr:col>
      <xdr:colOff>114300</xdr:colOff>
      <xdr:row>37</xdr:row>
      <xdr:rowOff>209524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295362"/>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71247</xdr:rowOff>
    </xdr:from>
    <xdr:to>
      <xdr:col>22</xdr:col>
      <xdr:colOff>165100</xdr:colOff>
      <xdr:row>37</xdr:row>
      <xdr:rowOff>1397</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2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183024</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9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108598</xdr:rowOff>
    </xdr:from>
    <xdr:to>
      <xdr:col>18</xdr:col>
      <xdr:colOff>177800</xdr:colOff>
      <xdr:row>37</xdr:row>
      <xdr:rowOff>170662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33298"/>
          <a:ext cx="698500" cy="62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32404</xdr:rowOff>
    </xdr:from>
    <xdr:to>
      <xdr:col>19</xdr:col>
      <xdr:colOff>38100</xdr:colOff>
      <xdr:row>36</xdr:row>
      <xdr:rowOff>134004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144181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50959</xdr:rowOff>
    </xdr:from>
    <xdr:to>
      <xdr:col>15</xdr:col>
      <xdr:colOff>101600</xdr:colOff>
      <xdr:row>36</xdr:row>
      <xdr:rowOff>152559</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162736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168745</xdr:rowOff>
    </xdr:from>
    <xdr:to>
      <xdr:col>29</xdr:col>
      <xdr:colOff>177800</xdr:colOff>
      <xdr:row>37</xdr:row>
      <xdr:rowOff>270345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934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77322</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0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117996</xdr:rowOff>
    </xdr:from>
    <xdr:to>
      <xdr:col>26</xdr:col>
      <xdr:colOff>101600</xdr:colOff>
      <xdr:row>37</xdr:row>
      <xdr:rowOff>219596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2426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204373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32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158724</xdr:rowOff>
    </xdr:from>
    <xdr:to>
      <xdr:col>22</xdr:col>
      <xdr:colOff>165100</xdr:colOff>
      <xdr:row>37</xdr:row>
      <xdr:rowOff>260324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83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245101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6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119862</xdr:rowOff>
    </xdr:from>
    <xdr:to>
      <xdr:col>19</xdr:col>
      <xdr:colOff>38100</xdr:colOff>
      <xdr:row>37</xdr:row>
      <xdr:rowOff>221462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44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206239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0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57798</xdr:rowOff>
    </xdr:from>
    <xdr:to>
      <xdr:col>15</xdr:col>
      <xdr:colOff>101600</xdr:colOff>
      <xdr:row>37</xdr:row>
      <xdr:rowOff>159398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82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144175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68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13,838
103.06
9,605,401
9,192,317
296,421
5,467,433
5,441,321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110668</xdr:rowOff>
    </xdr:from>
    <xdr:to>
      <xdr:col>24</xdr:col>
      <xdr:colOff>63500</xdr:colOff>
      <xdr:row>35</xdr:row>
      <xdr:rowOff>147320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11418"/>
          <a:ext cx="8382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95318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96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147320</xdr:rowOff>
    </xdr:from>
    <xdr:to>
      <xdr:col>19</xdr:col>
      <xdr:colOff>177800</xdr:colOff>
      <xdr:row>36</xdr:row>
      <xdr:rowOff>22619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48070"/>
          <a:ext cx="889000" cy="46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60037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23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22619</xdr:rowOff>
    </xdr:from>
    <xdr:to>
      <xdr:col>15</xdr:col>
      <xdr:colOff>50800</xdr:colOff>
      <xdr:row>38</xdr:row>
      <xdr:rowOff>102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194819"/>
          <a:ext cx="889000" cy="3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12700</xdr:rowOff>
    </xdr:from>
    <xdr:to>
      <xdr:col>15</xdr:col>
      <xdr:colOff>101600</xdr:colOff>
      <xdr:row>36</xdr:row>
      <xdr:rowOff>114300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105427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2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102</xdr:rowOff>
    </xdr:from>
    <xdr:to>
      <xdr:col>10</xdr:col>
      <xdr:colOff>114300</xdr:colOff>
      <xdr:row>38</xdr:row>
      <xdr:rowOff>6604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515202"/>
          <a:ext cx="889000" cy="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138925</xdr:rowOff>
    </xdr:from>
    <xdr:to>
      <xdr:col>10</xdr:col>
      <xdr:colOff>165100</xdr:colOff>
      <xdr:row>37</xdr:row>
      <xdr:rowOff>69075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85602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157086</xdr:rowOff>
    </xdr:from>
    <xdr:to>
      <xdr:col>6</xdr:col>
      <xdr:colOff>38100</xdr:colOff>
      <xdr:row>37</xdr:row>
      <xdr:rowOff>87236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103763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59868</xdr:rowOff>
    </xdr:from>
    <xdr:to>
      <xdr:col>24</xdr:col>
      <xdr:colOff>114300</xdr:colOff>
      <xdr:row>35</xdr:row>
      <xdr:rowOff>161468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06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82745</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1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96520</xdr:rowOff>
    </xdr:from>
    <xdr:to>
      <xdr:col>20</xdr:col>
      <xdr:colOff>38100</xdr:colOff>
      <xdr:row>36</xdr:row>
      <xdr:rowOff>26670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43197</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8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143269</xdr:rowOff>
    </xdr:from>
    <xdr:to>
      <xdr:col>15</xdr:col>
      <xdr:colOff>101600</xdr:colOff>
      <xdr:row>36</xdr:row>
      <xdr:rowOff>73419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89946</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919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120752</xdr:rowOff>
    </xdr:from>
    <xdr:to>
      <xdr:col>10</xdr:col>
      <xdr:colOff>165100</xdr:colOff>
      <xdr:row>38</xdr:row>
      <xdr:rowOff>50902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64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42029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5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127254</xdr:rowOff>
    </xdr:from>
    <xdr:to>
      <xdr:col>6</xdr:col>
      <xdr:colOff>38100</xdr:colOff>
      <xdr:row>38</xdr:row>
      <xdr:rowOff>57404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48531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10008</xdr:rowOff>
    </xdr:from>
    <xdr:to>
      <xdr:col>24</xdr:col>
      <xdr:colOff>63500</xdr:colOff>
      <xdr:row>57</xdr:row>
      <xdr:rowOff>37371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82658"/>
          <a:ext cx="838200" cy="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31149</xdr:rowOff>
    </xdr:from>
    <xdr:to>
      <xdr:col>19</xdr:col>
      <xdr:colOff>177800</xdr:colOff>
      <xdr:row>57</xdr:row>
      <xdr:rowOff>37371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9803799"/>
          <a:ext cx="889000" cy="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26463</xdr:rowOff>
    </xdr:from>
    <xdr:to>
      <xdr:col>15</xdr:col>
      <xdr:colOff>50800</xdr:colOff>
      <xdr:row>57</xdr:row>
      <xdr:rowOff>31149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99113"/>
          <a:ext cx="8890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163546</xdr:rowOff>
    </xdr:from>
    <xdr:to>
      <xdr:col>15</xdr:col>
      <xdr:colOff>101600</xdr:colOff>
      <xdr:row>57</xdr:row>
      <xdr:rowOff>93696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6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84823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8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26463</xdr:rowOff>
    </xdr:from>
    <xdr:to>
      <xdr:col>10</xdr:col>
      <xdr:colOff>114300</xdr:colOff>
      <xdr:row>57</xdr:row>
      <xdr:rowOff>53887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9113"/>
          <a:ext cx="889000" cy="2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135333</xdr:rowOff>
    </xdr:from>
    <xdr:to>
      <xdr:col>10</xdr:col>
      <xdr:colOff>165100</xdr:colOff>
      <xdr:row>57</xdr:row>
      <xdr:rowOff>65483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73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82010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9965</xdr:rowOff>
    </xdr:from>
    <xdr:to>
      <xdr:col>6</xdr:col>
      <xdr:colOff>38100</xdr:colOff>
      <xdr:row>57</xdr:row>
      <xdr:rowOff>111565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8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102692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875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130658</xdr:rowOff>
    </xdr:from>
    <xdr:to>
      <xdr:col>24</xdr:col>
      <xdr:colOff>114300</xdr:colOff>
      <xdr:row>57</xdr:row>
      <xdr:rowOff>60808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3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109085</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1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158021</xdr:rowOff>
    </xdr:from>
    <xdr:to>
      <xdr:col>20</xdr:col>
      <xdr:colOff>38100</xdr:colOff>
      <xdr:row>57</xdr:row>
      <xdr:rowOff>88171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59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79298</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5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151799</xdr:rowOff>
    </xdr:from>
    <xdr:to>
      <xdr:col>15</xdr:col>
      <xdr:colOff>101600</xdr:colOff>
      <xdr:row>57</xdr:row>
      <xdr:rowOff>81949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5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98476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52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147113</xdr:rowOff>
    </xdr:from>
    <xdr:to>
      <xdr:col>10</xdr:col>
      <xdr:colOff>165100</xdr:colOff>
      <xdr:row>57</xdr:row>
      <xdr:rowOff>77263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68390</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4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3087</xdr:rowOff>
    </xdr:from>
    <xdr:to>
      <xdr:col>6</xdr:col>
      <xdr:colOff>38100</xdr:colOff>
      <xdr:row>57</xdr:row>
      <xdr:rowOff>104687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7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121214</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41435</xdr:rowOff>
    </xdr:from>
    <xdr:to>
      <xdr:col>24</xdr:col>
      <xdr:colOff>63500</xdr:colOff>
      <xdr:row>77</xdr:row>
      <xdr:rowOff>60506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243085"/>
          <a:ext cx="8382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72911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274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60506</xdr:rowOff>
    </xdr:from>
    <xdr:to>
      <xdr:col>19</xdr:col>
      <xdr:colOff>177800</xdr:colOff>
      <xdr:row>77</xdr:row>
      <xdr:rowOff>96495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262156"/>
          <a:ext cx="889000" cy="3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162718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364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96495</xdr:rowOff>
    </xdr:from>
    <xdr:to>
      <xdr:col>15</xdr:col>
      <xdr:colOff>50800</xdr:colOff>
      <xdr:row>77</xdr:row>
      <xdr:rowOff>156225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298145"/>
          <a:ext cx="889000" cy="5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71723</xdr:rowOff>
    </xdr:from>
    <xdr:to>
      <xdr:col>15</xdr:col>
      <xdr:colOff>101600</xdr:colOff>
      <xdr:row>78</xdr:row>
      <xdr:rowOff>1873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27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164450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36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108741</xdr:rowOff>
    </xdr:from>
    <xdr:to>
      <xdr:col>10</xdr:col>
      <xdr:colOff>114300</xdr:colOff>
      <xdr:row>77</xdr:row>
      <xdr:rowOff>156225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10391"/>
          <a:ext cx="889000" cy="4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19112</xdr:rowOff>
    </xdr:from>
    <xdr:to>
      <xdr:col>10</xdr:col>
      <xdr:colOff>165100</xdr:colOff>
      <xdr:row>78</xdr:row>
      <xdr:rowOff>120712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9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48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170314</xdr:rowOff>
    </xdr:from>
    <xdr:to>
      <xdr:col>6</xdr:col>
      <xdr:colOff>38100</xdr:colOff>
      <xdr:row>78</xdr:row>
      <xdr:rowOff>100464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91591</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46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162085</xdr:rowOff>
    </xdr:from>
    <xdr:to>
      <xdr:col>24</xdr:col>
      <xdr:colOff>114300</xdr:colOff>
      <xdr:row>77</xdr:row>
      <xdr:rowOff>92235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19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13512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04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9706</xdr:rowOff>
    </xdr:from>
    <xdr:to>
      <xdr:col>20</xdr:col>
      <xdr:colOff>38100</xdr:colOff>
      <xdr:row>77</xdr:row>
      <xdr:rowOff>111306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1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127833</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2986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45695</xdr:rowOff>
    </xdr:from>
    <xdr:to>
      <xdr:col>15</xdr:col>
      <xdr:colOff>101600</xdr:colOff>
      <xdr:row>77</xdr:row>
      <xdr:rowOff>147295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163822</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105425</xdr:rowOff>
    </xdr:from>
    <xdr:to>
      <xdr:col>10</xdr:col>
      <xdr:colOff>165100</xdr:colOff>
      <xdr:row>78</xdr:row>
      <xdr:rowOff>35575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52102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082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57941</xdr:rowOff>
    </xdr:from>
    <xdr:to>
      <xdr:col>6</xdr:col>
      <xdr:colOff>38100</xdr:colOff>
      <xdr:row>77</xdr:row>
      <xdr:rowOff>159541</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25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4618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0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65748</xdr:rowOff>
    </xdr:from>
    <xdr:to>
      <xdr:col>24</xdr:col>
      <xdr:colOff>63500</xdr:colOff>
      <xdr:row>95</xdr:row>
      <xdr:rowOff>79383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182048"/>
          <a:ext cx="838200" cy="18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148235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435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65748</xdr:rowOff>
    </xdr:from>
    <xdr:to>
      <xdr:col>19</xdr:col>
      <xdr:colOff>177800</xdr:colOff>
      <xdr:row>97</xdr:row>
      <xdr:rowOff>8370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182048"/>
          <a:ext cx="889000" cy="456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88603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376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121526</xdr:rowOff>
    </xdr:from>
    <xdr:to>
      <xdr:col>15</xdr:col>
      <xdr:colOff>50800</xdr:colOff>
      <xdr:row>97</xdr:row>
      <xdr:rowOff>8370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80726"/>
          <a:ext cx="889000" cy="5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155913</xdr:rowOff>
    </xdr:from>
    <xdr:to>
      <xdr:col>15</xdr:col>
      <xdr:colOff>101600</xdr:colOff>
      <xdr:row>97</xdr:row>
      <xdr:rowOff>86063</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61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77190</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0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121526</xdr:rowOff>
    </xdr:from>
    <xdr:to>
      <xdr:col>10</xdr:col>
      <xdr:colOff>114300</xdr:colOff>
      <xdr:row>97</xdr:row>
      <xdr:rowOff>38333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80726"/>
          <a:ext cx="889000" cy="88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26541</xdr:rowOff>
    </xdr:from>
    <xdr:to>
      <xdr:col>10</xdr:col>
      <xdr:colOff>165100</xdr:colOff>
      <xdr:row>97</xdr:row>
      <xdr:rowOff>128141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119268</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4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43180</xdr:rowOff>
    </xdr:from>
    <xdr:to>
      <xdr:col>6</xdr:col>
      <xdr:colOff>38100</xdr:colOff>
      <xdr:row>97</xdr:row>
      <xdr:rowOff>144780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135907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28583</xdr:rowOff>
    </xdr:from>
    <xdr:to>
      <xdr:col>24</xdr:col>
      <xdr:colOff>114300</xdr:colOff>
      <xdr:row>95</xdr:row>
      <xdr:rowOff>130183</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1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51460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14948</xdr:rowOff>
    </xdr:from>
    <xdr:to>
      <xdr:col>20</xdr:col>
      <xdr:colOff>38100</xdr:colOff>
      <xdr:row>94</xdr:row>
      <xdr:rowOff>116548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13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133075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590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129020</xdr:rowOff>
    </xdr:from>
    <xdr:to>
      <xdr:col>15</xdr:col>
      <xdr:colOff>101600</xdr:colOff>
      <xdr:row>97</xdr:row>
      <xdr:rowOff>59170</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75697</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70726</xdr:rowOff>
    </xdr:from>
    <xdr:to>
      <xdr:col>10</xdr:col>
      <xdr:colOff>165100</xdr:colOff>
      <xdr:row>97</xdr:row>
      <xdr:rowOff>876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2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17403</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0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158983</xdr:rowOff>
    </xdr:from>
    <xdr:to>
      <xdr:col>6</xdr:col>
      <xdr:colOff>38100</xdr:colOff>
      <xdr:row>97</xdr:row>
      <xdr:rowOff>89133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61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105660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39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120991</xdr:rowOff>
    </xdr:from>
    <xdr:to>
      <xdr:col>55</xdr:col>
      <xdr:colOff>0</xdr:colOff>
      <xdr:row>34</xdr:row>
      <xdr:rowOff>136701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5950291"/>
          <a:ext cx="8382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37088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037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14518</xdr:rowOff>
    </xdr:from>
    <xdr:to>
      <xdr:col>50</xdr:col>
      <xdr:colOff>114300</xdr:colOff>
      <xdr:row>34</xdr:row>
      <xdr:rowOff>120991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29468"/>
          <a:ext cx="889000" cy="620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24606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19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14518</xdr:rowOff>
    </xdr:from>
    <xdr:to>
      <xdr:col>45</xdr:col>
      <xdr:colOff>177800</xdr:colOff>
      <xdr:row>36</xdr:row>
      <xdr:rowOff>105963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29468"/>
          <a:ext cx="889000" cy="94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124155</xdr:rowOff>
    </xdr:from>
    <xdr:to>
      <xdr:col>46</xdr:col>
      <xdr:colOff>38100</xdr:colOff>
      <xdr:row>33</xdr:row>
      <xdr:rowOff>54305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45432</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131795</xdr:rowOff>
    </xdr:from>
    <xdr:to>
      <xdr:col>41</xdr:col>
      <xdr:colOff>50800</xdr:colOff>
      <xdr:row>36</xdr:row>
      <xdr:rowOff>105963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32545"/>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3376</xdr:rowOff>
    </xdr:from>
    <xdr:to>
      <xdr:col>41</xdr:col>
      <xdr:colOff>101600</xdr:colOff>
      <xdr:row>36</xdr:row>
      <xdr:rowOff>104976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121503</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595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25153</xdr:rowOff>
    </xdr:from>
    <xdr:to>
      <xdr:col>36</xdr:col>
      <xdr:colOff>165100</xdr:colOff>
      <xdr:row>36</xdr:row>
      <xdr:rowOff>126753</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117880</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85901</xdr:rowOff>
    </xdr:from>
    <xdr:to>
      <xdr:col>55</xdr:col>
      <xdr:colOff>50800</xdr:colOff>
      <xdr:row>35</xdr:row>
      <xdr:rowOff>16051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59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108778</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576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70191</xdr:rowOff>
    </xdr:from>
    <xdr:to>
      <xdr:col>50</xdr:col>
      <xdr:colOff>165100</xdr:colOff>
      <xdr:row>35</xdr:row>
      <xdr:rowOff>341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589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16868</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567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135168</xdr:rowOff>
    </xdr:from>
    <xdr:to>
      <xdr:col>46</xdr:col>
      <xdr:colOff>38100</xdr:colOff>
      <xdr:row>31</xdr:row>
      <xdr:rowOff>65318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81845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053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55163</xdr:rowOff>
    </xdr:from>
    <xdr:to>
      <xdr:col>41</xdr:col>
      <xdr:colOff>101600</xdr:colOff>
      <xdr:row>36</xdr:row>
      <xdr:rowOff>156763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22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147890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2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80995</xdr:rowOff>
    </xdr:from>
    <xdr:to>
      <xdr:col>36</xdr:col>
      <xdr:colOff>165100</xdr:colOff>
      <xdr:row>36</xdr:row>
      <xdr:rowOff>11145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8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27672</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56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74157</xdr:rowOff>
    </xdr:from>
    <xdr:to>
      <xdr:col>55</xdr:col>
      <xdr:colOff>0</xdr:colOff>
      <xdr:row>58</xdr:row>
      <xdr:rowOff>116967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10018257"/>
          <a:ext cx="838200" cy="4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116967</xdr:rowOff>
    </xdr:from>
    <xdr:to>
      <xdr:col>50</xdr:col>
      <xdr:colOff>114300</xdr:colOff>
      <xdr:row>58</xdr:row>
      <xdr:rowOff>131454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061067"/>
          <a:ext cx="8890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131454</xdr:rowOff>
    </xdr:from>
    <xdr:to>
      <xdr:col>45</xdr:col>
      <xdr:colOff>177800</xdr:colOff>
      <xdr:row>59</xdr:row>
      <xdr:rowOff>28835</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10075554"/>
          <a:ext cx="889000" cy="6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81402</xdr:rowOff>
    </xdr:from>
    <xdr:to>
      <xdr:col>46</xdr:col>
      <xdr:colOff>38100</xdr:colOff>
      <xdr:row>58</xdr:row>
      <xdr:rowOff>11552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28079</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26938</xdr:rowOff>
    </xdr:from>
    <xdr:to>
      <xdr:col>41</xdr:col>
      <xdr:colOff>50800</xdr:colOff>
      <xdr:row>59</xdr:row>
      <xdr:rowOff>28835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142488"/>
          <a:ext cx="889000" cy="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85661</xdr:rowOff>
    </xdr:from>
    <xdr:to>
      <xdr:col>41</xdr:col>
      <xdr:colOff>101600</xdr:colOff>
      <xdr:row>58</xdr:row>
      <xdr:rowOff>15811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32338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37458</xdr:rowOff>
    </xdr:from>
    <xdr:to>
      <xdr:col>36</xdr:col>
      <xdr:colOff>165100</xdr:colOff>
      <xdr:row>57</xdr:row>
      <xdr:rowOff>139058</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155585</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23357</xdr:rowOff>
    </xdr:from>
    <xdr:to>
      <xdr:col>55</xdr:col>
      <xdr:colOff>50800</xdr:colOff>
      <xdr:row>58</xdr:row>
      <xdr:rowOff>124957</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6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1784</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66167</xdr:rowOff>
    </xdr:from>
    <xdr:to>
      <xdr:col>50</xdr:col>
      <xdr:colOff>165100</xdr:colOff>
      <xdr:row>58</xdr:row>
      <xdr:rowOff>167767</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1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158894</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0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80654</xdr:rowOff>
    </xdr:from>
    <xdr:to>
      <xdr:col>46</xdr:col>
      <xdr:colOff>38100</xdr:colOff>
      <xdr:row>59</xdr:row>
      <xdr:rowOff>10804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2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1931</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149485</xdr:rowOff>
    </xdr:from>
    <xdr:to>
      <xdr:col>41</xdr:col>
      <xdr:colOff>101600</xdr:colOff>
      <xdr:row>59</xdr:row>
      <xdr:rowOff>79635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9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70762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8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147588</xdr:rowOff>
    </xdr:from>
    <xdr:to>
      <xdr:col>36</xdr:col>
      <xdr:colOff>165100</xdr:colOff>
      <xdr:row>59</xdr:row>
      <xdr:rowOff>77738</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9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68865</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119848</xdr:rowOff>
    </xdr:from>
    <xdr:to>
      <xdr:col>55</xdr:col>
      <xdr:colOff>0</xdr:colOff>
      <xdr:row>78</xdr:row>
      <xdr:rowOff>138736</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92948"/>
          <a:ext cx="838200" cy="18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125919</xdr:rowOff>
    </xdr:from>
    <xdr:to>
      <xdr:col>50</xdr:col>
      <xdr:colOff>114300</xdr:colOff>
      <xdr:row>78</xdr:row>
      <xdr:rowOff>138736</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99019"/>
          <a:ext cx="889000" cy="1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123620</xdr:rowOff>
    </xdr:from>
    <xdr:to>
      <xdr:col>45</xdr:col>
      <xdr:colOff>177800</xdr:colOff>
      <xdr:row>78</xdr:row>
      <xdr:rowOff>125919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496720"/>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121841</xdr:rowOff>
    </xdr:from>
    <xdr:to>
      <xdr:col>46</xdr:col>
      <xdr:colOff>38100</xdr:colOff>
      <xdr:row>78</xdr:row>
      <xdr:rowOff>51991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23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68518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123620</xdr:rowOff>
    </xdr:from>
    <xdr:to>
      <xdr:col>41</xdr:col>
      <xdr:colOff>50800</xdr:colOff>
      <xdr:row>78</xdr:row>
      <xdr:rowOff>125966</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496720"/>
          <a:ext cx="889000" cy="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118188</xdr:rowOff>
    </xdr:from>
    <xdr:to>
      <xdr:col>41</xdr:col>
      <xdr:colOff>101600</xdr:colOff>
      <xdr:row>78</xdr:row>
      <xdr:rowOff>48338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64865</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5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111362</xdr:rowOff>
    </xdr:from>
    <xdr:to>
      <xdr:col>36</xdr:col>
      <xdr:colOff>165100</xdr:colOff>
      <xdr:row>78</xdr:row>
      <xdr:rowOff>41512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1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58039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69048</xdr:rowOff>
    </xdr:from>
    <xdr:to>
      <xdr:col>55</xdr:col>
      <xdr:colOff>50800</xdr:colOff>
      <xdr:row>78</xdr:row>
      <xdr:rowOff>170648</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4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155425</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5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87936</xdr:rowOff>
    </xdr:from>
    <xdr:to>
      <xdr:col>50</xdr:col>
      <xdr:colOff>165100</xdr:colOff>
      <xdr:row>79</xdr:row>
      <xdr:rowOff>18086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9213</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5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75119</xdr:rowOff>
    </xdr:from>
    <xdr:to>
      <xdr:col>46</xdr:col>
      <xdr:colOff>38100</xdr:colOff>
      <xdr:row>79</xdr:row>
      <xdr:rowOff>5269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4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167846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540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72820</xdr:rowOff>
    </xdr:from>
    <xdr:to>
      <xdr:col>41</xdr:col>
      <xdr:colOff>101600</xdr:colOff>
      <xdr:row>79</xdr:row>
      <xdr:rowOff>2970</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4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165547</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75166</xdr:rowOff>
    </xdr:from>
    <xdr:to>
      <xdr:col>36</xdr:col>
      <xdr:colOff>165100</xdr:colOff>
      <xdr:row>79</xdr:row>
      <xdr:rowOff>5316</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167893</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0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89550</xdr:rowOff>
    </xdr:from>
    <xdr:to>
      <xdr:col>55</xdr:col>
      <xdr:colOff>0</xdr:colOff>
      <xdr:row>98</xdr:row>
      <xdr:rowOff>39331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20200"/>
          <a:ext cx="838200" cy="12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167137</xdr:rowOff>
    </xdr:from>
    <xdr:to>
      <xdr:col>50</xdr:col>
      <xdr:colOff>114300</xdr:colOff>
      <xdr:row>98</xdr:row>
      <xdr:rowOff>39331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97787"/>
          <a:ext cx="8890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167137</xdr:rowOff>
    </xdr:from>
    <xdr:to>
      <xdr:col>45</xdr:col>
      <xdr:colOff>177800</xdr:colOff>
      <xdr:row>98</xdr:row>
      <xdr:rowOff>101264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797787"/>
          <a:ext cx="889000" cy="10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15839</xdr:rowOff>
    </xdr:from>
    <xdr:to>
      <xdr:col>46</xdr:col>
      <xdr:colOff>38100</xdr:colOff>
      <xdr:row>97</xdr:row>
      <xdr:rowOff>117439</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4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133966</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42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86258</xdr:rowOff>
    </xdr:from>
    <xdr:to>
      <xdr:col>41</xdr:col>
      <xdr:colOff>50800</xdr:colOff>
      <xdr:row>98</xdr:row>
      <xdr:rowOff>101264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888358"/>
          <a:ext cx="8890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24919</xdr:rowOff>
    </xdr:from>
    <xdr:to>
      <xdr:col>41</xdr:col>
      <xdr:colOff>101600</xdr:colOff>
      <xdr:row>97</xdr:row>
      <xdr:rowOff>126519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143046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3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140343</xdr:rowOff>
    </xdr:from>
    <xdr:to>
      <xdr:col>36</xdr:col>
      <xdr:colOff>165100</xdr:colOff>
      <xdr:row>97</xdr:row>
      <xdr:rowOff>70493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87020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38750</xdr:rowOff>
    </xdr:from>
    <xdr:to>
      <xdr:col>55</xdr:col>
      <xdr:colOff>50800</xdr:colOff>
      <xdr:row>97</xdr:row>
      <xdr:rowOff>140350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17177</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4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159981</xdr:rowOff>
    </xdr:from>
    <xdr:to>
      <xdr:col>50</xdr:col>
      <xdr:colOff>165100</xdr:colOff>
      <xdr:row>98</xdr:row>
      <xdr:rowOff>90131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81258</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8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116337</xdr:rowOff>
    </xdr:from>
    <xdr:to>
      <xdr:col>46</xdr:col>
      <xdr:colOff>38100</xdr:colOff>
      <xdr:row>98</xdr:row>
      <xdr:rowOff>46487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4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37614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3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50464</xdr:rowOff>
    </xdr:from>
    <xdr:to>
      <xdr:col>41</xdr:col>
      <xdr:colOff>101600</xdr:colOff>
      <xdr:row>98</xdr:row>
      <xdr:rowOff>152064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85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143191</xdr:rowOff>
    </xdr:from>
    <xdr:ext cx="469744"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26428" y="1694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35458</xdr:rowOff>
    </xdr:from>
    <xdr:to>
      <xdr:col>36</xdr:col>
      <xdr:colOff>165100</xdr:colOff>
      <xdr:row>98</xdr:row>
      <xdr:rowOff>137058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83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128185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93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98144</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4694"/>
          <a:ext cx="838200" cy="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93497</xdr:rowOff>
    </xdr:from>
    <xdr:to>
      <xdr:col>81</xdr:col>
      <xdr:colOff>50800</xdr:colOff>
      <xdr:row>39</xdr:row>
      <xdr:rowOff>98144</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80047"/>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93497</xdr:rowOff>
    </xdr:from>
    <xdr:to>
      <xdr:col>76</xdr:col>
      <xdr:colOff>114300</xdr:colOff>
      <xdr:row>39</xdr:row>
      <xdr:rowOff>95495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80047"/>
          <a:ext cx="8890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168407</xdr:rowOff>
    </xdr:from>
    <xdr:to>
      <xdr:col>76</xdr:col>
      <xdr:colOff>165100</xdr:colOff>
      <xdr:row>39</xdr:row>
      <xdr:rowOff>98557</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115084</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66430</xdr:rowOff>
    </xdr:from>
    <xdr:to>
      <xdr:col>71</xdr:col>
      <xdr:colOff>177800</xdr:colOff>
      <xdr:row>39</xdr:row>
      <xdr:rowOff>95495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814300" y="6752980"/>
          <a:ext cx="8890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3913</xdr:rowOff>
    </xdr:from>
    <xdr:to>
      <xdr:col>72</xdr:col>
      <xdr:colOff>38100</xdr:colOff>
      <xdr:row>39</xdr:row>
      <xdr:rowOff>105513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122040</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17864</xdr:rowOff>
    </xdr:from>
    <xdr:to>
      <xdr:col>67</xdr:col>
      <xdr:colOff>101600</xdr:colOff>
      <xdr:row>39</xdr:row>
      <xdr:rowOff>119464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110591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9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47344</xdr:rowOff>
    </xdr:from>
    <xdr:to>
      <xdr:col>81</xdr:col>
      <xdr:colOff>101600</xdr:colOff>
      <xdr:row>39</xdr:row>
      <xdr:rowOff>148944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140071</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82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42697</xdr:rowOff>
    </xdr:from>
    <xdr:to>
      <xdr:col>76</xdr:col>
      <xdr:colOff>165100</xdr:colOff>
      <xdr:row>39</xdr:row>
      <xdr:rowOff>144297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135424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2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44695</xdr:rowOff>
    </xdr:from>
    <xdr:to>
      <xdr:col>72</xdr:col>
      <xdr:colOff>38100</xdr:colOff>
      <xdr:row>39</xdr:row>
      <xdr:rowOff>146295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3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137422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2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15630</xdr:rowOff>
    </xdr:from>
    <xdr:to>
      <xdr:col>67</xdr:col>
      <xdr:colOff>101600</xdr:colOff>
      <xdr:row>39</xdr:row>
      <xdr:rowOff>117230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0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133757</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47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a:extLst>
            <a:ext uri="{FF2B5EF4-FFF2-40B4-BE49-F238E27FC236}">
              <a16:creationId xmlns:a16="http://schemas.microsoft.com/office/drawing/2014/main" id="{00000000-0008-0000-06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5" name="失業対策事業費最小値テキスト">
          <a:extLst>
            <a:ext uri="{FF2B5EF4-FFF2-40B4-BE49-F238E27FC236}">
              <a16:creationId xmlns:a16="http://schemas.microsoft.com/office/drawing/2014/main" id="{00000000-0008-0000-0600-00003F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7" name="失業対策事業費最大値テキスト">
          <a:extLst>
            <a:ext uri="{FF2B5EF4-FFF2-40B4-BE49-F238E27FC236}">
              <a16:creationId xmlns:a16="http://schemas.microsoft.com/office/drawing/2014/main" id="{00000000-0008-0000-0600-000041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80" name="失業対策事業費平均値テキスト">
          <a:extLst>
            <a:ext uri="{FF2B5EF4-FFF2-40B4-BE49-F238E27FC236}">
              <a16:creationId xmlns:a16="http://schemas.microsoft.com/office/drawing/2014/main" id="{00000000-0008-0000-0600-000044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51</xdr:row>
      <xdr:rowOff>4535</xdr:rowOff>
    </xdr:from>
    <xdr:to>
      <xdr:col>76</xdr:col>
      <xdr:colOff>165100</xdr:colOff>
      <xdr:row>51</xdr:row>
      <xdr:rowOff>106135</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4541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49</xdr:row>
      <xdr:rowOff>122662</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35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1" name="フローチャート: 判断 590">
          <a:extLst>
            <a:ext uri="{FF2B5EF4-FFF2-40B4-BE49-F238E27FC236}">
              <a16:creationId xmlns:a16="http://schemas.microsoft.com/office/drawing/2014/main" id="{00000000-0008-0000-0600-00004F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9" name="失業対策事業費該当値テキスト">
          <a:extLst>
            <a:ext uri="{FF2B5EF4-FFF2-40B4-BE49-F238E27FC236}">
              <a16:creationId xmlns:a16="http://schemas.microsoft.com/office/drawing/2014/main" id="{00000000-0008-0000-0600-000057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6" name="楕円 605">
          <a:extLst>
            <a:ext uri="{FF2B5EF4-FFF2-40B4-BE49-F238E27FC236}">
              <a16:creationId xmlns:a16="http://schemas.microsoft.com/office/drawing/2014/main" id="{00000000-0008-0000-0600-00005E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00000000-0008-0000-06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32" name="公債費最小値テキスト">
          <a:extLst>
            <a:ext uri="{FF2B5EF4-FFF2-40B4-BE49-F238E27FC236}">
              <a16:creationId xmlns:a16="http://schemas.microsoft.com/office/drawing/2014/main" id="{00000000-0008-0000-0600-000078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34" name="公債費最大値テキスト">
          <a:extLst>
            <a:ext uri="{FF2B5EF4-FFF2-40B4-BE49-F238E27FC236}">
              <a16:creationId xmlns:a16="http://schemas.microsoft.com/office/drawing/2014/main" id="{00000000-0008-0000-0600-00007A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44434</xdr:rowOff>
    </xdr:from>
    <xdr:to>
      <xdr:col>85</xdr:col>
      <xdr:colOff>127000</xdr:colOff>
      <xdr:row>77</xdr:row>
      <xdr:rowOff>59995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5481300" y="13246084"/>
          <a:ext cx="8382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37" name="公債費平均値テキスト">
          <a:extLst>
            <a:ext uri="{FF2B5EF4-FFF2-40B4-BE49-F238E27FC236}">
              <a16:creationId xmlns:a16="http://schemas.microsoft.com/office/drawing/2014/main" id="{00000000-0008-0000-0600-00007D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44434</xdr:rowOff>
    </xdr:from>
    <xdr:to>
      <xdr:col>81</xdr:col>
      <xdr:colOff>50800</xdr:colOff>
      <xdr:row>77</xdr:row>
      <xdr:rowOff>79814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4592300" y="13246084"/>
          <a:ext cx="88900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55629</xdr:rowOff>
    </xdr:from>
    <xdr:to>
      <xdr:col>76</xdr:col>
      <xdr:colOff>114300</xdr:colOff>
      <xdr:row>77</xdr:row>
      <xdr:rowOff>79814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3703300" y="13257279"/>
          <a:ext cx="8890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61757</xdr:rowOff>
    </xdr:from>
    <xdr:to>
      <xdr:col>76</xdr:col>
      <xdr:colOff>165100</xdr:colOff>
      <xdr:row>76</xdr:row>
      <xdr:rowOff>163357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4541500" y="1309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8434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286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48054</xdr:rowOff>
    </xdr:from>
    <xdr:to>
      <xdr:col>71</xdr:col>
      <xdr:colOff>177800</xdr:colOff>
      <xdr:row>77</xdr:row>
      <xdr:rowOff>55629</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814300" y="13249704"/>
          <a:ext cx="88900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49650</xdr:rowOff>
    </xdr:from>
    <xdr:to>
      <xdr:col>72</xdr:col>
      <xdr:colOff>38100</xdr:colOff>
      <xdr:row>76</xdr:row>
      <xdr:rowOff>151250</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36525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167777</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285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77553</xdr:rowOff>
    </xdr:from>
    <xdr:to>
      <xdr:col>67</xdr:col>
      <xdr:colOff>101600</xdr:colOff>
      <xdr:row>77</xdr:row>
      <xdr:rowOff>7703</xdr:rowOff>
    </xdr:to>
    <xdr:sp macro="" textlink="">
      <xdr:nvSpPr>
        <xdr:cNvPr id="648" name="フローチャート: 判断 647">
          <a:extLst>
            <a:ext uri="{FF2B5EF4-FFF2-40B4-BE49-F238E27FC236}">
              <a16:creationId xmlns:a16="http://schemas.microsoft.com/office/drawing/2014/main" id="{00000000-0008-0000-0600-000088020000}"/>
            </a:ext>
          </a:extLst>
        </xdr:cNvPr>
        <xdr:cNvSpPr/>
      </xdr:nvSpPr>
      <xdr:spPr>
        <a:xfrm>
          <a:off x="12763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24231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288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9195</xdr:rowOff>
    </xdr:from>
    <xdr:to>
      <xdr:col>85</xdr:col>
      <xdr:colOff>177800</xdr:colOff>
      <xdr:row>77</xdr:row>
      <xdr:rowOff>110795</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6268700" y="1321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159072</xdr:rowOff>
    </xdr:from>
    <xdr:ext cx="534377" cy="259045"/>
    <xdr:sp macro="" textlink="">
      <xdr:nvSpPr>
        <xdr:cNvPr id="656" name="公債費該当値テキスト">
          <a:extLst>
            <a:ext uri="{FF2B5EF4-FFF2-40B4-BE49-F238E27FC236}">
              <a16:creationId xmlns:a16="http://schemas.microsoft.com/office/drawing/2014/main" id="{00000000-0008-0000-0600-000090020000}"/>
            </a:ext>
          </a:extLst>
        </xdr:cNvPr>
        <xdr:cNvSpPr txBox="1"/>
      </xdr:nvSpPr>
      <xdr:spPr>
        <a:xfrm>
          <a:off x="16370300" y="131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165084</xdr:rowOff>
    </xdr:from>
    <xdr:to>
      <xdr:col>81</xdr:col>
      <xdr:colOff>101600</xdr:colOff>
      <xdr:row>77</xdr:row>
      <xdr:rowOff>95234</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5430500" y="1319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86361</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5214111" y="1328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29014</xdr:rowOff>
    </xdr:from>
    <xdr:to>
      <xdr:col>76</xdr:col>
      <xdr:colOff>165100</xdr:colOff>
      <xdr:row>77</xdr:row>
      <xdr:rowOff>130614</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4541500" y="1323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121741</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4325111" y="13323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4829</xdr:rowOff>
    </xdr:from>
    <xdr:to>
      <xdr:col>72</xdr:col>
      <xdr:colOff>38100</xdr:colOff>
      <xdr:row>77</xdr:row>
      <xdr:rowOff>106429</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3652500" y="1320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97556</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3436111" y="1329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168704</xdr:rowOff>
    </xdr:from>
    <xdr:to>
      <xdr:col>67</xdr:col>
      <xdr:colOff>101600</xdr:colOff>
      <xdr:row>77</xdr:row>
      <xdr:rowOff>98854</xdr:rowOff>
    </xdr:to>
    <xdr:sp macro="" textlink="">
      <xdr:nvSpPr>
        <xdr:cNvPr id="663" name="楕円 662">
          <a:extLst>
            <a:ext uri="{FF2B5EF4-FFF2-40B4-BE49-F238E27FC236}">
              <a16:creationId xmlns:a16="http://schemas.microsoft.com/office/drawing/2014/main" id="{00000000-0008-0000-0600-000097020000}"/>
            </a:ext>
          </a:extLst>
        </xdr:cNvPr>
        <xdr:cNvSpPr/>
      </xdr:nvSpPr>
      <xdr:spPr>
        <a:xfrm>
          <a:off x="12763500" y="1319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89981</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547111" y="1329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00000000-0008-0000-06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87" name="積立金最小値テキスト">
          <a:extLst>
            <a:ext uri="{FF2B5EF4-FFF2-40B4-BE49-F238E27FC236}">
              <a16:creationId xmlns:a16="http://schemas.microsoft.com/office/drawing/2014/main" id="{00000000-0008-0000-0600-0000AF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89" name="積立金最大値テキスト">
          <a:extLst>
            <a:ext uri="{FF2B5EF4-FFF2-40B4-BE49-F238E27FC236}">
              <a16:creationId xmlns:a16="http://schemas.microsoft.com/office/drawing/2014/main" id="{00000000-0008-0000-0600-0000B1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67956</xdr:rowOff>
    </xdr:from>
    <xdr:to>
      <xdr:col>85</xdr:col>
      <xdr:colOff>127000</xdr:colOff>
      <xdr:row>97</xdr:row>
      <xdr:rowOff>86816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5481300" y="16527156"/>
          <a:ext cx="838200" cy="19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18288</xdr:rowOff>
    </xdr:from>
    <xdr:ext cx="534377" cy="259045"/>
    <xdr:sp macro="" textlink="">
      <xdr:nvSpPr>
        <xdr:cNvPr id="692" name="積立金平均値テキスト">
          <a:extLst>
            <a:ext uri="{FF2B5EF4-FFF2-40B4-BE49-F238E27FC236}">
              <a16:creationId xmlns:a16="http://schemas.microsoft.com/office/drawing/2014/main" id="{00000000-0008-0000-0600-0000B4020000}"/>
            </a:ext>
          </a:extLst>
        </xdr:cNvPr>
        <xdr:cNvSpPr txBox="1"/>
      </xdr:nvSpPr>
      <xdr:spPr>
        <a:xfrm>
          <a:off x="16370300" y="16648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67956</xdr:rowOff>
    </xdr:from>
    <xdr:to>
      <xdr:col>81</xdr:col>
      <xdr:colOff>50800</xdr:colOff>
      <xdr:row>97</xdr:row>
      <xdr:rowOff>14912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4592300" y="16527156"/>
          <a:ext cx="889000" cy="11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14912</xdr:rowOff>
    </xdr:from>
    <xdr:to>
      <xdr:col>76</xdr:col>
      <xdr:colOff>114300</xdr:colOff>
      <xdr:row>97</xdr:row>
      <xdr:rowOff>133798</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3703300" y="16645562"/>
          <a:ext cx="889000" cy="11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114018</xdr:rowOff>
    </xdr:from>
    <xdr:to>
      <xdr:col>76</xdr:col>
      <xdr:colOff>165100</xdr:colOff>
      <xdr:row>98</xdr:row>
      <xdr:rowOff>44168</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4541500" y="1674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35295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83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133798</xdr:rowOff>
    </xdr:from>
    <xdr:to>
      <xdr:col>71</xdr:col>
      <xdr:colOff>177800</xdr:colOff>
      <xdr:row>97</xdr:row>
      <xdr:rowOff>160091</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flipV="1">
          <a:off x="12814300" y="16764448"/>
          <a:ext cx="889000" cy="26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135302</xdr:rowOff>
    </xdr:from>
    <xdr:to>
      <xdr:col>72</xdr:col>
      <xdr:colOff>38100</xdr:colOff>
      <xdr:row>98</xdr:row>
      <xdr:rowOff>65452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3652500" y="1676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56579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85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144335</xdr:rowOff>
    </xdr:from>
    <xdr:to>
      <xdr:col>67</xdr:col>
      <xdr:colOff>101600</xdr:colOff>
      <xdr:row>98</xdr:row>
      <xdr:rowOff>74485</xdr:rowOff>
    </xdr:to>
    <xdr:sp macro="" textlink="">
      <xdr:nvSpPr>
        <xdr:cNvPr id="703" name="フローチャート: 判断 702">
          <a:extLst>
            <a:ext uri="{FF2B5EF4-FFF2-40B4-BE49-F238E27FC236}">
              <a16:creationId xmlns:a16="http://schemas.microsoft.com/office/drawing/2014/main" id="{00000000-0008-0000-0600-0000BF020000}"/>
            </a:ext>
          </a:extLst>
        </xdr:cNvPr>
        <xdr:cNvSpPr/>
      </xdr:nvSpPr>
      <xdr:spPr>
        <a:xfrm>
          <a:off x="12763500" y="167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65612</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86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36016</xdr:rowOff>
    </xdr:from>
    <xdr:to>
      <xdr:col>85</xdr:col>
      <xdr:colOff>177800</xdr:colOff>
      <xdr:row>97</xdr:row>
      <xdr:rowOff>137616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6268700" y="1666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58893</xdr:rowOff>
    </xdr:from>
    <xdr:ext cx="534377" cy="259045"/>
    <xdr:sp macro="" textlink="">
      <xdr:nvSpPr>
        <xdr:cNvPr id="711" name="積立金該当値テキスト">
          <a:extLst>
            <a:ext uri="{FF2B5EF4-FFF2-40B4-BE49-F238E27FC236}">
              <a16:creationId xmlns:a16="http://schemas.microsoft.com/office/drawing/2014/main" id="{00000000-0008-0000-0600-0000C7020000}"/>
            </a:ext>
          </a:extLst>
        </xdr:cNvPr>
        <xdr:cNvSpPr txBox="1"/>
      </xdr:nvSpPr>
      <xdr:spPr>
        <a:xfrm>
          <a:off x="16370300" y="1651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17156</xdr:rowOff>
    </xdr:from>
    <xdr:to>
      <xdr:col>81</xdr:col>
      <xdr:colOff>101600</xdr:colOff>
      <xdr:row>96</xdr:row>
      <xdr:rowOff>118756</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5430500" y="1647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135283</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14111" y="16251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135562</xdr:rowOff>
    </xdr:from>
    <xdr:to>
      <xdr:col>76</xdr:col>
      <xdr:colOff>165100</xdr:colOff>
      <xdr:row>97</xdr:row>
      <xdr:rowOff>65712</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4541500" y="1659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82239</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4325111" y="1636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82998</xdr:rowOff>
    </xdr:from>
    <xdr:to>
      <xdr:col>72</xdr:col>
      <xdr:colOff>38100</xdr:colOff>
      <xdr:row>98</xdr:row>
      <xdr:rowOff>13148</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3652500" y="1671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29675</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3436111" y="1648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109291</xdr:rowOff>
    </xdr:from>
    <xdr:to>
      <xdr:col>67</xdr:col>
      <xdr:colOff>101600</xdr:colOff>
      <xdr:row>98</xdr:row>
      <xdr:rowOff>39441</xdr:rowOff>
    </xdr:to>
    <xdr:sp macro="" textlink="">
      <xdr:nvSpPr>
        <xdr:cNvPr id="718" name="楕円 717">
          <a:extLst>
            <a:ext uri="{FF2B5EF4-FFF2-40B4-BE49-F238E27FC236}">
              <a16:creationId xmlns:a16="http://schemas.microsoft.com/office/drawing/2014/main" id="{00000000-0008-0000-0600-0000CE020000}"/>
            </a:ext>
          </a:extLst>
        </xdr:cNvPr>
        <xdr:cNvSpPr/>
      </xdr:nvSpPr>
      <xdr:spPr>
        <a:xfrm>
          <a:off x="12763500" y="1673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55968</xdr:rowOff>
    </xdr:from>
    <xdr:ext cx="534377"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2547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107856</xdr:rowOff>
    </xdr:from>
    <xdr:to>
      <xdr:col>116</xdr:col>
      <xdr:colOff>63500</xdr:colOff>
      <xdr:row>38</xdr:row>
      <xdr:rowOff>128727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622956"/>
          <a:ext cx="838200" cy="2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89179</xdr:rowOff>
    </xdr:from>
    <xdr:to>
      <xdr:col>111</xdr:col>
      <xdr:colOff>177800</xdr:colOff>
      <xdr:row>38</xdr:row>
      <xdr:rowOff>128727</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20434300" y="6604279"/>
          <a:ext cx="8890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89179</xdr:rowOff>
    </xdr:from>
    <xdr:to>
      <xdr:col>107</xdr:col>
      <xdr:colOff>50800</xdr:colOff>
      <xdr:row>38</xdr:row>
      <xdr:rowOff>131996</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9545300" y="6604279"/>
          <a:ext cx="889000" cy="4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165915</xdr:rowOff>
    </xdr:from>
    <xdr:to>
      <xdr:col>107</xdr:col>
      <xdr:colOff>101600</xdr:colOff>
      <xdr:row>38</xdr:row>
      <xdr:rowOff>96065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112592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131996</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8656300" y="6647096"/>
          <a:ext cx="889000" cy="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13531</xdr:rowOff>
    </xdr:from>
    <xdr:to>
      <xdr:col>102</xdr:col>
      <xdr:colOff>165100</xdr:colOff>
      <xdr:row>38</xdr:row>
      <xdr:rowOff>115131</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131658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33807</xdr:rowOff>
    </xdr:from>
    <xdr:to>
      <xdr:col>98</xdr:col>
      <xdr:colOff>38100</xdr:colOff>
      <xdr:row>38</xdr:row>
      <xdr:rowOff>135407</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151934</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57056</xdr:rowOff>
    </xdr:from>
    <xdr:to>
      <xdr:col>116</xdr:col>
      <xdr:colOff>114300</xdr:colOff>
      <xdr:row>38</xdr:row>
      <xdr:rowOff>158656</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57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143433</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48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77927</xdr:rowOff>
    </xdr:from>
    <xdr:to>
      <xdr:col>112</xdr:col>
      <xdr:colOff>38100</xdr:colOff>
      <xdr:row>39</xdr:row>
      <xdr:rowOff>8077</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170654</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685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38379</xdr:rowOff>
    </xdr:from>
    <xdr:to>
      <xdr:col>107</xdr:col>
      <xdr:colOff>101600</xdr:colOff>
      <xdr:row>38</xdr:row>
      <xdr:rowOff>139979</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55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131106</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199428" y="664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81196</xdr:rowOff>
    </xdr:from>
    <xdr:to>
      <xdr:col>102</xdr:col>
      <xdr:colOff>165100</xdr:colOff>
      <xdr:row>39</xdr:row>
      <xdr:rowOff>11346</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59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2473</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6017" y="6689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36373</xdr:rowOff>
    </xdr:from>
    <xdr:to>
      <xdr:col>116</xdr:col>
      <xdr:colOff>63500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15192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36373</xdr:rowOff>
    </xdr:from>
    <xdr:to>
      <xdr:col>111</xdr:col>
      <xdr:colOff>177800</xdr:colOff>
      <xdr:row>59</xdr:row>
      <xdr:rowOff>36487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20434300" y="10151923"/>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10351</xdr:rowOff>
    </xdr:from>
    <xdr:to>
      <xdr:col>107</xdr:col>
      <xdr:colOff>50800</xdr:colOff>
      <xdr:row>59</xdr:row>
      <xdr:rowOff>36487</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125901"/>
          <a:ext cx="889000" cy="2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159842</xdr:rowOff>
    </xdr:from>
    <xdr:to>
      <xdr:col>107</xdr:col>
      <xdr:colOff>101600</xdr:colOff>
      <xdr:row>58</xdr:row>
      <xdr:rowOff>89992</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106519</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10351</xdr:rowOff>
    </xdr:from>
    <xdr:to>
      <xdr:col>102</xdr:col>
      <xdr:colOff>114300</xdr:colOff>
      <xdr:row>59</xdr:row>
      <xdr:rowOff>36678</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flipV="1">
          <a:off x="18656300" y="10125901"/>
          <a:ext cx="889000" cy="2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153975</xdr:rowOff>
    </xdr:from>
    <xdr:to>
      <xdr:col>102</xdr:col>
      <xdr:colOff>165100</xdr:colOff>
      <xdr:row>58</xdr:row>
      <xdr:rowOff>84125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100652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0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160947</xdr:rowOff>
    </xdr:from>
    <xdr:to>
      <xdr:col>98</xdr:col>
      <xdr:colOff>38100</xdr:colOff>
      <xdr:row>58</xdr:row>
      <xdr:rowOff>91097</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107624</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157023</xdr:rowOff>
    </xdr:from>
    <xdr:to>
      <xdr:col>112</xdr:col>
      <xdr:colOff>38100</xdr:colOff>
      <xdr:row>59</xdr:row>
      <xdr:rowOff>87173</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10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78300</xdr:rowOff>
    </xdr:from>
    <xdr:ext cx="378565"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134017" y="10193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157137</xdr:rowOff>
    </xdr:from>
    <xdr:to>
      <xdr:col>107</xdr:col>
      <xdr:colOff>101600</xdr:colOff>
      <xdr:row>59</xdr:row>
      <xdr:rowOff>87287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10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78414</xdr:rowOff>
    </xdr:from>
    <xdr:ext cx="378565"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245017" y="10193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131001</xdr:rowOff>
    </xdr:from>
    <xdr:to>
      <xdr:col>102</xdr:col>
      <xdr:colOff>165100</xdr:colOff>
      <xdr:row>59</xdr:row>
      <xdr:rowOff>61151</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7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52278</xdr:rowOff>
    </xdr:from>
    <xdr:ext cx="378565"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6017" y="10167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157328</xdr:rowOff>
    </xdr:from>
    <xdr:to>
      <xdr:col>98</xdr:col>
      <xdr:colOff>38100</xdr:colOff>
      <xdr:row>59</xdr:row>
      <xdr:rowOff>87478</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101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78605</xdr:rowOff>
    </xdr:from>
    <xdr:ext cx="378565"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67017" y="10194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7" name="繰出金グラフ枠">
          <a:extLst>
            <a:ext uri="{FF2B5EF4-FFF2-40B4-BE49-F238E27FC236}">
              <a16:creationId xmlns:a16="http://schemas.microsoft.com/office/drawing/2014/main" id="{00000000-0008-0000-0600-00005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59" name="繰出金最小値テキスト">
          <a:extLst>
            <a:ext uri="{FF2B5EF4-FFF2-40B4-BE49-F238E27FC236}">
              <a16:creationId xmlns:a16="http://schemas.microsoft.com/office/drawing/2014/main" id="{00000000-0008-0000-0600-00005B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61" name="繰出金最大値テキスト">
          <a:extLst>
            <a:ext uri="{FF2B5EF4-FFF2-40B4-BE49-F238E27FC236}">
              <a16:creationId xmlns:a16="http://schemas.microsoft.com/office/drawing/2014/main" id="{00000000-0008-0000-0600-00005D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136923</xdr:rowOff>
    </xdr:from>
    <xdr:to>
      <xdr:col>116</xdr:col>
      <xdr:colOff>63500</xdr:colOff>
      <xdr:row>76</xdr:row>
      <xdr:rowOff>157514</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1323300" y="13167123"/>
          <a:ext cx="838200" cy="20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64" name="繰出金平均値テキスト">
          <a:extLst>
            <a:ext uri="{FF2B5EF4-FFF2-40B4-BE49-F238E27FC236}">
              <a16:creationId xmlns:a16="http://schemas.microsoft.com/office/drawing/2014/main" id="{00000000-0008-0000-0600-000060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118751</xdr:rowOff>
    </xdr:from>
    <xdr:to>
      <xdr:col>111</xdr:col>
      <xdr:colOff>177800</xdr:colOff>
      <xdr:row>76</xdr:row>
      <xdr:rowOff>157514</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20434300" y="13148951"/>
          <a:ext cx="889000" cy="3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159131</xdr:rowOff>
    </xdr:from>
    <xdr:to>
      <xdr:col>107</xdr:col>
      <xdr:colOff>50800</xdr:colOff>
      <xdr:row>76</xdr:row>
      <xdr:rowOff>118751</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9545300" y="13017881"/>
          <a:ext cx="889000" cy="1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81111</xdr:rowOff>
    </xdr:from>
    <xdr:to>
      <xdr:col>107</xdr:col>
      <xdr:colOff>101600</xdr:colOff>
      <xdr:row>76</xdr:row>
      <xdr:rowOff>11261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0383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27788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159131</xdr:rowOff>
    </xdr:from>
    <xdr:to>
      <xdr:col>102</xdr:col>
      <xdr:colOff>114300</xdr:colOff>
      <xdr:row>75</xdr:row>
      <xdr:rowOff>171394</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18656300" y="13017881"/>
          <a:ext cx="8890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36404</xdr:rowOff>
    </xdr:from>
    <xdr:to>
      <xdr:col>102</xdr:col>
      <xdr:colOff>165100</xdr:colOff>
      <xdr:row>75</xdr:row>
      <xdr:rowOff>138004</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9494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154531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38869</xdr:rowOff>
    </xdr:from>
    <xdr:to>
      <xdr:col>98</xdr:col>
      <xdr:colOff>38100</xdr:colOff>
      <xdr:row>75</xdr:row>
      <xdr:rowOff>140469</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18605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156996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86123</xdr:rowOff>
    </xdr:from>
    <xdr:to>
      <xdr:col>116</xdr:col>
      <xdr:colOff>114300</xdr:colOff>
      <xdr:row>77</xdr:row>
      <xdr:rowOff>16273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2110700" y="1311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64550</xdr:rowOff>
    </xdr:from>
    <xdr:ext cx="534377" cy="259045"/>
    <xdr:sp macro="" textlink="">
      <xdr:nvSpPr>
        <xdr:cNvPr id="883" name="繰出金該当値テキスト">
          <a:extLst>
            <a:ext uri="{FF2B5EF4-FFF2-40B4-BE49-F238E27FC236}">
              <a16:creationId xmlns:a16="http://schemas.microsoft.com/office/drawing/2014/main" id="{00000000-0008-0000-0600-000073030000}"/>
            </a:ext>
          </a:extLst>
        </xdr:cNvPr>
        <xdr:cNvSpPr txBox="1"/>
      </xdr:nvSpPr>
      <xdr:spPr>
        <a:xfrm>
          <a:off x="22212300" y="130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106714</xdr:rowOff>
    </xdr:from>
    <xdr:to>
      <xdr:col>112</xdr:col>
      <xdr:colOff>38100</xdr:colOff>
      <xdr:row>77</xdr:row>
      <xdr:rowOff>36864</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1272500" y="1313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27991</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056111" y="1322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67951</xdr:rowOff>
    </xdr:from>
    <xdr:to>
      <xdr:col>107</xdr:col>
      <xdr:colOff>101600</xdr:colOff>
      <xdr:row>76</xdr:row>
      <xdr:rowOff>169551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20383500" y="13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160678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0167111" y="1319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108331</xdr:rowOff>
    </xdr:from>
    <xdr:to>
      <xdr:col>102</xdr:col>
      <xdr:colOff>165100</xdr:colOff>
      <xdr:row>76</xdr:row>
      <xdr:rowOff>38481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9494500" y="1296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29608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278111" y="1305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120593</xdr:rowOff>
    </xdr:from>
    <xdr:to>
      <xdr:col>98</xdr:col>
      <xdr:colOff>38100</xdr:colOff>
      <xdr:row>76</xdr:row>
      <xdr:rowOff>50744</xdr:rowOff>
    </xdr:to>
    <xdr:sp macro="" textlink="">
      <xdr:nvSpPr>
        <xdr:cNvPr id="890" name="楕円 889">
          <a:extLst>
            <a:ext uri="{FF2B5EF4-FFF2-40B4-BE49-F238E27FC236}">
              <a16:creationId xmlns:a16="http://schemas.microsoft.com/office/drawing/2014/main" id="{00000000-0008-0000-0600-00007A030000}"/>
            </a:ext>
          </a:extLst>
        </xdr:cNvPr>
        <xdr:cNvSpPr/>
      </xdr:nvSpPr>
      <xdr:spPr>
        <a:xfrm>
          <a:off x="18605500" y="129793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41871</xdr:rowOff>
    </xdr:from>
    <xdr:ext cx="534377"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389111" y="1307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6" name="前年度繰上充用金グラフ枠">
          <a:extLst>
            <a:ext uri="{FF2B5EF4-FFF2-40B4-BE49-F238E27FC236}">
              <a16:creationId xmlns:a16="http://schemas.microsoft.com/office/drawing/2014/main" id="{00000000-0008-0000-0600-00008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8" name="前年度繰上充用金最小値テキスト">
          <a:extLst>
            <a:ext uri="{FF2B5EF4-FFF2-40B4-BE49-F238E27FC236}">
              <a16:creationId xmlns:a16="http://schemas.microsoft.com/office/drawing/2014/main" id="{00000000-0008-0000-0600-00008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0" name="前年度繰上充用金最大値テキスト">
          <a:extLst>
            <a:ext uri="{FF2B5EF4-FFF2-40B4-BE49-F238E27FC236}">
              <a16:creationId xmlns:a16="http://schemas.microsoft.com/office/drawing/2014/main" id="{00000000-0008-0000-0600-00008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3" name="前年度繰上充用金平均値テキスト">
          <a:extLst>
            <a:ext uri="{FF2B5EF4-FFF2-40B4-BE49-F238E27FC236}">
              <a16:creationId xmlns:a16="http://schemas.microsoft.com/office/drawing/2014/main" id="{00000000-0008-0000-0600-00009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フローチャート: 判断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2" name="前年度繰上充用金該当値テキスト">
          <a:extLst>
            <a:ext uri="{FF2B5EF4-FFF2-40B4-BE49-F238E27FC236}">
              <a16:creationId xmlns:a16="http://schemas.microsoft.com/office/drawing/2014/main" id="{00000000-0008-0000-0600-0000A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9" name="楕円 938">
          <a:extLst>
            <a:ext uri="{FF2B5EF4-FFF2-40B4-BE49-F238E27FC236}">
              <a16:creationId xmlns:a16="http://schemas.microsoft.com/office/drawing/2014/main" id="{00000000-0008-0000-0600-0000A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1" name="正方形/長方形 940">
          <a:extLst>
            <a:ext uri="{FF2B5EF4-FFF2-40B4-BE49-F238E27FC236}">
              <a16:creationId xmlns:a16="http://schemas.microsoft.com/office/drawing/2014/main" id="{00000000-0008-0000-0600-0000A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ついては平成１８年の町村合併以降、職員採用者数を抑えてきた結果、類似団体平均よりコストは低く抑えられていたが、令和２年度会計年度任用職員制度開始時に対象職員の給与、報酬、手当の処遇改善を実施した結果、類似団体を上回るコスト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・扶助費については、福祉事務所を設置している町であるため、類似団体平均値より高いコストで推移している。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本町は消防、一般廃棄物処理の一部、中学校管理運営の一部を一部事務組合及び広域連合で実施しており、また、施設整備・設備改修への負担金支出のため補助費等が増加しており、全国平均よりも高い数値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・普通建設事業については町村合併直後は施設整備を行っていたが、近年は、道路・公共施設共に維持補修を中心に事業展開を実施しており、類似団体平均値と比べコスト額が低く推移してきた。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しかし令和４年度以降、支所の建て替え、観光施設の大規模改修、保育園の統合等を控えており、事業費の増加が見込まれている。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金については令和２年度、令和３年度に多気東部土地開発公社より貸付金の返還を受け財政調整基金に積立を行った。また、ふるさと納税を次年度以降に活用するためのふるさと応援基金に積立を実施していることにより類似団体と比較し高く推移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また、合併特例債を活用した合併振興基金の設置を予定しており、さらなる増加が見込まれている。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863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7145000" y="247650"/>
          <a:ext cx="354330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7164050" y="273050"/>
          <a:ext cx="349885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7189450" y="298450"/>
          <a:ext cx="3441700" cy="615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三重県多気町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247650"/>
          <a:ext cx="2393950" cy="7302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73050"/>
          <a:ext cx="2349500" cy="679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98450"/>
          <a:ext cx="2292350" cy="6286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1174750"/>
          <a:ext cx="9086850" cy="2349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1206500"/>
          <a:ext cx="12446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012950" y="1206500"/>
          <a:ext cx="12700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14,000
13,838
103.06
9,605,401
9,192,317
296,421
5,467,433
5,441,321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1206500"/>
          <a:ext cx="1371600" cy="228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1225550"/>
          <a:ext cx="1822450" cy="1225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1225550"/>
          <a:ext cx="1136650" cy="1225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1238250"/>
          <a:ext cx="577850" cy="1282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2286000"/>
          <a:ext cx="182245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6470650" y="2286000"/>
          <a:ext cx="34290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9969500" y="1174750"/>
          <a:ext cx="1371600" cy="1485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0210800" y="1238250"/>
          <a:ext cx="13081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0210800" y="1619250"/>
          <a:ext cx="1308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2063750"/>
          <a:ext cx="1308100" cy="8064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0052050" y="14097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0106025" y="130175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0106025" y="168275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0133330" y="1981200"/>
          <a:ext cx="0" cy="19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981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0133330" y="2333625"/>
          <a:ext cx="0" cy="19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25336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41350" y="37719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41350" y="4203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41350" y="4635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685800" y="5314950"/>
          <a:ext cx="42291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1280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1280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71450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71450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274320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274320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685800" y="6426200"/>
          <a:ext cx="422910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666750" y="617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685800" y="945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7577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685800" y="90142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75771" y="88149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685800" y="8573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75771" y="83740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685800" y="8132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75771" y="79331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685800" y="7691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11651" y="75494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685800" y="7250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11651" y="71085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685800" y="68670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11651" y="666769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685800" y="642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11651" y="622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685800" y="6426200"/>
          <a:ext cx="422910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xdr:cNvCxnSpPr/>
      </xdr:nvCxnSpPr>
      <xdr:spPr>
        <a:xfrm flipV="1">
          <a:off x="4176395" y="6949857"/>
          <a:ext cx="1270" cy="198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xdr:cNvSpPr txBox="1"/>
      </xdr:nvSpPr>
      <xdr:spPr>
        <a:xfrm>
          <a:off x="4229100" y="893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xdr:cNvCxnSpPr/>
      </xdr:nvCxnSpPr>
      <xdr:spPr>
        <a:xfrm>
          <a:off x="4108450" y="89349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xdr:cNvSpPr txBox="1"/>
      </xdr:nvSpPr>
      <xdr:spPr>
        <a:xfrm>
          <a:off x="4229100" y="666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xdr:cNvCxnSpPr/>
      </xdr:nvCxnSpPr>
      <xdr:spPr>
        <a:xfrm>
          <a:off x="4108450" y="69498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165989</xdr:rowOff>
    </xdr:from>
    <xdr:to>
      <xdr:col>24</xdr:col>
      <xdr:colOff>63500</xdr:colOff>
      <xdr:row>39</xdr:row>
      <xdr:rowOff>10541</xdr:rowOff>
    </xdr:to>
    <xdr:cxnSp macro="">
      <xdr:nvCxnSpPr>
        <xdr:cNvPr id="63" name="直線コネクタ 62"/>
        <xdr:cNvCxnSpPr/>
      </xdr:nvCxnSpPr>
      <xdr:spPr>
        <a:xfrm>
          <a:off x="3429000" y="8852789"/>
          <a:ext cx="7493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xdr:cNvSpPr txBox="1"/>
      </xdr:nvSpPr>
      <xdr:spPr>
        <a:xfrm>
          <a:off x="4229100" y="8144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xdr:cNvSpPr/>
      </xdr:nvSpPr>
      <xdr:spPr>
        <a:xfrm>
          <a:off x="4127500" y="835017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92837</xdr:rowOff>
    </xdr:from>
    <xdr:to>
      <xdr:col>19</xdr:col>
      <xdr:colOff>177800</xdr:colOff>
      <xdr:row>38</xdr:row>
      <xdr:rowOff>165989</xdr:rowOff>
    </xdr:to>
    <xdr:cxnSp macro="">
      <xdr:nvCxnSpPr>
        <xdr:cNvPr id="66" name="直線コネクタ 65"/>
        <xdr:cNvCxnSpPr/>
      </xdr:nvCxnSpPr>
      <xdr:spPr>
        <a:xfrm>
          <a:off x="2622550" y="8551037"/>
          <a:ext cx="806450" cy="30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xdr:cNvSpPr/>
      </xdr:nvSpPr>
      <xdr:spPr>
        <a:xfrm>
          <a:off x="3384550" y="8377283"/>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xdr:cNvSpPr txBox="1"/>
      </xdr:nvSpPr>
      <xdr:spPr>
        <a:xfrm>
          <a:off x="3219528" y="809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92837</xdr:rowOff>
    </xdr:from>
    <xdr:to>
      <xdr:col>15</xdr:col>
      <xdr:colOff>50800</xdr:colOff>
      <xdr:row>39</xdr:row>
      <xdr:rowOff>17399</xdr:rowOff>
    </xdr:to>
    <xdr:cxnSp macro="">
      <xdr:nvCxnSpPr>
        <xdr:cNvPr id="69" name="直線コネクタ 68"/>
        <xdr:cNvCxnSpPr/>
      </xdr:nvCxnSpPr>
      <xdr:spPr>
        <a:xfrm flipV="1">
          <a:off x="1828800" y="8551037"/>
          <a:ext cx="793750" cy="38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148989</xdr:rowOff>
    </xdr:from>
    <xdr:to>
      <xdr:col>15</xdr:col>
      <xdr:colOff>101600</xdr:colOff>
      <xdr:row>37</xdr:row>
      <xdr:rowOff>79139</xdr:rowOff>
    </xdr:to>
    <xdr:sp macro="" textlink="">
      <xdr:nvSpPr>
        <xdr:cNvPr id="70" name="フローチャート: 判断 69"/>
        <xdr:cNvSpPr/>
      </xdr:nvSpPr>
      <xdr:spPr>
        <a:xfrm>
          <a:off x="2571750" y="8378589"/>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95666</xdr:rowOff>
    </xdr:from>
    <xdr:ext cx="469744" cy="259045"/>
    <xdr:sp macro="" textlink="">
      <xdr:nvSpPr>
        <xdr:cNvPr id="71" name="テキスト ボックス 70"/>
        <xdr:cNvSpPr txBox="1"/>
      </xdr:nvSpPr>
      <xdr:spPr>
        <a:xfrm>
          <a:off x="2406728" y="8096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4663</xdr:rowOff>
    </xdr:from>
    <xdr:to>
      <xdr:col>10</xdr:col>
      <xdr:colOff>114300</xdr:colOff>
      <xdr:row>39</xdr:row>
      <xdr:rowOff>17399</xdr:rowOff>
    </xdr:to>
    <xdr:cxnSp macro="">
      <xdr:nvCxnSpPr>
        <xdr:cNvPr id="72" name="直線コネクタ 71"/>
        <xdr:cNvCxnSpPr/>
      </xdr:nvCxnSpPr>
      <xdr:spPr>
        <a:xfrm>
          <a:off x="1028700" y="8920063"/>
          <a:ext cx="800100" cy="1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95431</xdr:rowOff>
    </xdr:from>
    <xdr:to>
      <xdr:col>10</xdr:col>
      <xdr:colOff>165100</xdr:colOff>
      <xdr:row>37</xdr:row>
      <xdr:rowOff>25581</xdr:rowOff>
    </xdr:to>
    <xdr:sp macro="" textlink="">
      <xdr:nvSpPr>
        <xdr:cNvPr id="73" name="フローチャート: 判断 72"/>
        <xdr:cNvSpPr/>
      </xdr:nvSpPr>
      <xdr:spPr>
        <a:xfrm>
          <a:off x="1778000" y="8325031"/>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42108</xdr:rowOff>
    </xdr:from>
    <xdr:ext cx="469744" cy="259045"/>
    <xdr:sp macro="" textlink="">
      <xdr:nvSpPr>
        <xdr:cNvPr id="74" name="テキスト ボックス 73"/>
        <xdr:cNvSpPr txBox="1"/>
      </xdr:nvSpPr>
      <xdr:spPr>
        <a:xfrm>
          <a:off x="1612978" y="804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122210</xdr:rowOff>
    </xdr:from>
    <xdr:to>
      <xdr:col>6</xdr:col>
      <xdr:colOff>38100</xdr:colOff>
      <xdr:row>37</xdr:row>
      <xdr:rowOff>52360</xdr:rowOff>
    </xdr:to>
    <xdr:sp macro="" textlink="">
      <xdr:nvSpPr>
        <xdr:cNvPr id="75" name="フローチャート: 判断 74"/>
        <xdr:cNvSpPr/>
      </xdr:nvSpPr>
      <xdr:spPr>
        <a:xfrm>
          <a:off x="984250" y="835181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68887</xdr:rowOff>
    </xdr:from>
    <xdr:ext cx="469744" cy="259045"/>
    <xdr:sp macro="" textlink="">
      <xdr:nvSpPr>
        <xdr:cNvPr id="76" name="テキスト ボックス 75"/>
        <xdr:cNvSpPr txBox="1"/>
      </xdr:nvSpPr>
      <xdr:spPr>
        <a:xfrm>
          <a:off x="819228" y="806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0068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2575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4511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6573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8572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131191</xdr:rowOff>
    </xdr:from>
    <xdr:to>
      <xdr:col>24</xdr:col>
      <xdr:colOff>114300</xdr:colOff>
      <xdr:row>39</xdr:row>
      <xdr:rowOff>61341</xdr:rowOff>
    </xdr:to>
    <xdr:sp macro="" textlink="">
      <xdr:nvSpPr>
        <xdr:cNvPr id="82" name="楕円 81"/>
        <xdr:cNvSpPr/>
      </xdr:nvSpPr>
      <xdr:spPr>
        <a:xfrm>
          <a:off x="4127500" y="8817991"/>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46118</xdr:rowOff>
    </xdr:from>
    <xdr:ext cx="469744" cy="259045"/>
    <xdr:sp macro="" textlink="">
      <xdr:nvSpPr>
        <xdr:cNvPr id="83" name="議会費該当値テキスト"/>
        <xdr:cNvSpPr txBox="1"/>
      </xdr:nvSpPr>
      <xdr:spPr>
        <a:xfrm>
          <a:off x="4229100" y="8732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115189</xdr:rowOff>
    </xdr:from>
    <xdr:to>
      <xdr:col>20</xdr:col>
      <xdr:colOff>38100</xdr:colOff>
      <xdr:row>39</xdr:row>
      <xdr:rowOff>45339</xdr:rowOff>
    </xdr:to>
    <xdr:sp macro="" textlink="">
      <xdr:nvSpPr>
        <xdr:cNvPr id="84" name="楕円 83"/>
        <xdr:cNvSpPr/>
      </xdr:nvSpPr>
      <xdr:spPr>
        <a:xfrm>
          <a:off x="3384550" y="8801989"/>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36466</xdr:rowOff>
    </xdr:from>
    <xdr:ext cx="469744" cy="259045"/>
    <xdr:sp macro="" textlink="">
      <xdr:nvSpPr>
        <xdr:cNvPr id="85" name="テキスト ボックス 84"/>
        <xdr:cNvSpPr txBox="1"/>
      </xdr:nvSpPr>
      <xdr:spPr>
        <a:xfrm>
          <a:off x="3219528" y="895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42037</xdr:rowOff>
    </xdr:from>
    <xdr:to>
      <xdr:col>15</xdr:col>
      <xdr:colOff>101600</xdr:colOff>
      <xdr:row>37</xdr:row>
      <xdr:rowOff>143637</xdr:rowOff>
    </xdr:to>
    <xdr:sp macro="" textlink="">
      <xdr:nvSpPr>
        <xdr:cNvPr id="86" name="楕円 85"/>
        <xdr:cNvSpPr/>
      </xdr:nvSpPr>
      <xdr:spPr>
        <a:xfrm>
          <a:off x="2571750" y="850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134764</xdr:rowOff>
    </xdr:from>
    <xdr:ext cx="469744" cy="259045"/>
    <xdr:sp macro="" textlink="">
      <xdr:nvSpPr>
        <xdr:cNvPr id="87" name="テキスト ボックス 86"/>
        <xdr:cNvSpPr txBox="1"/>
      </xdr:nvSpPr>
      <xdr:spPr>
        <a:xfrm>
          <a:off x="2406728" y="859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138049</xdr:rowOff>
    </xdr:from>
    <xdr:to>
      <xdr:col>10</xdr:col>
      <xdr:colOff>165100</xdr:colOff>
      <xdr:row>39</xdr:row>
      <xdr:rowOff>68199</xdr:rowOff>
    </xdr:to>
    <xdr:sp macro="" textlink="">
      <xdr:nvSpPr>
        <xdr:cNvPr id="88" name="楕円 87"/>
        <xdr:cNvSpPr/>
      </xdr:nvSpPr>
      <xdr:spPr>
        <a:xfrm>
          <a:off x="1778000" y="8824849"/>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39</xdr:row>
      <xdr:rowOff>59326</xdr:rowOff>
    </xdr:from>
    <xdr:ext cx="469744" cy="259045"/>
    <xdr:sp macro="" textlink="">
      <xdr:nvSpPr>
        <xdr:cNvPr id="89" name="テキスト ボックス 88"/>
        <xdr:cNvSpPr txBox="1"/>
      </xdr:nvSpPr>
      <xdr:spPr>
        <a:xfrm>
          <a:off x="1612978" y="897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125313</xdr:rowOff>
    </xdr:from>
    <xdr:to>
      <xdr:col>6</xdr:col>
      <xdr:colOff>38100</xdr:colOff>
      <xdr:row>39</xdr:row>
      <xdr:rowOff>55463</xdr:rowOff>
    </xdr:to>
    <xdr:sp macro="" textlink="">
      <xdr:nvSpPr>
        <xdr:cNvPr id="90" name="楕円 89"/>
        <xdr:cNvSpPr/>
      </xdr:nvSpPr>
      <xdr:spPr>
        <a:xfrm>
          <a:off x="984250" y="8812113"/>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46590</xdr:rowOff>
    </xdr:from>
    <xdr:ext cx="469744" cy="259045"/>
    <xdr:sp macro="" textlink="">
      <xdr:nvSpPr>
        <xdr:cNvPr id="91" name="テキスト ボックス 90"/>
        <xdr:cNvSpPr txBox="1"/>
      </xdr:nvSpPr>
      <xdr:spPr>
        <a:xfrm>
          <a:off x="819228" y="896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685800" y="9886950"/>
          <a:ext cx="42291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1280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1280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71450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71450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274320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274320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685800" y="10998200"/>
          <a:ext cx="422910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666750" y="10750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685800" y="1402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685800" y="13531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475114" y="13332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685800" y="1303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1283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12284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685800" y="1198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1178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685800" y="1149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11294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685800" y="10998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1079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685800" y="10998200"/>
          <a:ext cx="422910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xdr:cNvCxnSpPr/>
      </xdr:nvCxnSpPr>
      <xdr:spPr>
        <a:xfrm flipV="1">
          <a:off x="4176395" y="11455529"/>
          <a:ext cx="1270" cy="1714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xdr:cNvSpPr txBox="1"/>
      </xdr:nvSpPr>
      <xdr:spPr>
        <a:xfrm>
          <a:off x="4229100" y="1317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xdr:cNvCxnSpPr/>
      </xdr:nvCxnSpPr>
      <xdr:spPr>
        <a:xfrm>
          <a:off x="4108450" y="131698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xdr:cNvSpPr txBox="1"/>
      </xdr:nvSpPr>
      <xdr:spPr>
        <a:xfrm>
          <a:off x="4229100" y="11116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xdr:cNvCxnSpPr/>
      </xdr:nvCxnSpPr>
      <xdr:spPr>
        <a:xfrm>
          <a:off x="4108450" y="11455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30517</xdr:rowOff>
    </xdr:from>
    <xdr:to>
      <xdr:col>24</xdr:col>
      <xdr:colOff>63500</xdr:colOff>
      <xdr:row>55</xdr:row>
      <xdr:rowOff>120486</xdr:rowOff>
    </xdr:to>
    <xdr:cxnSp macro="">
      <xdr:nvCxnSpPr>
        <xdr:cNvPr id="120" name="直線コネクタ 119"/>
        <xdr:cNvCxnSpPr/>
      </xdr:nvCxnSpPr>
      <xdr:spPr>
        <a:xfrm>
          <a:off x="3429000" y="12603517"/>
          <a:ext cx="749300" cy="89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133411</xdr:rowOff>
    </xdr:from>
    <xdr:ext cx="599010" cy="259045"/>
    <xdr:sp macro="" textlink="">
      <xdr:nvSpPr>
        <xdr:cNvPr id="121" name="総務費平均値テキスト"/>
        <xdr:cNvSpPr txBox="1"/>
      </xdr:nvSpPr>
      <xdr:spPr>
        <a:xfrm>
          <a:off x="4229100" y="127064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xdr:cNvSpPr/>
      </xdr:nvSpPr>
      <xdr:spPr>
        <a:xfrm>
          <a:off x="4127500" y="12727984"/>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93081</xdr:rowOff>
    </xdr:from>
    <xdr:to>
      <xdr:col>19</xdr:col>
      <xdr:colOff>177800</xdr:colOff>
      <xdr:row>55</xdr:row>
      <xdr:rowOff>30517</xdr:rowOff>
    </xdr:to>
    <xdr:cxnSp macro="">
      <xdr:nvCxnSpPr>
        <xdr:cNvPr id="123" name="直線コネクタ 122"/>
        <xdr:cNvCxnSpPr/>
      </xdr:nvCxnSpPr>
      <xdr:spPr>
        <a:xfrm>
          <a:off x="2622550" y="12208881"/>
          <a:ext cx="806450" cy="3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xdr:cNvSpPr/>
      </xdr:nvSpPr>
      <xdr:spPr>
        <a:xfrm>
          <a:off x="3384550" y="12738214"/>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86491</xdr:rowOff>
    </xdr:from>
    <xdr:ext cx="599010" cy="259045"/>
    <xdr:sp macro="" textlink="">
      <xdr:nvSpPr>
        <xdr:cNvPr id="125" name="テキスト ボックス 124"/>
        <xdr:cNvSpPr txBox="1"/>
      </xdr:nvSpPr>
      <xdr:spPr>
        <a:xfrm>
          <a:off x="3154895" y="1288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93081</xdr:rowOff>
    </xdr:from>
    <xdr:to>
      <xdr:col>15</xdr:col>
      <xdr:colOff>50800</xdr:colOff>
      <xdr:row>56</xdr:row>
      <xdr:rowOff>130461</xdr:rowOff>
    </xdr:to>
    <xdr:cxnSp macro="">
      <xdr:nvCxnSpPr>
        <xdr:cNvPr id="126" name="直線コネクタ 125"/>
        <xdr:cNvCxnSpPr/>
      </xdr:nvCxnSpPr>
      <xdr:spPr>
        <a:xfrm flipV="1">
          <a:off x="1828800" y="12208881"/>
          <a:ext cx="793750" cy="72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153136</xdr:rowOff>
    </xdr:from>
    <xdr:to>
      <xdr:col>15</xdr:col>
      <xdr:colOff>101600</xdr:colOff>
      <xdr:row>54</xdr:row>
      <xdr:rowOff>83286</xdr:rowOff>
    </xdr:to>
    <xdr:sp macro="" textlink="">
      <xdr:nvSpPr>
        <xdr:cNvPr id="127" name="フローチャート: 判断 126"/>
        <xdr:cNvSpPr/>
      </xdr:nvSpPr>
      <xdr:spPr>
        <a:xfrm>
          <a:off x="2571750" y="12268936"/>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74413</xdr:rowOff>
    </xdr:from>
    <xdr:ext cx="599010" cy="259045"/>
    <xdr:sp macro="" textlink="">
      <xdr:nvSpPr>
        <xdr:cNvPr id="128" name="テキスト ボックス 127"/>
        <xdr:cNvSpPr txBox="1"/>
      </xdr:nvSpPr>
      <xdr:spPr>
        <a:xfrm>
          <a:off x="2361145" y="1241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130461</xdr:rowOff>
    </xdr:from>
    <xdr:to>
      <xdr:col>10</xdr:col>
      <xdr:colOff>114300</xdr:colOff>
      <xdr:row>57</xdr:row>
      <xdr:rowOff>43779</xdr:rowOff>
    </xdr:to>
    <xdr:cxnSp macro="">
      <xdr:nvCxnSpPr>
        <xdr:cNvPr id="129" name="直線コネクタ 128"/>
        <xdr:cNvCxnSpPr/>
      </xdr:nvCxnSpPr>
      <xdr:spPr>
        <a:xfrm flipV="1">
          <a:off x="1028700" y="12932061"/>
          <a:ext cx="800100" cy="14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84934</xdr:rowOff>
    </xdr:from>
    <xdr:to>
      <xdr:col>10</xdr:col>
      <xdr:colOff>165100</xdr:colOff>
      <xdr:row>57</xdr:row>
      <xdr:rowOff>15084</xdr:rowOff>
    </xdr:to>
    <xdr:sp macro="" textlink="">
      <xdr:nvSpPr>
        <xdr:cNvPr id="130" name="フローチャート: 判断 129"/>
        <xdr:cNvSpPr/>
      </xdr:nvSpPr>
      <xdr:spPr>
        <a:xfrm>
          <a:off x="1778000" y="12886534"/>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6211</xdr:rowOff>
    </xdr:from>
    <xdr:ext cx="599010" cy="259045"/>
    <xdr:sp macro="" textlink="">
      <xdr:nvSpPr>
        <xdr:cNvPr id="131" name="テキスト ボックス 130"/>
        <xdr:cNvSpPr txBox="1"/>
      </xdr:nvSpPr>
      <xdr:spPr>
        <a:xfrm>
          <a:off x="1548345" y="1303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100647</xdr:rowOff>
    </xdr:from>
    <xdr:to>
      <xdr:col>6</xdr:col>
      <xdr:colOff>38100</xdr:colOff>
      <xdr:row>57</xdr:row>
      <xdr:rowOff>30797</xdr:rowOff>
    </xdr:to>
    <xdr:sp macro="" textlink="">
      <xdr:nvSpPr>
        <xdr:cNvPr id="132" name="フローチャート: 判断 131"/>
        <xdr:cNvSpPr/>
      </xdr:nvSpPr>
      <xdr:spPr>
        <a:xfrm>
          <a:off x="984250" y="12902247"/>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47324</xdr:rowOff>
    </xdr:from>
    <xdr:ext cx="599010" cy="259045"/>
    <xdr:sp macro="" textlink="">
      <xdr:nvSpPr>
        <xdr:cNvPr id="133" name="テキスト ボックス 132"/>
        <xdr:cNvSpPr txBox="1"/>
      </xdr:nvSpPr>
      <xdr:spPr>
        <a:xfrm>
          <a:off x="754595" y="1262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0068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2575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4511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6573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8572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69686</xdr:rowOff>
    </xdr:from>
    <xdr:to>
      <xdr:col>24</xdr:col>
      <xdr:colOff>114300</xdr:colOff>
      <xdr:row>55</xdr:row>
      <xdr:rowOff>171286</xdr:rowOff>
    </xdr:to>
    <xdr:sp macro="" textlink="">
      <xdr:nvSpPr>
        <xdr:cNvPr id="139" name="楕円 138"/>
        <xdr:cNvSpPr/>
      </xdr:nvSpPr>
      <xdr:spPr>
        <a:xfrm>
          <a:off x="4127500" y="1264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92563</xdr:rowOff>
    </xdr:from>
    <xdr:ext cx="599010" cy="259045"/>
    <xdr:sp macro="" textlink="">
      <xdr:nvSpPr>
        <xdr:cNvPr id="140" name="総務費該当値テキスト"/>
        <xdr:cNvSpPr txBox="1"/>
      </xdr:nvSpPr>
      <xdr:spPr>
        <a:xfrm>
          <a:off x="4229100" y="1243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151167</xdr:rowOff>
    </xdr:from>
    <xdr:to>
      <xdr:col>20</xdr:col>
      <xdr:colOff>38100</xdr:colOff>
      <xdr:row>55</xdr:row>
      <xdr:rowOff>81317</xdr:rowOff>
    </xdr:to>
    <xdr:sp macro="" textlink="">
      <xdr:nvSpPr>
        <xdr:cNvPr id="141" name="楕円 140"/>
        <xdr:cNvSpPr/>
      </xdr:nvSpPr>
      <xdr:spPr>
        <a:xfrm>
          <a:off x="3384550" y="12495567"/>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97844</xdr:rowOff>
    </xdr:from>
    <xdr:ext cx="599010" cy="259045"/>
    <xdr:sp macro="" textlink="">
      <xdr:nvSpPr>
        <xdr:cNvPr id="142" name="テキスト ボックス 141"/>
        <xdr:cNvSpPr txBox="1"/>
      </xdr:nvSpPr>
      <xdr:spPr>
        <a:xfrm>
          <a:off x="3154895" y="1221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42281</xdr:rowOff>
    </xdr:from>
    <xdr:to>
      <xdr:col>15</xdr:col>
      <xdr:colOff>101600</xdr:colOff>
      <xdr:row>53</xdr:row>
      <xdr:rowOff>143881</xdr:rowOff>
    </xdr:to>
    <xdr:sp macro="" textlink="">
      <xdr:nvSpPr>
        <xdr:cNvPr id="143" name="楕円 142"/>
        <xdr:cNvSpPr/>
      </xdr:nvSpPr>
      <xdr:spPr>
        <a:xfrm>
          <a:off x="2571750" y="1215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160408</xdr:rowOff>
    </xdr:from>
    <xdr:ext cx="599010" cy="259045"/>
    <xdr:sp macro="" textlink="">
      <xdr:nvSpPr>
        <xdr:cNvPr id="144" name="テキスト ボックス 143"/>
        <xdr:cNvSpPr txBox="1"/>
      </xdr:nvSpPr>
      <xdr:spPr>
        <a:xfrm>
          <a:off x="2361145" y="11819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79661</xdr:rowOff>
    </xdr:from>
    <xdr:to>
      <xdr:col>10</xdr:col>
      <xdr:colOff>165100</xdr:colOff>
      <xdr:row>57</xdr:row>
      <xdr:rowOff>9811</xdr:rowOff>
    </xdr:to>
    <xdr:sp macro="" textlink="">
      <xdr:nvSpPr>
        <xdr:cNvPr id="145" name="楕円 144"/>
        <xdr:cNvSpPr/>
      </xdr:nvSpPr>
      <xdr:spPr>
        <a:xfrm>
          <a:off x="1778000" y="12881261"/>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26338</xdr:rowOff>
    </xdr:from>
    <xdr:ext cx="599010" cy="259045"/>
    <xdr:sp macro="" textlink="">
      <xdr:nvSpPr>
        <xdr:cNvPr id="146" name="テキスト ボックス 145"/>
        <xdr:cNvSpPr txBox="1"/>
      </xdr:nvSpPr>
      <xdr:spPr>
        <a:xfrm>
          <a:off x="1548345" y="12599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164429</xdr:rowOff>
    </xdr:from>
    <xdr:to>
      <xdr:col>6</xdr:col>
      <xdr:colOff>38100</xdr:colOff>
      <xdr:row>57</xdr:row>
      <xdr:rowOff>94579</xdr:rowOff>
    </xdr:to>
    <xdr:sp macro="" textlink="">
      <xdr:nvSpPr>
        <xdr:cNvPr id="147" name="楕円 146"/>
        <xdr:cNvSpPr/>
      </xdr:nvSpPr>
      <xdr:spPr>
        <a:xfrm>
          <a:off x="984250" y="12966029"/>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85706</xdr:rowOff>
    </xdr:from>
    <xdr:ext cx="534377" cy="259045"/>
    <xdr:sp macro="" textlink="">
      <xdr:nvSpPr>
        <xdr:cNvPr id="148" name="テキスト ボックス 147"/>
        <xdr:cNvSpPr txBox="1"/>
      </xdr:nvSpPr>
      <xdr:spPr>
        <a:xfrm>
          <a:off x="786911" y="131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685800" y="14458950"/>
          <a:ext cx="42291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12800" y="14916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12800" y="15176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714500" y="14916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714500" y="15176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2743200" y="14916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2743200" y="15176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685800" y="15570200"/>
          <a:ext cx="422910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666750" y="15322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685800" y="18599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11651" y="1839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685800" y="1810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790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685800" y="1760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7409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685800" y="17056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6856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685800" y="16560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6361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586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685800" y="15570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537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685800" y="15570200"/>
          <a:ext cx="422910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51016</xdr:rowOff>
    </xdr:from>
    <xdr:to>
      <xdr:col>24</xdr:col>
      <xdr:colOff>62865</xdr:colOff>
      <xdr:row>78</xdr:row>
      <xdr:rowOff>150419</xdr:rowOff>
    </xdr:to>
    <xdr:cxnSp macro="">
      <xdr:nvCxnSpPr>
        <xdr:cNvPr id="173" name="直線コネクタ 172"/>
        <xdr:cNvCxnSpPr/>
      </xdr:nvCxnSpPr>
      <xdr:spPr>
        <a:xfrm flipV="1">
          <a:off x="4176395" y="16053016"/>
          <a:ext cx="1270" cy="1928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154246</xdr:rowOff>
    </xdr:from>
    <xdr:ext cx="599010" cy="259045"/>
    <xdr:sp macro="" textlink="">
      <xdr:nvSpPr>
        <xdr:cNvPr id="174" name="民生費最小値テキスト"/>
        <xdr:cNvSpPr txBox="1"/>
      </xdr:nvSpPr>
      <xdr:spPr>
        <a:xfrm>
          <a:off x="4229100" y="179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150419</xdr:rowOff>
    </xdr:from>
    <xdr:to>
      <xdr:col>24</xdr:col>
      <xdr:colOff>152400</xdr:colOff>
      <xdr:row>78</xdr:row>
      <xdr:rowOff>150419</xdr:rowOff>
    </xdr:to>
    <xdr:cxnSp macro="">
      <xdr:nvCxnSpPr>
        <xdr:cNvPr id="175" name="直線コネクタ 174"/>
        <xdr:cNvCxnSpPr/>
      </xdr:nvCxnSpPr>
      <xdr:spPr>
        <a:xfrm>
          <a:off x="4108450" y="179812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169143</xdr:rowOff>
    </xdr:from>
    <xdr:ext cx="599010" cy="259045"/>
    <xdr:sp macro="" textlink="">
      <xdr:nvSpPr>
        <xdr:cNvPr id="176" name="民生費最大値テキスト"/>
        <xdr:cNvSpPr txBox="1"/>
      </xdr:nvSpPr>
      <xdr:spPr>
        <a:xfrm>
          <a:off x="4229100" y="1571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51016</xdr:rowOff>
    </xdr:from>
    <xdr:to>
      <xdr:col>24</xdr:col>
      <xdr:colOff>152400</xdr:colOff>
      <xdr:row>70</xdr:row>
      <xdr:rowOff>51016</xdr:rowOff>
    </xdr:to>
    <xdr:cxnSp macro="">
      <xdr:nvCxnSpPr>
        <xdr:cNvPr id="177" name="直線コネクタ 176"/>
        <xdr:cNvCxnSpPr/>
      </xdr:nvCxnSpPr>
      <xdr:spPr>
        <a:xfrm>
          <a:off x="4108450" y="160530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94132</xdr:rowOff>
    </xdr:from>
    <xdr:to>
      <xdr:col>24</xdr:col>
      <xdr:colOff>63500</xdr:colOff>
      <xdr:row>74</xdr:row>
      <xdr:rowOff>54039</xdr:rowOff>
    </xdr:to>
    <xdr:cxnSp macro="">
      <xdr:nvCxnSpPr>
        <xdr:cNvPr id="178" name="直線コネクタ 177"/>
        <xdr:cNvCxnSpPr/>
      </xdr:nvCxnSpPr>
      <xdr:spPr>
        <a:xfrm>
          <a:off x="3429000" y="16781932"/>
          <a:ext cx="749300" cy="188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73703</xdr:rowOff>
    </xdr:from>
    <xdr:ext cx="599010" cy="259045"/>
    <xdr:sp macro="" textlink="">
      <xdr:nvSpPr>
        <xdr:cNvPr id="179" name="民生費平均値テキスト"/>
        <xdr:cNvSpPr txBox="1"/>
      </xdr:nvSpPr>
      <xdr:spPr>
        <a:xfrm>
          <a:off x="4229100" y="172187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95276</xdr:rowOff>
    </xdr:from>
    <xdr:to>
      <xdr:col>24</xdr:col>
      <xdr:colOff>114300</xdr:colOff>
      <xdr:row>76</xdr:row>
      <xdr:rowOff>25425</xdr:rowOff>
    </xdr:to>
    <xdr:sp macro="" textlink="">
      <xdr:nvSpPr>
        <xdr:cNvPr id="180" name="フローチャート: 判断 179"/>
        <xdr:cNvSpPr/>
      </xdr:nvSpPr>
      <xdr:spPr>
        <a:xfrm>
          <a:off x="4127500" y="17240276"/>
          <a:ext cx="101600" cy="1587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94132</xdr:rowOff>
    </xdr:from>
    <xdr:to>
      <xdr:col>19</xdr:col>
      <xdr:colOff>177800</xdr:colOff>
      <xdr:row>75</xdr:row>
      <xdr:rowOff>114097</xdr:rowOff>
    </xdr:to>
    <xdr:cxnSp macro="">
      <xdr:nvCxnSpPr>
        <xdr:cNvPr id="181" name="直線コネクタ 180"/>
        <xdr:cNvCxnSpPr/>
      </xdr:nvCxnSpPr>
      <xdr:spPr>
        <a:xfrm flipV="1">
          <a:off x="2622550" y="16781932"/>
          <a:ext cx="806450" cy="47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122555</xdr:rowOff>
    </xdr:from>
    <xdr:to>
      <xdr:col>20</xdr:col>
      <xdr:colOff>38100</xdr:colOff>
      <xdr:row>75</xdr:row>
      <xdr:rowOff>52705</xdr:rowOff>
    </xdr:to>
    <xdr:sp macro="" textlink="">
      <xdr:nvSpPr>
        <xdr:cNvPr id="182" name="フローチャート: 判断 181"/>
        <xdr:cNvSpPr/>
      </xdr:nvSpPr>
      <xdr:spPr>
        <a:xfrm>
          <a:off x="3384550" y="17038955"/>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43832</xdr:rowOff>
    </xdr:from>
    <xdr:ext cx="599010" cy="259045"/>
    <xdr:sp macro="" textlink="">
      <xdr:nvSpPr>
        <xdr:cNvPr id="183" name="テキスト ボックス 182"/>
        <xdr:cNvSpPr txBox="1"/>
      </xdr:nvSpPr>
      <xdr:spPr>
        <a:xfrm>
          <a:off x="3154895" y="17188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114097</xdr:rowOff>
    </xdr:from>
    <xdr:to>
      <xdr:col>15</xdr:col>
      <xdr:colOff>50800</xdr:colOff>
      <xdr:row>76</xdr:row>
      <xdr:rowOff>129769</xdr:rowOff>
    </xdr:to>
    <xdr:cxnSp macro="">
      <xdr:nvCxnSpPr>
        <xdr:cNvPr id="184" name="直線コネクタ 183"/>
        <xdr:cNvCxnSpPr/>
      </xdr:nvCxnSpPr>
      <xdr:spPr>
        <a:xfrm flipV="1">
          <a:off x="1828800" y="17259097"/>
          <a:ext cx="793750" cy="2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104814</xdr:rowOff>
    </xdr:from>
    <xdr:to>
      <xdr:col>15</xdr:col>
      <xdr:colOff>101600</xdr:colOff>
      <xdr:row>77</xdr:row>
      <xdr:rowOff>34964</xdr:rowOff>
    </xdr:to>
    <xdr:sp macro="" textlink="">
      <xdr:nvSpPr>
        <xdr:cNvPr id="185" name="フローチャート: 判断 184"/>
        <xdr:cNvSpPr/>
      </xdr:nvSpPr>
      <xdr:spPr>
        <a:xfrm>
          <a:off x="2571750" y="17478414"/>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26091</xdr:rowOff>
    </xdr:from>
    <xdr:ext cx="599010" cy="259045"/>
    <xdr:sp macro="" textlink="">
      <xdr:nvSpPr>
        <xdr:cNvPr id="186" name="テキスト ボックス 185"/>
        <xdr:cNvSpPr txBox="1"/>
      </xdr:nvSpPr>
      <xdr:spPr>
        <a:xfrm>
          <a:off x="2361145" y="1762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129769</xdr:rowOff>
    </xdr:from>
    <xdr:to>
      <xdr:col>10</xdr:col>
      <xdr:colOff>114300</xdr:colOff>
      <xdr:row>77</xdr:row>
      <xdr:rowOff>89993</xdr:rowOff>
    </xdr:to>
    <xdr:cxnSp macro="">
      <xdr:nvCxnSpPr>
        <xdr:cNvPr id="187" name="直線コネクタ 186"/>
        <xdr:cNvCxnSpPr/>
      </xdr:nvCxnSpPr>
      <xdr:spPr>
        <a:xfrm flipV="1">
          <a:off x="1028700" y="17503369"/>
          <a:ext cx="800100" cy="188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120955</xdr:rowOff>
    </xdr:from>
    <xdr:to>
      <xdr:col>10</xdr:col>
      <xdr:colOff>165100</xdr:colOff>
      <xdr:row>77</xdr:row>
      <xdr:rowOff>51105</xdr:rowOff>
    </xdr:to>
    <xdr:sp macro="" textlink="">
      <xdr:nvSpPr>
        <xdr:cNvPr id="188" name="フローチャート: 判断 187"/>
        <xdr:cNvSpPr/>
      </xdr:nvSpPr>
      <xdr:spPr>
        <a:xfrm>
          <a:off x="1778000" y="1749455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42232</xdr:rowOff>
    </xdr:from>
    <xdr:ext cx="599010" cy="259045"/>
    <xdr:sp macro="" textlink="">
      <xdr:nvSpPr>
        <xdr:cNvPr id="189" name="テキスト ボックス 188"/>
        <xdr:cNvSpPr txBox="1"/>
      </xdr:nvSpPr>
      <xdr:spPr>
        <a:xfrm>
          <a:off x="1548345" y="1764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7035</xdr:rowOff>
    </xdr:from>
    <xdr:to>
      <xdr:col>6</xdr:col>
      <xdr:colOff>38100</xdr:colOff>
      <xdr:row>77</xdr:row>
      <xdr:rowOff>108635</xdr:rowOff>
    </xdr:to>
    <xdr:sp macro="" textlink="">
      <xdr:nvSpPr>
        <xdr:cNvPr id="190" name="フローチャート: 判断 189"/>
        <xdr:cNvSpPr/>
      </xdr:nvSpPr>
      <xdr:spPr>
        <a:xfrm>
          <a:off x="984250" y="1760923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125162</xdr:rowOff>
    </xdr:from>
    <xdr:ext cx="599010" cy="259045"/>
    <xdr:sp macro="" textlink="">
      <xdr:nvSpPr>
        <xdr:cNvPr id="191" name="テキスト ボックス 190"/>
        <xdr:cNvSpPr txBox="1"/>
      </xdr:nvSpPr>
      <xdr:spPr>
        <a:xfrm>
          <a:off x="754595" y="1727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00685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25755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45110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65735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85725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3239</xdr:rowOff>
    </xdr:from>
    <xdr:to>
      <xdr:col>24</xdr:col>
      <xdr:colOff>114300</xdr:colOff>
      <xdr:row>74</xdr:row>
      <xdr:rowOff>104839</xdr:rowOff>
    </xdr:to>
    <xdr:sp macro="" textlink="">
      <xdr:nvSpPr>
        <xdr:cNvPr id="197" name="楕円 196"/>
        <xdr:cNvSpPr/>
      </xdr:nvSpPr>
      <xdr:spPr>
        <a:xfrm>
          <a:off x="4127500" y="1691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26116</xdr:rowOff>
    </xdr:from>
    <xdr:ext cx="599010" cy="259045"/>
    <xdr:sp macro="" textlink="">
      <xdr:nvSpPr>
        <xdr:cNvPr id="198" name="民生費該当値テキスト"/>
        <xdr:cNvSpPr txBox="1"/>
      </xdr:nvSpPr>
      <xdr:spPr>
        <a:xfrm>
          <a:off x="4229100" y="1671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43332</xdr:rowOff>
    </xdr:from>
    <xdr:to>
      <xdr:col>20</xdr:col>
      <xdr:colOff>38100</xdr:colOff>
      <xdr:row>73</xdr:row>
      <xdr:rowOff>144932</xdr:rowOff>
    </xdr:to>
    <xdr:sp macro="" textlink="">
      <xdr:nvSpPr>
        <xdr:cNvPr id="199" name="楕円 198"/>
        <xdr:cNvSpPr/>
      </xdr:nvSpPr>
      <xdr:spPr>
        <a:xfrm>
          <a:off x="3384550" y="167311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161459</xdr:rowOff>
    </xdr:from>
    <xdr:ext cx="599010" cy="259045"/>
    <xdr:sp macro="" textlink="">
      <xdr:nvSpPr>
        <xdr:cNvPr id="200" name="テキスト ボックス 199"/>
        <xdr:cNvSpPr txBox="1"/>
      </xdr:nvSpPr>
      <xdr:spPr>
        <a:xfrm>
          <a:off x="3154895" y="163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63297</xdr:rowOff>
    </xdr:from>
    <xdr:to>
      <xdr:col>15</xdr:col>
      <xdr:colOff>101600</xdr:colOff>
      <xdr:row>75</xdr:row>
      <xdr:rowOff>164897</xdr:rowOff>
    </xdr:to>
    <xdr:sp macro="" textlink="">
      <xdr:nvSpPr>
        <xdr:cNvPr id="201" name="楕円 200"/>
        <xdr:cNvSpPr/>
      </xdr:nvSpPr>
      <xdr:spPr>
        <a:xfrm>
          <a:off x="2571750" y="1720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9974</xdr:rowOff>
    </xdr:from>
    <xdr:ext cx="599010" cy="259045"/>
    <xdr:sp macro="" textlink="">
      <xdr:nvSpPr>
        <xdr:cNvPr id="202" name="テキスト ボックス 201"/>
        <xdr:cNvSpPr txBox="1"/>
      </xdr:nvSpPr>
      <xdr:spPr>
        <a:xfrm>
          <a:off x="2361145" y="1692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78969</xdr:rowOff>
    </xdr:from>
    <xdr:to>
      <xdr:col>10</xdr:col>
      <xdr:colOff>165100</xdr:colOff>
      <xdr:row>77</xdr:row>
      <xdr:rowOff>9119</xdr:rowOff>
    </xdr:to>
    <xdr:sp macro="" textlink="">
      <xdr:nvSpPr>
        <xdr:cNvPr id="203" name="楕円 202"/>
        <xdr:cNvSpPr/>
      </xdr:nvSpPr>
      <xdr:spPr>
        <a:xfrm>
          <a:off x="1778000" y="17452569"/>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25646</xdr:rowOff>
    </xdr:from>
    <xdr:ext cx="599010" cy="259045"/>
    <xdr:sp macro="" textlink="">
      <xdr:nvSpPr>
        <xdr:cNvPr id="204" name="テキスト ボックス 203"/>
        <xdr:cNvSpPr txBox="1"/>
      </xdr:nvSpPr>
      <xdr:spPr>
        <a:xfrm>
          <a:off x="1548345" y="171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39193</xdr:rowOff>
    </xdr:from>
    <xdr:to>
      <xdr:col>6</xdr:col>
      <xdr:colOff>38100</xdr:colOff>
      <xdr:row>77</xdr:row>
      <xdr:rowOff>140793</xdr:rowOff>
    </xdr:to>
    <xdr:sp macro="" textlink="">
      <xdr:nvSpPr>
        <xdr:cNvPr id="205" name="楕円 204"/>
        <xdr:cNvSpPr/>
      </xdr:nvSpPr>
      <xdr:spPr>
        <a:xfrm>
          <a:off x="984250" y="1764139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131920</xdr:rowOff>
    </xdr:from>
    <xdr:ext cx="599010" cy="259045"/>
    <xdr:sp macro="" textlink="">
      <xdr:nvSpPr>
        <xdr:cNvPr id="206" name="テキスト ボックス 205"/>
        <xdr:cNvSpPr txBox="1"/>
      </xdr:nvSpPr>
      <xdr:spPr>
        <a:xfrm>
          <a:off x="754595" y="1773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685800" y="19030950"/>
          <a:ext cx="42291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12800" y="19488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12800" y="19748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714500" y="19488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714500" y="19748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2743200" y="19488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2743200" y="19748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685800" y="20142200"/>
          <a:ext cx="422910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666750" y="19894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685800" y="2317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475114" y="2297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685800" y="22675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11651" y="22476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685800" y="2218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11651" y="21981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685800" y="21628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11651" y="21428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685800" y="2113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20933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685800" y="2063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2043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685800" y="20142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994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685800" y="20142200"/>
          <a:ext cx="422910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1" name="直線コネクタ 230"/>
        <xdr:cNvCxnSpPr/>
      </xdr:nvCxnSpPr>
      <xdr:spPr>
        <a:xfrm flipV="1">
          <a:off x="4176395" y="20854212"/>
          <a:ext cx="1270" cy="17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2" name="衛生費最小値テキスト"/>
        <xdr:cNvSpPr txBox="1"/>
      </xdr:nvSpPr>
      <xdr:spPr>
        <a:xfrm>
          <a:off x="4229100" y="2265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3" name="直線コネクタ 232"/>
        <xdr:cNvCxnSpPr/>
      </xdr:nvCxnSpPr>
      <xdr:spPr>
        <a:xfrm>
          <a:off x="4108450" y="22653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4" name="衛生費最大値テキスト"/>
        <xdr:cNvSpPr txBox="1"/>
      </xdr:nvSpPr>
      <xdr:spPr>
        <a:xfrm>
          <a:off x="4229100" y="2051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5" name="直線コネクタ 234"/>
        <xdr:cNvCxnSpPr/>
      </xdr:nvCxnSpPr>
      <xdr:spPr>
        <a:xfrm>
          <a:off x="4108450" y="208542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62015</xdr:rowOff>
    </xdr:from>
    <xdr:to>
      <xdr:col>24</xdr:col>
      <xdr:colOff>63500</xdr:colOff>
      <xdr:row>97</xdr:row>
      <xdr:rowOff>109880</xdr:rowOff>
    </xdr:to>
    <xdr:cxnSp macro="">
      <xdr:nvCxnSpPr>
        <xdr:cNvPr id="236" name="直線コネクタ 235"/>
        <xdr:cNvCxnSpPr/>
      </xdr:nvCxnSpPr>
      <xdr:spPr>
        <a:xfrm flipV="1">
          <a:off x="3429000" y="22236215"/>
          <a:ext cx="749300" cy="4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7" name="衛生費平均値テキスト"/>
        <xdr:cNvSpPr txBox="1"/>
      </xdr:nvSpPr>
      <xdr:spPr>
        <a:xfrm>
          <a:off x="4229100" y="21855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38" name="フローチャート: 判断 237"/>
        <xdr:cNvSpPr/>
      </xdr:nvSpPr>
      <xdr:spPr>
        <a:xfrm>
          <a:off x="4127500" y="2206117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109880</xdr:rowOff>
    </xdr:from>
    <xdr:to>
      <xdr:col>19</xdr:col>
      <xdr:colOff>177800</xdr:colOff>
      <xdr:row>98</xdr:row>
      <xdr:rowOff>8331</xdr:rowOff>
    </xdr:to>
    <xdr:cxnSp macro="">
      <xdr:nvCxnSpPr>
        <xdr:cNvPr id="239" name="直線コネクタ 238"/>
        <xdr:cNvCxnSpPr/>
      </xdr:nvCxnSpPr>
      <xdr:spPr>
        <a:xfrm flipV="1">
          <a:off x="2622550" y="22284080"/>
          <a:ext cx="806450" cy="1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0" name="フローチャート: 判断 239"/>
        <xdr:cNvSpPr/>
      </xdr:nvSpPr>
      <xdr:spPr>
        <a:xfrm>
          <a:off x="3384550" y="22074924"/>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76001</xdr:rowOff>
    </xdr:from>
    <xdr:ext cx="534377" cy="259045"/>
    <xdr:sp macro="" textlink="">
      <xdr:nvSpPr>
        <xdr:cNvPr id="241" name="テキスト ボックス 240"/>
        <xdr:cNvSpPr txBox="1"/>
      </xdr:nvSpPr>
      <xdr:spPr>
        <a:xfrm>
          <a:off x="3187211" y="21793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8331</xdr:rowOff>
    </xdr:from>
    <xdr:to>
      <xdr:col>15</xdr:col>
      <xdr:colOff>50800</xdr:colOff>
      <xdr:row>99</xdr:row>
      <xdr:rowOff>2896</xdr:rowOff>
    </xdr:to>
    <xdr:cxnSp macro="">
      <xdr:nvCxnSpPr>
        <xdr:cNvPr id="242" name="直線コネクタ 241"/>
        <xdr:cNvCxnSpPr/>
      </xdr:nvCxnSpPr>
      <xdr:spPr>
        <a:xfrm flipV="1">
          <a:off x="1828800" y="22411131"/>
          <a:ext cx="793750" cy="2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63360</xdr:rowOff>
    </xdr:from>
    <xdr:to>
      <xdr:col>15</xdr:col>
      <xdr:colOff>101600</xdr:colOff>
      <xdr:row>97</xdr:row>
      <xdr:rowOff>164960</xdr:rowOff>
    </xdr:to>
    <xdr:sp macro="" textlink="">
      <xdr:nvSpPr>
        <xdr:cNvPr id="243" name="フローチャート: 判断 242"/>
        <xdr:cNvSpPr/>
      </xdr:nvSpPr>
      <xdr:spPr>
        <a:xfrm>
          <a:off x="2571750" y="2223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10037</xdr:rowOff>
    </xdr:from>
    <xdr:ext cx="534377" cy="259045"/>
    <xdr:sp macro="" textlink="">
      <xdr:nvSpPr>
        <xdr:cNvPr id="244" name="テキスト ボックス 243"/>
        <xdr:cNvSpPr txBox="1"/>
      </xdr:nvSpPr>
      <xdr:spPr>
        <a:xfrm>
          <a:off x="2393461" y="2195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127</xdr:rowOff>
    </xdr:from>
    <xdr:to>
      <xdr:col>10</xdr:col>
      <xdr:colOff>114300</xdr:colOff>
      <xdr:row>99</xdr:row>
      <xdr:rowOff>2896</xdr:rowOff>
    </xdr:to>
    <xdr:cxnSp macro="">
      <xdr:nvCxnSpPr>
        <xdr:cNvPr id="245" name="直線コネクタ 244"/>
        <xdr:cNvCxnSpPr/>
      </xdr:nvCxnSpPr>
      <xdr:spPr>
        <a:xfrm>
          <a:off x="1028700" y="22631527"/>
          <a:ext cx="800100" cy="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93307</xdr:rowOff>
    </xdr:from>
    <xdr:to>
      <xdr:col>10</xdr:col>
      <xdr:colOff>165100</xdr:colOff>
      <xdr:row>98</xdr:row>
      <xdr:rowOff>23457</xdr:rowOff>
    </xdr:to>
    <xdr:sp macro="" textlink="">
      <xdr:nvSpPr>
        <xdr:cNvPr id="246" name="フローチャート: 判断 245"/>
        <xdr:cNvSpPr/>
      </xdr:nvSpPr>
      <xdr:spPr>
        <a:xfrm>
          <a:off x="1778000" y="22267507"/>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39984</xdr:rowOff>
    </xdr:from>
    <xdr:ext cx="534377" cy="259045"/>
    <xdr:sp macro="" textlink="">
      <xdr:nvSpPr>
        <xdr:cNvPr id="247" name="テキスト ボックス 246"/>
        <xdr:cNvSpPr txBox="1"/>
      </xdr:nvSpPr>
      <xdr:spPr>
        <a:xfrm>
          <a:off x="1580661" y="21985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123000</xdr:rowOff>
    </xdr:from>
    <xdr:to>
      <xdr:col>6</xdr:col>
      <xdr:colOff>38100</xdr:colOff>
      <xdr:row>98</xdr:row>
      <xdr:rowOff>53150</xdr:rowOff>
    </xdr:to>
    <xdr:sp macro="" textlink="">
      <xdr:nvSpPr>
        <xdr:cNvPr id="248" name="フローチャート: 判断 247"/>
        <xdr:cNvSpPr/>
      </xdr:nvSpPr>
      <xdr:spPr>
        <a:xfrm>
          <a:off x="984250" y="2229720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69677</xdr:rowOff>
    </xdr:from>
    <xdr:ext cx="534377" cy="259045"/>
    <xdr:sp macro="" textlink="">
      <xdr:nvSpPr>
        <xdr:cNvPr id="249" name="テキスト ボックス 248"/>
        <xdr:cNvSpPr txBox="1"/>
      </xdr:nvSpPr>
      <xdr:spPr>
        <a:xfrm>
          <a:off x="786911" y="2201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00685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25755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45110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65735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85725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11215</xdr:rowOff>
    </xdr:from>
    <xdr:to>
      <xdr:col>24</xdr:col>
      <xdr:colOff>114300</xdr:colOff>
      <xdr:row>97</xdr:row>
      <xdr:rowOff>112815</xdr:rowOff>
    </xdr:to>
    <xdr:sp macro="" textlink="">
      <xdr:nvSpPr>
        <xdr:cNvPr id="255" name="楕円 254"/>
        <xdr:cNvSpPr/>
      </xdr:nvSpPr>
      <xdr:spPr>
        <a:xfrm>
          <a:off x="4127500" y="221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161092</xdr:rowOff>
    </xdr:from>
    <xdr:ext cx="534377" cy="259045"/>
    <xdr:sp macro="" textlink="">
      <xdr:nvSpPr>
        <xdr:cNvPr id="256" name="衛生費該当値テキスト"/>
        <xdr:cNvSpPr txBox="1"/>
      </xdr:nvSpPr>
      <xdr:spPr>
        <a:xfrm>
          <a:off x="4229100" y="2210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59080</xdr:rowOff>
    </xdr:from>
    <xdr:to>
      <xdr:col>20</xdr:col>
      <xdr:colOff>38100</xdr:colOff>
      <xdr:row>97</xdr:row>
      <xdr:rowOff>160680</xdr:rowOff>
    </xdr:to>
    <xdr:sp macro="" textlink="">
      <xdr:nvSpPr>
        <xdr:cNvPr id="257" name="楕円 256"/>
        <xdr:cNvSpPr/>
      </xdr:nvSpPr>
      <xdr:spPr>
        <a:xfrm>
          <a:off x="3384550" y="222332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151807</xdr:rowOff>
    </xdr:from>
    <xdr:ext cx="534377" cy="259045"/>
    <xdr:sp macro="" textlink="">
      <xdr:nvSpPr>
        <xdr:cNvPr id="258" name="テキスト ボックス 257"/>
        <xdr:cNvSpPr txBox="1"/>
      </xdr:nvSpPr>
      <xdr:spPr>
        <a:xfrm>
          <a:off x="3187211" y="2232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128981</xdr:rowOff>
    </xdr:from>
    <xdr:to>
      <xdr:col>15</xdr:col>
      <xdr:colOff>101600</xdr:colOff>
      <xdr:row>98</xdr:row>
      <xdr:rowOff>59131</xdr:rowOff>
    </xdr:to>
    <xdr:sp macro="" textlink="">
      <xdr:nvSpPr>
        <xdr:cNvPr id="259" name="楕円 258"/>
        <xdr:cNvSpPr/>
      </xdr:nvSpPr>
      <xdr:spPr>
        <a:xfrm>
          <a:off x="2571750" y="22303181"/>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50258</xdr:rowOff>
    </xdr:from>
    <xdr:ext cx="534377" cy="259045"/>
    <xdr:sp macro="" textlink="">
      <xdr:nvSpPr>
        <xdr:cNvPr id="260" name="テキスト ボックス 259"/>
        <xdr:cNvSpPr txBox="1"/>
      </xdr:nvSpPr>
      <xdr:spPr>
        <a:xfrm>
          <a:off x="2393461" y="2245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123546</xdr:rowOff>
    </xdr:from>
    <xdr:to>
      <xdr:col>10</xdr:col>
      <xdr:colOff>165100</xdr:colOff>
      <xdr:row>99</xdr:row>
      <xdr:rowOff>53696</xdr:rowOff>
    </xdr:to>
    <xdr:sp macro="" textlink="">
      <xdr:nvSpPr>
        <xdr:cNvPr id="261" name="楕円 260"/>
        <xdr:cNvSpPr/>
      </xdr:nvSpPr>
      <xdr:spPr>
        <a:xfrm>
          <a:off x="1778000" y="22526346"/>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44823</xdr:rowOff>
    </xdr:from>
    <xdr:ext cx="534377" cy="259045"/>
    <xdr:sp macro="" textlink="">
      <xdr:nvSpPr>
        <xdr:cNvPr id="262" name="テキスト ボックス 261"/>
        <xdr:cNvSpPr txBox="1"/>
      </xdr:nvSpPr>
      <xdr:spPr>
        <a:xfrm>
          <a:off x="1580661" y="2267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120777</xdr:rowOff>
    </xdr:from>
    <xdr:to>
      <xdr:col>6</xdr:col>
      <xdr:colOff>38100</xdr:colOff>
      <xdr:row>99</xdr:row>
      <xdr:rowOff>50927</xdr:rowOff>
    </xdr:to>
    <xdr:sp macro="" textlink="">
      <xdr:nvSpPr>
        <xdr:cNvPr id="263" name="楕円 262"/>
        <xdr:cNvSpPr/>
      </xdr:nvSpPr>
      <xdr:spPr>
        <a:xfrm>
          <a:off x="984250" y="22523577"/>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42054</xdr:rowOff>
    </xdr:from>
    <xdr:ext cx="534377" cy="259045"/>
    <xdr:sp macro="" textlink="">
      <xdr:nvSpPr>
        <xdr:cNvPr id="264" name="テキスト ボックス 263"/>
        <xdr:cNvSpPr txBox="1"/>
      </xdr:nvSpPr>
      <xdr:spPr>
        <a:xfrm>
          <a:off x="786911" y="2267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5956300" y="5314950"/>
          <a:ext cx="421005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06425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06425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698500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698500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01370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01370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5956300" y="6426200"/>
          <a:ext cx="421005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5918200" y="617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5956300" y="945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5956300" y="882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5726564" y="8627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5956300" y="8255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5527221" y="8055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5956300" y="7626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5527221" y="742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5956300" y="6997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5527221" y="6798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5956300" y="6426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5527221" y="622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5956300" y="6426200"/>
          <a:ext cx="421005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6" name="直線コネクタ 285"/>
        <xdr:cNvCxnSpPr/>
      </xdr:nvCxnSpPr>
      <xdr:spPr>
        <a:xfrm flipV="1">
          <a:off x="9427845" y="7103770"/>
          <a:ext cx="1270" cy="1722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9480550" y="883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9359900" y="882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89" name="労働費最大値テキスト"/>
        <xdr:cNvSpPr txBox="1"/>
      </xdr:nvSpPr>
      <xdr:spPr>
        <a:xfrm>
          <a:off x="9480550" y="676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0" name="直線コネクタ 289"/>
        <xdr:cNvCxnSpPr/>
      </xdr:nvCxnSpPr>
      <xdr:spPr>
        <a:xfrm>
          <a:off x="9359900" y="71037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39116</xdr:rowOff>
    </xdr:from>
    <xdr:to>
      <xdr:col>55</xdr:col>
      <xdr:colOff>0</xdr:colOff>
      <xdr:row>38</xdr:row>
      <xdr:rowOff>135586</xdr:rowOff>
    </xdr:to>
    <xdr:cxnSp macro="">
      <xdr:nvCxnSpPr>
        <xdr:cNvPr id="291" name="直線コネクタ 290"/>
        <xdr:cNvCxnSpPr/>
      </xdr:nvCxnSpPr>
      <xdr:spPr>
        <a:xfrm>
          <a:off x="8686800" y="8725916"/>
          <a:ext cx="742950" cy="9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2" name="労働費平均値テキスト"/>
        <xdr:cNvSpPr txBox="1"/>
      </xdr:nvSpPr>
      <xdr:spPr>
        <a:xfrm>
          <a:off x="9480550" y="82988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3" name="フローチャート: 判断 292"/>
        <xdr:cNvSpPr/>
      </xdr:nvSpPr>
      <xdr:spPr>
        <a:xfrm>
          <a:off x="9398000" y="850458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39116</xdr:rowOff>
    </xdr:from>
    <xdr:to>
      <xdr:col>50</xdr:col>
      <xdr:colOff>114300</xdr:colOff>
      <xdr:row>38</xdr:row>
      <xdr:rowOff>40030</xdr:rowOff>
    </xdr:to>
    <xdr:cxnSp macro="">
      <xdr:nvCxnSpPr>
        <xdr:cNvPr id="294" name="直線コネクタ 293"/>
        <xdr:cNvCxnSpPr/>
      </xdr:nvCxnSpPr>
      <xdr:spPr>
        <a:xfrm flipV="1">
          <a:off x="7886700" y="8725916"/>
          <a:ext cx="8001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5" name="フローチャート: 判断 294"/>
        <xdr:cNvSpPr/>
      </xdr:nvSpPr>
      <xdr:spPr>
        <a:xfrm>
          <a:off x="8636000" y="852835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6" name="テキスト ボックス 295"/>
        <xdr:cNvSpPr txBox="1"/>
      </xdr:nvSpPr>
      <xdr:spPr>
        <a:xfrm>
          <a:off x="8516567" y="8246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40030</xdr:rowOff>
    </xdr:from>
    <xdr:to>
      <xdr:col>45</xdr:col>
      <xdr:colOff>177800</xdr:colOff>
      <xdr:row>38</xdr:row>
      <xdr:rowOff>45059</xdr:rowOff>
    </xdr:to>
    <xdr:cxnSp macro="">
      <xdr:nvCxnSpPr>
        <xdr:cNvPr id="297" name="直線コネクタ 296"/>
        <xdr:cNvCxnSpPr/>
      </xdr:nvCxnSpPr>
      <xdr:spPr>
        <a:xfrm flipV="1">
          <a:off x="7080250" y="8726830"/>
          <a:ext cx="80645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111303</xdr:rowOff>
    </xdr:from>
    <xdr:to>
      <xdr:col>46</xdr:col>
      <xdr:colOff>38100</xdr:colOff>
      <xdr:row>37</xdr:row>
      <xdr:rowOff>41453</xdr:rowOff>
    </xdr:to>
    <xdr:sp macro="" textlink="">
      <xdr:nvSpPr>
        <xdr:cNvPr id="298" name="フローチャート: 判断 297"/>
        <xdr:cNvSpPr/>
      </xdr:nvSpPr>
      <xdr:spPr>
        <a:xfrm>
          <a:off x="7842250" y="8340903"/>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57980</xdr:rowOff>
    </xdr:from>
    <xdr:ext cx="378565" cy="259045"/>
    <xdr:sp macro="" textlink="">
      <xdr:nvSpPr>
        <xdr:cNvPr id="299" name="テキスト ボックス 298"/>
        <xdr:cNvSpPr txBox="1"/>
      </xdr:nvSpPr>
      <xdr:spPr>
        <a:xfrm>
          <a:off x="7716467" y="80589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45059</xdr:rowOff>
    </xdr:from>
    <xdr:to>
      <xdr:col>41</xdr:col>
      <xdr:colOff>50800</xdr:colOff>
      <xdr:row>38</xdr:row>
      <xdr:rowOff>46431</xdr:rowOff>
    </xdr:to>
    <xdr:cxnSp macro="">
      <xdr:nvCxnSpPr>
        <xdr:cNvPr id="300" name="直線コネクタ 299"/>
        <xdr:cNvCxnSpPr/>
      </xdr:nvCxnSpPr>
      <xdr:spPr>
        <a:xfrm flipV="1">
          <a:off x="6286500" y="8731859"/>
          <a:ext cx="79375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100787</xdr:rowOff>
    </xdr:from>
    <xdr:to>
      <xdr:col>41</xdr:col>
      <xdr:colOff>101600</xdr:colOff>
      <xdr:row>37</xdr:row>
      <xdr:rowOff>30937</xdr:rowOff>
    </xdr:to>
    <xdr:sp macro="" textlink="">
      <xdr:nvSpPr>
        <xdr:cNvPr id="301" name="フローチャート: 判断 300"/>
        <xdr:cNvSpPr/>
      </xdr:nvSpPr>
      <xdr:spPr>
        <a:xfrm>
          <a:off x="7029450" y="8330387"/>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47464</xdr:rowOff>
    </xdr:from>
    <xdr:ext cx="378565" cy="259045"/>
    <xdr:sp macro="" textlink="">
      <xdr:nvSpPr>
        <xdr:cNvPr id="302" name="テキスト ボックス 301"/>
        <xdr:cNvSpPr txBox="1"/>
      </xdr:nvSpPr>
      <xdr:spPr>
        <a:xfrm>
          <a:off x="6910017" y="8048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107645</xdr:rowOff>
    </xdr:from>
    <xdr:to>
      <xdr:col>36</xdr:col>
      <xdr:colOff>165100</xdr:colOff>
      <xdr:row>37</xdr:row>
      <xdr:rowOff>37795</xdr:rowOff>
    </xdr:to>
    <xdr:sp macro="" textlink="">
      <xdr:nvSpPr>
        <xdr:cNvPr id="303" name="フローチャート: 判断 302"/>
        <xdr:cNvSpPr/>
      </xdr:nvSpPr>
      <xdr:spPr>
        <a:xfrm>
          <a:off x="6235700" y="8337245"/>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54322</xdr:rowOff>
    </xdr:from>
    <xdr:ext cx="378565" cy="259045"/>
    <xdr:sp macro="" textlink="">
      <xdr:nvSpPr>
        <xdr:cNvPr id="304" name="テキスト ボックス 303"/>
        <xdr:cNvSpPr txBox="1"/>
      </xdr:nvSpPr>
      <xdr:spPr>
        <a:xfrm>
          <a:off x="6116267" y="8055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92583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85153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77152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69088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1150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84786</xdr:rowOff>
    </xdr:from>
    <xdr:to>
      <xdr:col>55</xdr:col>
      <xdr:colOff>50800</xdr:colOff>
      <xdr:row>39</xdr:row>
      <xdr:rowOff>14936</xdr:rowOff>
    </xdr:to>
    <xdr:sp macro="" textlink="">
      <xdr:nvSpPr>
        <xdr:cNvPr id="310" name="楕円 309"/>
        <xdr:cNvSpPr/>
      </xdr:nvSpPr>
      <xdr:spPr>
        <a:xfrm>
          <a:off x="9398000" y="8771586"/>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171163</xdr:rowOff>
    </xdr:from>
    <xdr:ext cx="249299" cy="259045"/>
    <xdr:sp macro="" textlink="">
      <xdr:nvSpPr>
        <xdr:cNvPr id="311" name="労働費該当値テキスト"/>
        <xdr:cNvSpPr txBox="1"/>
      </xdr:nvSpPr>
      <xdr:spPr>
        <a:xfrm>
          <a:off x="9480550" y="86293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159766</xdr:rowOff>
    </xdr:from>
    <xdr:to>
      <xdr:col>50</xdr:col>
      <xdr:colOff>165100</xdr:colOff>
      <xdr:row>38</xdr:row>
      <xdr:rowOff>89916</xdr:rowOff>
    </xdr:to>
    <xdr:sp macro="" textlink="">
      <xdr:nvSpPr>
        <xdr:cNvPr id="312" name="楕円 311"/>
        <xdr:cNvSpPr/>
      </xdr:nvSpPr>
      <xdr:spPr>
        <a:xfrm>
          <a:off x="8636000" y="8617966"/>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81043</xdr:rowOff>
    </xdr:from>
    <xdr:ext cx="378565" cy="259045"/>
    <xdr:sp macro="" textlink="">
      <xdr:nvSpPr>
        <xdr:cNvPr id="313" name="テキスト ボックス 312"/>
        <xdr:cNvSpPr txBox="1"/>
      </xdr:nvSpPr>
      <xdr:spPr>
        <a:xfrm>
          <a:off x="8516567" y="8767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160680</xdr:rowOff>
    </xdr:from>
    <xdr:to>
      <xdr:col>46</xdr:col>
      <xdr:colOff>38100</xdr:colOff>
      <xdr:row>38</xdr:row>
      <xdr:rowOff>90830</xdr:rowOff>
    </xdr:to>
    <xdr:sp macro="" textlink="">
      <xdr:nvSpPr>
        <xdr:cNvPr id="314" name="楕円 313"/>
        <xdr:cNvSpPr/>
      </xdr:nvSpPr>
      <xdr:spPr>
        <a:xfrm>
          <a:off x="7842250" y="861888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81957</xdr:rowOff>
    </xdr:from>
    <xdr:ext cx="378565" cy="259045"/>
    <xdr:sp macro="" textlink="">
      <xdr:nvSpPr>
        <xdr:cNvPr id="315" name="テキスト ボックス 314"/>
        <xdr:cNvSpPr txBox="1"/>
      </xdr:nvSpPr>
      <xdr:spPr>
        <a:xfrm>
          <a:off x="7716467" y="8768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165709</xdr:rowOff>
    </xdr:from>
    <xdr:to>
      <xdr:col>41</xdr:col>
      <xdr:colOff>101600</xdr:colOff>
      <xdr:row>38</xdr:row>
      <xdr:rowOff>95859</xdr:rowOff>
    </xdr:to>
    <xdr:sp macro="" textlink="">
      <xdr:nvSpPr>
        <xdr:cNvPr id="316" name="楕円 315"/>
        <xdr:cNvSpPr/>
      </xdr:nvSpPr>
      <xdr:spPr>
        <a:xfrm>
          <a:off x="7029450" y="8623909"/>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86986</xdr:rowOff>
    </xdr:from>
    <xdr:ext cx="378565" cy="259045"/>
    <xdr:sp macro="" textlink="">
      <xdr:nvSpPr>
        <xdr:cNvPr id="317" name="テキスト ボックス 316"/>
        <xdr:cNvSpPr txBox="1"/>
      </xdr:nvSpPr>
      <xdr:spPr>
        <a:xfrm>
          <a:off x="6910017" y="8773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167081</xdr:rowOff>
    </xdr:from>
    <xdr:to>
      <xdr:col>36</xdr:col>
      <xdr:colOff>165100</xdr:colOff>
      <xdr:row>38</xdr:row>
      <xdr:rowOff>97231</xdr:rowOff>
    </xdr:to>
    <xdr:sp macro="" textlink="">
      <xdr:nvSpPr>
        <xdr:cNvPr id="318" name="楕円 317"/>
        <xdr:cNvSpPr/>
      </xdr:nvSpPr>
      <xdr:spPr>
        <a:xfrm>
          <a:off x="6235700" y="8625281"/>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88358</xdr:rowOff>
    </xdr:from>
    <xdr:ext cx="378565" cy="259045"/>
    <xdr:sp macro="" textlink="">
      <xdr:nvSpPr>
        <xdr:cNvPr id="319" name="テキスト ボックス 318"/>
        <xdr:cNvSpPr txBox="1"/>
      </xdr:nvSpPr>
      <xdr:spPr>
        <a:xfrm>
          <a:off x="6116267" y="877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5956300" y="9886950"/>
          <a:ext cx="421005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06425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06425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698500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698500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01370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01370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5956300" y="10998200"/>
          <a:ext cx="421005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5918200" y="10750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5956300" y="1402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5956300" y="1353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5726564" y="13332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5956300" y="1303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5482151" y="1283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5418031" y="12284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5956300" y="11988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5418031" y="11789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5956300" y="1149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5418031" y="11294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5956300" y="10998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5418031" y="1079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5956300" y="10998200"/>
          <a:ext cx="421005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3" name="直線コネクタ 342"/>
        <xdr:cNvCxnSpPr/>
      </xdr:nvCxnSpPr>
      <xdr:spPr>
        <a:xfrm flipV="1">
          <a:off x="9427845" y="11679055"/>
          <a:ext cx="1270" cy="170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4" name="農林水産業費最小値テキスト"/>
        <xdr:cNvSpPr txBox="1"/>
      </xdr:nvSpPr>
      <xdr:spPr>
        <a:xfrm>
          <a:off x="9480550" y="13392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5" name="直線コネクタ 344"/>
        <xdr:cNvCxnSpPr/>
      </xdr:nvCxnSpPr>
      <xdr:spPr>
        <a:xfrm>
          <a:off x="9359900" y="133886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6" name="農林水産業費最大値テキスト"/>
        <xdr:cNvSpPr txBox="1"/>
      </xdr:nvSpPr>
      <xdr:spPr>
        <a:xfrm>
          <a:off x="9480550" y="1133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7" name="直線コネクタ 346"/>
        <xdr:cNvCxnSpPr/>
      </xdr:nvCxnSpPr>
      <xdr:spPr>
        <a:xfrm>
          <a:off x="9359900" y="116790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138854</xdr:rowOff>
    </xdr:from>
    <xdr:to>
      <xdr:col>55</xdr:col>
      <xdr:colOff>0</xdr:colOff>
      <xdr:row>57</xdr:row>
      <xdr:rowOff>151793</xdr:rowOff>
    </xdr:to>
    <xdr:cxnSp macro="">
      <xdr:nvCxnSpPr>
        <xdr:cNvPr id="348" name="直線コネクタ 347"/>
        <xdr:cNvCxnSpPr/>
      </xdr:nvCxnSpPr>
      <xdr:spPr>
        <a:xfrm flipV="1">
          <a:off x="8686800" y="13169054"/>
          <a:ext cx="742950" cy="1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49" name="農林水産業費平均値テキスト"/>
        <xdr:cNvSpPr txBox="1"/>
      </xdr:nvSpPr>
      <xdr:spPr>
        <a:xfrm>
          <a:off x="9480550" y="128588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0" name="フローチャート: 判断 349"/>
        <xdr:cNvSpPr/>
      </xdr:nvSpPr>
      <xdr:spPr>
        <a:xfrm>
          <a:off x="9398000" y="1306460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151793</xdr:rowOff>
    </xdr:from>
    <xdr:to>
      <xdr:col>50</xdr:col>
      <xdr:colOff>114300</xdr:colOff>
      <xdr:row>58</xdr:row>
      <xdr:rowOff>30125</xdr:rowOff>
    </xdr:to>
    <xdr:cxnSp macro="">
      <xdr:nvCxnSpPr>
        <xdr:cNvPr id="351" name="直線コネクタ 350"/>
        <xdr:cNvCxnSpPr/>
      </xdr:nvCxnSpPr>
      <xdr:spPr>
        <a:xfrm flipV="1">
          <a:off x="7886700" y="13181993"/>
          <a:ext cx="800100" cy="10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2" name="フローチャート: 判断 351"/>
        <xdr:cNvSpPr/>
      </xdr:nvSpPr>
      <xdr:spPr>
        <a:xfrm>
          <a:off x="8636000" y="1307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3" name="テキスト ボックス 352"/>
        <xdr:cNvSpPr txBox="1"/>
      </xdr:nvSpPr>
      <xdr:spPr>
        <a:xfrm>
          <a:off x="8438661" y="1273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168176</xdr:rowOff>
    </xdr:from>
    <xdr:to>
      <xdr:col>45</xdr:col>
      <xdr:colOff>177800</xdr:colOff>
      <xdr:row>58</xdr:row>
      <xdr:rowOff>30125</xdr:rowOff>
    </xdr:to>
    <xdr:cxnSp macro="">
      <xdr:nvCxnSpPr>
        <xdr:cNvPr id="354" name="直線コネクタ 353"/>
        <xdr:cNvCxnSpPr/>
      </xdr:nvCxnSpPr>
      <xdr:spPr>
        <a:xfrm>
          <a:off x="7080250" y="13198376"/>
          <a:ext cx="806450" cy="9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57810</xdr:rowOff>
    </xdr:from>
    <xdr:to>
      <xdr:col>46</xdr:col>
      <xdr:colOff>38100</xdr:colOff>
      <xdr:row>57</xdr:row>
      <xdr:rowOff>159410</xdr:rowOff>
    </xdr:to>
    <xdr:sp macro="" textlink="">
      <xdr:nvSpPr>
        <xdr:cNvPr id="355" name="フローチャート: 判断 354"/>
        <xdr:cNvSpPr/>
      </xdr:nvSpPr>
      <xdr:spPr>
        <a:xfrm>
          <a:off x="7842250" y="130880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4487</xdr:rowOff>
    </xdr:from>
    <xdr:ext cx="534377" cy="259045"/>
    <xdr:sp macro="" textlink="">
      <xdr:nvSpPr>
        <xdr:cNvPr id="356" name="テキスト ボックス 355"/>
        <xdr:cNvSpPr txBox="1"/>
      </xdr:nvSpPr>
      <xdr:spPr>
        <a:xfrm>
          <a:off x="7644911" y="1280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99459</xdr:rowOff>
    </xdr:from>
    <xdr:to>
      <xdr:col>41</xdr:col>
      <xdr:colOff>50800</xdr:colOff>
      <xdr:row>57</xdr:row>
      <xdr:rowOff>168176</xdr:rowOff>
    </xdr:to>
    <xdr:cxnSp macro="">
      <xdr:nvCxnSpPr>
        <xdr:cNvPr id="357" name="直線コネクタ 356"/>
        <xdr:cNvCxnSpPr/>
      </xdr:nvCxnSpPr>
      <xdr:spPr>
        <a:xfrm>
          <a:off x="6286500" y="13129659"/>
          <a:ext cx="793750" cy="6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46807</xdr:rowOff>
    </xdr:from>
    <xdr:to>
      <xdr:col>41</xdr:col>
      <xdr:colOff>101600</xdr:colOff>
      <xdr:row>57</xdr:row>
      <xdr:rowOff>148407</xdr:rowOff>
    </xdr:to>
    <xdr:sp macro="" textlink="">
      <xdr:nvSpPr>
        <xdr:cNvPr id="358" name="フローチャート: 判断 357"/>
        <xdr:cNvSpPr/>
      </xdr:nvSpPr>
      <xdr:spPr>
        <a:xfrm>
          <a:off x="7029450" y="1307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164934</xdr:rowOff>
    </xdr:from>
    <xdr:ext cx="534377" cy="259045"/>
    <xdr:sp macro="" textlink="">
      <xdr:nvSpPr>
        <xdr:cNvPr id="359" name="テキスト ボックス 358"/>
        <xdr:cNvSpPr txBox="1"/>
      </xdr:nvSpPr>
      <xdr:spPr>
        <a:xfrm>
          <a:off x="6851161" y="1273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44979</xdr:rowOff>
    </xdr:from>
    <xdr:to>
      <xdr:col>36</xdr:col>
      <xdr:colOff>165100</xdr:colOff>
      <xdr:row>57</xdr:row>
      <xdr:rowOff>146579</xdr:rowOff>
    </xdr:to>
    <xdr:sp macro="" textlink="">
      <xdr:nvSpPr>
        <xdr:cNvPr id="360" name="フローチャート: 判断 359"/>
        <xdr:cNvSpPr/>
      </xdr:nvSpPr>
      <xdr:spPr>
        <a:xfrm>
          <a:off x="6235700" y="1307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163106</xdr:rowOff>
    </xdr:from>
    <xdr:ext cx="534377" cy="259045"/>
    <xdr:sp macro="" textlink="">
      <xdr:nvSpPr>
        <xdr:cNvPr id="361" name="テキスト ボックス 360"/>
        <xdr:cNvSpPr txBox="1"/>
      </xdr:nvSpPr>
      <xdr:spPr>
        <a:xfrm>
          <a:off x="6038361" y="1273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92583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85153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77152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69088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1150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88054</xdr:rowOff>
    </xdr:from>
    <xdr:to>
      <xdr:col>55</xdr:col>
      <xdr:colOff>50800</xdr:colOff>
      <xdr:row>58</xdr:row>
      <xdr:rowOff>18204</xdr:rowOff>
    </xdr:to>
    <xdr:sp macro="" textlink="">
      <xdr:nvSpPr>
        <xdr:cNvPr id="367" name="楕円 366"/>
        <xdr:cNvSpPr/>
      </xdr:nvSpPr>
      <xdr:spPr>
        <a:xfrm>
          <a:off x="9398000" y="13118254"/>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66481</xdr:rowOff>
    </xdr:from>
    <xdr:ext cx="534377" cy="259045"/>
    <xdr:sp macro="" textlink="">
      <xdr:nvSpPr>
        <xdr:cNvPr id="368" name="農林水産業費該当値テキスト"/>
        <xdr:cNvSpPr txBox="1"/>
      </xdr:nvSpPr>
      <xdr:spPr>
        <a:xfrm>
          <a:off x="9480550" y="1309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100993</xdr:rowOff>
    </xdr:from>
    <xdr:to>
      <xdr:col>50</xdr:col>
      <xdr:colOff>165100</xdr:colOff>
      <xdr:row>58</xdr:row>
      <xdr:rowOff>31143</xdr:rowOff>
    </xdr:to>
    <xdr:sp macro="" textlink="">
      <xdr:nvSpPr>
        <xdr:cNvPr id="369" name="楕円 368"/>
        <xdr:cNvSpPr/>
      </xdr:nvSpPr>
      <xdr:spPr>
        <a:xfrm>
          <a:off x="8636000" y="13131193"/>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22270</xdr:rowOff>
    </xdr:from>
    <xdr:ext cx="534377" cy="259045"/>
    <xdr:sp macro="" textlink="">
      <xdr:nvSpPr>
        <xdr:cNvPr id="370" name="テキスト ボックス 369"/>
        <xdr:cNvSpPr txBox="1"/>
      </xdr:nvSpPr>
      <xdr:spPr>
        <a:xfrm>
          <a:off x="8438661" y="1328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150775</xdr:rowOff>
    </xdr:from>
    <xdr:to>
      <xdr:col>46</xdr:col>
      <xdr:colOff>38100</xdr:colOff>
      <xdr:row>58</xdr:row>
      <xdr:rowOff>80925</xdr:rowOff>
    </xdr:to>
    <xdr:sp macro="" textlink="">
      <xdr:nvSpPr>
        <xdr:cNvPr id="371" name="楕円 370"/>
        <xdr:cNvSpPr/>
      </xdr:nvSpPr>
      <xdr:spPr>
        <a:xfrm>
          <a:off x="7842250" y="13180975"/>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72052</xdr:rowOff>
    </xdr:from>
    <xdr:ext cx="534377" cy="259045"/>
    <xdr:sp macro="" textlink="">
      <xdr:nvSpPr>
        <xdr:cNvPr id="372" name="テキスト ボックス 371"/>
        <xdr:cNvSpPr txBox="1"/>
      </xdr:nvSpPr>
      <xdr:spPr>
        <a:xfrm>
          <a:off x="7644911" y="13330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117376</xdr:rowOff>
    </xdr:from>
    <xdr:to>
      <xdr:col>41</xdr:col>
      <xdr:colOff>101600</xdr:colOff>
      <xdr:row>58</xdr:row>
      <xdr:rowOff>47526</xdr:rowOff>
    </xdr:to>
    <xdr:sp macro="" textlink="">
      <xdr:nvSpPr>
        <xdr:cNvPr id="373" name="楕円 372"/>
        <xdr:cNvSpPr/>
      </xdr:nvSpPr>
      <xdr:spPr>
        <a:xfrm>
          <a:off x="7029450" y="13147576"/>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38653</xdr:rowOff>
    </xdr:from>
    <xdr:ext cx="534377" cy="259045"/>
    <xdr:sp macro="" textlink="">
      <xdr:nvSpPr>
        <xdr:cNvPr id="374" name="テキスト ボックス 373"/>
        <xdr:cNvSpPr txBox="1"/>
      </xdr:nvSpPr>
      <xdr:spPr>
        <a:xfrm>
          <a:off x="6851161" y="1329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48659</xdr:rowOff>
    </xdr:from>
    <xdr:to>
      <xdr:col>36</xdr:col>
      <xdr:colOff>165100</xdr:colOff>
      <xdr:row>57</xdr:row>
      <xdr:rowOff>150259</xdr:rowOff>
    </xdr:to>
    <xdr:sp macro="" textlink="">
      <xdr:nvSpPr>
        <xdr:cNvPr id="375" name="楕円 374"/>
        <xdr:cNvSpPr/>
      </xdr:nvSpPr>
      <xdr:spPr>
        <a:xfrm>
          <a:off x="6235700" y="1307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141386</xdr:rowOff>
    </xdr:from>
    <xdr:ext cx="534377" cy="259045"/>
    <xdr:sp macro="" textlink="">
      <xdr:nvSpPr>
        <xdr:cNvPr id="376" name="テキスト ボックス 375"/>
        <xdr:cNvSpPr txBox="1"/>
      </xdr:nvSpPr>
      <xdr:spPr>
        <a:xfrm>
          <a:off x="6038361" y="1317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5956300" y="14458950"/>
          <a:ext cx="421005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064250" y="14916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064250" y="15176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6985000" y="14916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6985000" y="15176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013700" y="14916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013700" y="15176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5956300" y="15570200"/>
          <a:ext cx="421005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5918200" y="15322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5956300" y="18599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5956300" y="181582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5726564" y="179589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5956300" y="177174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5482151" y="175180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5956300" y="172765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5482151" y="170771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5956300" y="168356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5482151" y="1669344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5956300" y="163947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5482151" y="1625257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5956300" y="160110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5418031" y="158116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5956300" y="15570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5418031" y="1537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5956300" y="15570200"/>
          <a:ext cx="421005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2" name="直線コネクタ 401"/>
        <xdr:cNvCxnSpPr/>
      </xdr:nvCxnSpPr>
      <xdr:spPr>
        <a:xfrm flipV="1">
          <a:off x="9427845" y="15944761"/>
          <a:ext cx="1270" cy="2023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3" name="商工費最小値テキスト"/>
        <xdr:cNvSpPr txBox="1"/>
      </xdr:nvSpPr>
      <xdr:spPr>
        <a:xfrm>
          <a:off x="9480550" y="179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4" name="直線コネクタ 403"/>
        <xdr:cNvCxnSpPr/>
      </xdr:nvCxnSpPr>
      <xdr:spPr>
        <a:xfrm>
          <a:off x="9359900" y="1796790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5" name="商工費最大値テキスト"/>
        <xdr:cNvSpPr txBox="1"/>
      </xdr:nvSpPr>
      <xdr:spPr>
        <a:xfrm>
          <a:off x="9480550" y="1566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6" name="直線コネクタ 405"/>
        <xdr:cNvCxnSpPr/>
      </xdr:nvCxnSpPr>
      <xdr:spPr>
        <a:xfrm>
          <a:off x="9359900" y="159447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54318</xdr:rowOff>
    </xdr:from>
    <xdr:to>
      <xdr:col>55</xdr:col>
      <xdr:colOff>0</xdr:colOff>
      <xdr:row>77</xdr:row>
      <xdr:rowOff>51688</xdr:rowOff>
    </xdr:to>
    <xdr:cxnSp macro="">
      <xdr:nvCxnSpPr>
        <xdr:cNvPr id="407" name="直線コネクタ 406"/>
        <xdr:cNvCxnSpPr/>
      </xdr:nvCxnSpPr>
      <xdr:spPr>
        <a:xfrm flipV="1">
          <a:off x="8686800" y="16970718"/>
          <a:ext cx="742950" cy="68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33821</xdr:rowOff>
    </xdr:from>
    <xdr:ext cx="534377" cy="259045"/>
    <xdr:sp macro="" textlink="">
      <xdr:nvSpPr>
        <xdr:cNvPr id="408" name="商工費平均値テキスト"/>
        <xdr:cNvSpPr txBox="1"/>
      </xdr:nvSpPr>
      <xdr:spPr>
        <a:xfrm>
          <a:off x="9480550" y="17407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09" name="フローチャート: 判断 408"/>
        <xdr:cNvSpPr/>
      </xdr:nvSpPr>
      <xdr:spPr>
        <a:xfrm>
          <a:off x="9398000" y="174289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51688</xdr:rowOff>
    </xdr:from>
    <xdr:to>
      <xdr:col>50</xdr:col>
      <xdr:colOff>114300</xdr:colOff>
      <xdr:row>78</xdr:row>
      <xdr:rowOff>60654</xdr:rowOff>
    </xdr:to>
    <xdr:cxnSp macro="">
      <xdr:nvCxnSpPr>
        <xdr:cNvPr id="410" name="直線コネクタ 409"/>
        <xdr:cNvCxnSpPr/>
      </xdr:nvCxnSpPr>
      <xdr:spPr>
        <a:xfrm flipV="1">
          <a:off x="7886700" y="17653888"/>
          <a:ext cx="800100" cy="2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1" name="フローチャート: 判断 410"/>
        <xdr:cNvSpPr/>
      </xdr:nvSpPr>
      <xdr:spPr>
        <a:xfrm>
          <a:off x="8636000" y="17509314"/>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2" name="テキスト ボックス 411"/>
        <xdr:cNvSpPr txBox="1"/>
      </xdr:nvSpPr>
      <xdr:spPr>
        <a:xfrm>
          <a:off x="8438661" y="1722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60654</xdr:rowOff>
    </xdr:from>
    <xdr:to>
      <xdr:col>45</xdr:col>
      <xdr:colOff>177800</xdr:colOff>
      <xdr:row>78</xdr:row>
      <xdr:rowOff>152191</xdr:rowOff>
    </xdr:to>
    <xdr:cxnSp macro="">
      <xdr:nvCxnSpPr>
        <xdr:cNvPr id="413" name="直線コネクタ 412"/>
        <xdr:cNvCxnSpPr/>
      </xdr:nvCxnSpPr>
      <xdr:spPr>
        <a:xfrm flipV="1">
          <a:off x="7080250" y="17891454"/>
          <a:ext cx="806450" cy="9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52911</xdr:rowOff>
    </xdr:from>
    <xdr:to>
      <xdr:col>46</xdr:col>
      <xdr:colOff>38100</xdr:colOff>
      <xdr:row>76</xdr:row>
      <xdr:rowOff>154511</xdr:rowOff>
    </xdr:to>
    <xdr:sp macro="" textlink="">
      <xdr:nvSpPr>
        <xdr:cNvPr id="414" name="フローチャート: 判断 413"/>
        <xdr:cNvSpPr/>
      </xdr:nvSpPr>
      <xdr:spPr>
        <a:xfrm>
          <a:off x="7842250" y="1742651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171038</xdr:rowOff>
    </xdr:from>
    <xdr:ext cx="534377" cy="259045"/>
    <xdr:sp macro="" textlink="">
      <xdr:nvSpPr>
        <xdr:cNvPr id="415" name="テキスト ボックス 414"/>
        <xdr:cNvSpPr txBox="1"/>
      </xdr:nvSpPr>
      <xdr:spPr>
        <a:xfrm>
          <a:off x="7644911" y="1708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152191</xdr:rowOff>
    </xdr:from>
    <xdr:to>
      <xdr:col>41</xdr:col>
      <xdr:colOff>50800</xdr:colOff>
      <xdr:row>79</xdr:row>
      <xdr:rowOff>1054</xdr:rowOff>
    </xdr:to>
    <xdr:cxnSp macro="">
      <xdr:nvCxnSpPr>
        <xdr:cNvPr id="416" name="直線コネクタ 415"/>
        <xdr:cNvCxnSpPr/>
      </xdr:nvCxnSpPr>
      <xdr:spPr>
        <a:xfrm flipV="1">
          <a:off x="6286500" y="17982991"/>
          <a:ext cx="793750" cy="7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71558</xdr:rowOff>
    </xdr:from>
    <xdr:to>
      <xdr:col>41</xdr:col>
      <xdr:colOff>101600</xdr:colOff>
      <xdr:row>78</xdr:row>
      <xdr:rowOff>1708</xdr:rowOff>
    </xdr:to>
    <xdr:sp macro="" textlink="">
      <xdr:nvSpPr>
        <xdr:cNvPr id="417" name="フローチャート: 判断 416"/>
        <xdr:cNvSpPr/>
      </xdr:nvSpPr>
      <xdr:spPr>
        <a:xfrm>
          <a:off x="7029450" y="1767375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18235</xdr:rowOff>
    </xdr:from>
    <xdr:ext cx="534377" cy="259045"/>
    <xdr:sp macro="" textlink="">
      <xdr:nvSpPr>
        <xdr:cNvPr id="418" name="テキスト ボックス 417"/>
        <xdr:cNvSpPr txBox="1"/>
      </xdr:nvSpPr>
      <xdr:spPr>
        <a:xfrm>
          <a:off x="6851161" y="1739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109049</xdr:rowOff>
    </xdr:from>
    <xdr:to>
      <xdr:col>36</xdr:col>
      <xdr:colOff>165100</xdr:colOff>
      <xdr:row>78</xdr:row>
      <xdr:rowOff>39199</xdr:rowOff>
    </xdr:to>
    <xdr:sp macro="" textlink="">
      <xdr:nvSpPr>
        <xdr:cNvPr id="419" name="フローチャート: 判断 418"/>
        <xdr:cNvSpPr/>
      </xdr:nvSpPr>
      <xdr:spPr>
        <a:xfrm>
          <a:off x="6235700" y="17711249"/>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55726</xdr:rowOff>
    </xdr:from>
    <xdr:ext cx="534377" cy="259045"/>
    <xdr:sp macro="" textlink="">
      <xdr:nvSpPr>
        <xdr:cNvPr id="420" name="テキスト ボックス 419"/>
        <xdr:cNvSpPr txBox="1"/>
      </xdr:nvSpPr>
      <xdr:spPr>
        <a:xfrm>
          <a:off x="6038361" y="1742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925830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851535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771525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690880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11505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3518</xdr:rowOff>
    </xdr:from>
    <xdr:to>
      <xdr:col>55</xdr:col>
      <xdr:colOff>50800</xdr:colOff>
      <xdr:row>74</xdr:row>
      <xdr:rowOff>105118</xdr:rowOff>
    </xdr:to>
    <xdr:sp macro="" textlink="">
      <xdr:nvSpPr>
        <xdr:cNvPr id="426" name="楕円 425"/>
        <xdr:cNvSpPr/>
      </xdr:nvSpPr>
      <xdr:spPr>
        <a:xfrm>
          <a:off x="9398000" y="1691991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26395</xdr:rowOff>
    </xdr:from>
    <xdr:ext cx="534377" cy="259045"/>
    <xdr:sp macro="" textlink="">
      <xdr:nvSpPr>
        <xdr:cNvPr id="427" name="商工費該当値テキスト"/>
        <xdr:cNvSpPr txBox="1"/>
      </xdr:nvSpPr>
      <xdr:spPr>
        <a:xfrm>
          <a:off x="9480550" y="167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888</xdr:rowOff>
    </xdr:from>
    <xdr:to>
      <xdr:col>50</xdr:col>
      <xdr:colOff>165100</xdr:colOff>
      <xdr:row>77</xdr:row>
      <xdr:rowOff>102488</xdr:rowOff>
    </xdr:to>
    <xdr:sp macro="" textlink="">
      <xdr:nvSpPr>
        <xdr:cNvPr id="428" name="楕円 427"/>
        <xdr:cNvSpPr/>
      </xdr:nvSpPr>
      <xdr:spPr>
        <a:xfrm>
          <a:off x="8636000" y="1760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93615</xdr:rowOff>
    </xdr:from>
    <xdr:ext cx="534377" cy="259045"/>
    <xdr:sp macro="" textlink="">
      <xdr:nvSpPr>
        <xdr:cNvPr id="429" name="テキスト ボックス 428"/>
        <xdr:cNvSpPr txBox="1"/>
      </xdr:nvSpPr>
      <xdr:spPr>
        <a:xfrm>
          <a:off x="8438661" y="176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9854</xdr:rowOff>
    </xdr:from>
    <xdr:to>
      <xdr:col>46</xdr:col>
      <xdr:colOff>38100</xdr:colOff>
      <xdr:row>78</xdr:row>
      <xdr:rowOff>111454</xdr:rowOff>
    </xdr:to>
    <xdr:sp macro="" textlink="">
      <xdr:nvSpPr>
        <xdr:cNvPr id="430" name="楕円 429"/>
        <xdr:cNvSpPr/>
      </xdr:nvSpPr>
      <xdr:spPr>
        <a:xfrm>
          <a:off x="7842250" y="178406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102581</xdr:rowOff>
    </xdr:from>
    <xdr:ext cx="534377" cy="259045"/>
    <xdr:sp macro="" textlink="">
      <xdr:nvSpPr>
        <xdr:cNvPr id="431" name="テキスト ボックス 430"/>
        <xdr:cNvSpPr txBox="1"/>
      </xdr:nvSpPr>
      <xdr:spPr>
        <a:xfrm>
          <a:off x="7644911" y="1793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101391</xdr:rowOff>
    </xdr:from>
    <xdr:to>
      <xdr:col>41</xdr:col>
      <xdr:colOff>101600</xdr:colOff>
      <xdr:row>79</xdr:row>
      <xdr:rowOff>31541</xdr:rowOff>
    </xdr:to>
    <xdr:sp macro="" textlink="">
      <xdr:nvSpPr>
        <xdr:cNvPr id="432" name="楕円 431"/>
        <xdr:cNvSpPr/>
      </xdr:nvSpPr>
      <xdr:spPr>
        <a:xfrm>
          <a:off x="7029450" y="17932191"/>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22668</xdr:rowOff>
    </xdr:from>
    <xdr:ext cx="469744" cy="259045"/>
    <xdr:sp macro="" textlink="">
      <xdr:nvSpPr>
        <xdr:cNvPr id="433" name="テキスト ボックス 432"/>
        <xdr:cNvSpPr txBox="1"/>
      </xdr:nvSpPr>
      <xdr:spPr>
        <a:xfrm>
          <a:off x="6864428" y="1808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121704</xdr:rowOff>
    </xdr:from>
    <xdr:to>
      <xdr:col>36</xdr:col>
      <xdr:colOff>165100</xdr:colOff>
      <xdr:row>79</xdr:row>
      <xdr:rowOff>51854</xdr:rowOff>
    </xdr:to>
    <xdr:sp macro="" textlink="">
      <xdr:nvSpPr>
        <xdr:cNvPr id="434" name="楕円 433"/>
        <xdr:cNvSpPr/>
      </xdr:nvSpPr>
      <xdr:spPr>
        <a:xfrm>
          <a:off x="6235700" y="17952504"/>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42981</xdr:rowOff>
    </xdr:from>
    <xdr:ext cx="469744" cy="259045"/>
    <xdr:sp macro="" textlink="">
      <xdr:nvSpPr>
        <xdr:cNvPr id="435" name="テキスト ボックス 434"/>
        <xdr:cNvSpPr txBox="1"/>
      </xdr:nvSpPr>
      <xdr:spPr>
        <a:xfrm>
          <a:off x="6070678" y="1810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5956300" y="19030950"/>
          <a:ext cx="421005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064250" y="19488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064250" y="19748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6985000" y="19488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6985000" y="19748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013700" y="19488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013700" y="19748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5956300" y="20142200"/>
          <a:ext cx="421005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5918200" y="19894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5956300" y="2317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5956300" y="22675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5726564" y="22476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5956300" y="2218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5418031" y="21981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5956300" y="21628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5418031" y="2142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5956300" y="21132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5418031" y="20933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5956300" y="2063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5418031" y="2043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5956300" y="20142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5418031" y="1994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5956300" y="20142200"/>
          <a:ext cx="421005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59" name="直線コネクタ 458"/>
        <xdr:cNvCxnSpPr/>
      </xdr:nvCxnSpPr>
      <xdr:spPr>
        <a:xfrm flipV="1">
          <a:off x="9427845" y="20469997"/>
          <a:ext cx="1270" cy="2065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0" name="土木費最小値テキスト"/>
        <xdr:cNvSpPr txBox="1"/>
      </xdr:nvSpPr>
      <xdr:spPr>
        <a:xfrm>
          <a:off x="9480550" y="2253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1" name="直線コネクタ 460"/>
        <xdr:cNvCxnSpPr/>
      </xdr:nvCxnSpPr>
      <xdr:spPr>
        <a:xfrm>
          <a:off x="9359900" y="225357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2" name="土木費最大値テキスト"/>
        <xdr:cNvSpPr txBox="1"/>
      </xdr:nvSpPr>
      <xdr:spPr>
        <a:xfrm>
          <a:off x="9480550" y="20188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3" name="直線コネクタ 462"/>
        <xdr:cNvCxnSpPr/>
      </xdr:nvCxnSpPr>
      <xdr:spPr>
        <a:xfrm>
          <a:off x="9359900" y="20469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22802</xdr:rowOff>
    </xdr:from>
    <xdr:to>
      <xdr:col>55</xdr:col>
      <xdr:colOff>0</xdr:colOff>
      <xdr:row>98</xdr:row>
      <xdr:rowOff>64026</xdr:rowOff>
    </xdr:to>
    <xdr:cxnSp macro="">
      <xdr:nvCxnSpPr>
        <xdr:cNvPr id="464" name="直線コネクタ 463"/>
        <xdr:cNvCxnSpPr/>
      </xdr:nvCxnSpPr>
      <xdr:spPr>
        <a:xfrm>
          <a:off x="8686800" y="22425602"/>
          <a:ext cx="742950" cy="4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5" name="土木費平均値テキスト"/>
        <xdr:cNvSpPr txBox="1"/>
      </xdr:nvSpPr>
      <xdr:spPr>
        <a:xfrm>
          <a:off x="9480550" y="21996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6" name="フローチャート: 判断 465"/>
        <xdr:cNvSpPr/>
      </xdr:nvSpPr>
      <xdr:spPr>
        <a:xfrm>
          <a:off x="9398000" y="222020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158807</xdr:rowOff>
    </xdr:from>
    <xdr:to>
      <xdr:col>50</xdr:col>
      <xdr:colOff>114300</xdr:colOff>
      <xdr:row>98</xdr:row>
      <xdr:rowOff>22802</xdr:rowOff>
    </xdr:to>
    <xdr:cxnSp macro="">
      <xdr:nvCxnSpPr>
        <xdr:cNvPr id="467" name="直線コネクタ 466"/>
        <xdr:cNvCxnSpPr/>
      </xdr:nvCxnSpPr>
      <xdr:spPr>
        <a:xfrm>
          <a:off x="7886700" y="22333007"/>
          <a:ext cx="800100" cy="9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68" name="フローチャート: 判断 467"/>
        <xdr:cNvSpPr/>
      </xdr:nvSpPr>
      <xdr:spPr>
        <a:xfrm>
          <a:off x="8636000" y="2224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69" name="テキスト ボックス 468"/>
        <xdr:cNvSpPr txBox="1"/>
      </xdr:nvSpPr>
      <xdr:spPr>
        <a:xfrm>
          <a:off x="8438661" y="219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158807</xdr:rowOff>
    </xdr:from>
    <xdr:to>
      <xdr:col>45</xdr:col>
      <xdr:colOff>177800</xdr:colOff>
      <xdr:row>98</xdr:row>
      <xdr:rowOff>74568</xdr:rowOff>
    </xdr:to>
    <xdr:cxnSp macro="">
      <xdr:nvCxnSpPr>
        <xdr:cNvPr id="470" name="直線コネクタ 469"/>
        <xdr:cNvCxnSpPr/>
      </xdr:nvCxnSpPr>
      <xdr:spPr>
        <a:xfrm flipV="1">
          <a:off x="7080250" y="22333007"/>
          <a:ext cx="806450" cy="14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79253</xdr:rowOff>
    </xdr:from>
    <xdr:to>
      <xdr:col>46</xdr:col>
      <xdr:colOff>38100</xdr:colOff>
      <xdr:row>98</xdr:row>
      <xdr:rowOff>9403</xdr:rowOff>
    </xdr:to>
    <xdr:sp macro="" textlink="">
      <xdr:nvSpPr>
        <xdr:cNvPr id="471" name="フローチャート: 判断 470"/>
        <xdr:cNvSpPr/>
      </xdr:nvSpPr>
      <xdr:spPr>
        <a:xfrm>
          <a:off x="7842250" y="22253453"/>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25930</xdr:rowOff>
    </xdr:from>
    <xdr:ext cx="534377" cy="259045"/>
    <xdr:sp macro="" textlink="">
      <xdr:nvSpPr>
        <xdr:cNvPr id="472" name="テキスト ボックス 471"/>
        <xdr:cNvSpPr txBox="1"/>
      </xdr:nvSpPr>
      <xdr:spPr>
        <a:xfrm>
          <a:off x="7644911" y="2197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51633</xdr:rowOff>
    </xdr:from>
    <xdr:to>
      <xdr:col>41</xdr:col>
      <xdr:colOff>50800</xdr:colOff>
      <xdr:row>98</xdr:row>
      <xdr:rowOff>74568</xdr:rowOff>
    </xdr:to>
    <xdr:cxnSp macro="">
      <xdr:nvCxnSpPr>
        <xdr:cNvPr id="473" name="直線コネクタ 472"/>
        <xdr:cNvCxnSpPr/>
      </xdr:nvCxnSpPr>
      <xdr:spPr>
        <a:xfrm>
          <a:off x="6286500" y="22454433"/>
          <a:ext cx="793750" cy="22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56195</xdr:rowOff>
    </xdr:from>
    <xdr:to>
      <xdr:col>41</xdr:col>
      <xdr:colOff>101600</xdr:colOff>
      <xdr:row>97</xdr:row>
      <xdr:rowOff>157795</xdr:rowOff>
    </xdr:to>
    <xdr:sp macro="" textlink="">
      <xdr:nvSpPr>
        <xdr:cNvPr id="474" name="フローチャート: 判断 473"/>
        <xdr:cNvSpPr/>
      </xdr:nvSpPr>
      <xdr:spPr>
        <a:xfrm>
          <a:off x="7029450" y="222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2872</xdr:rowOff>
    </xdr:from>
    <xdr:ext cx="534377" cy="259045"/>
    <xdr:sp macro="" textlink="">
      <xdr:nvSpPr>
        <xdr:cNvPr id="475" name="テキスト ボックス 474"/>
        <xdr:cNvSpPr txBox="1"/>
      </xdr:nvSpPr>
      <xdr:spPr>
        <a:xfrm>
          <a:off x="6851161" y="219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15162</xdr:rowOff>
    </xdr:from>
    <xdr:to>
      <xdr:col>36</xdr:col>
      <xdr:colOff>165100</xdr:colOff>
      <xdr:row>97</xdr:row>
      <xdr:rowOff>116762</xdr:rowOff>
    </xdr:to>
    <xdr:sp macro="" textlink="">
      <xdr:nvSpPr>
        <xdr:cNvPr id="476" name="フローチャート: 判断 475"/>
        <xdr:cNvSpPr/>
      </xdr:nvSpPr>
      <xdr:spPr>
        <a:xfrm>
          <a:off x="6235700" y="221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133289</xdr:rowOff>
    </xdr:from>
    <xdr:ext cx="534377" cy="259045"/>
    <xdr:sp macro="" textlink="">
      <xdr:nvSpPr>
        <xdr:cNvPr id="477" name="テキスト ボックス 476"/>
        <xdr:cNvSpPr txBox="1"/>
      </xdr:nvSpPr>
      <xdr:spPr>
        <a:xfrm>
          <a:off x="6038361" y="2185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925830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851535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771525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690880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11505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13226</xdr:rowOff>
    </xdr:from>
    <xdr:to>
      <xdr:col>55</xdr:col>
      <xdr:colOff>50800</xdr:colOff>
      <xdr:row>98</xdr:row>
      <xdr:rowOff>114826</xdr:rowOff>
    </xdr:to>
    <xdr:sp macro="" textlink="">
      <xdr:nvSpPr>
        <xdr:cNvPr id="483" name="楕円 482"/>
        <xdr:cNvSpPr/>
      </xdr:nvSpPr>
      <xdr:spPr>
        <a:xfrm>
          <a:off x="9398000" y="224160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99603</xdr:rowOff>
    </xdr:from>
    <xdr:ext cx="534377" cy="259045"/>
    <xdr:sp macro="" textlink="">
      <xdr:nvSpPr>
        <xdr:cNvPr id="484" name="土木費該当値テキスト"/>
        <xdr:cNvSpPr txBox="1"/>
      </xdr:nvSpPr>
      <xdr:spPr>
        <a:xfrm>
          <a:off x="9480550" y="2227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143452</xdr:rowOff>
    </xdr:from>
    <xdr:to>
      <xdr:col>50</xdr:col>
      <xdr:colOff>165100</xdr:colOff>
      <xdr:row>98</xdr:row>
      <xdr:rowOff>73602</xdr:rowOff>
    </xdr:to>
    <xdr:sp macro="" textlink="">
      <xdr:nvSpPr>
        <xdr:cNvPr id="485" name="楕円 484"/>
        <xdr:cNvSpPr/>
      </xdr:nvSpPr>
      <xdr:spPr>
        <a:xfrm>
          <a:off x="8636000" y="22317652"/>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64729</xdr:rowOff>
    </xdr:from>
    <xdr:ext cx="534377" cy="259045"/>
    <xdr:sp macro="" textlink="">
      <xdr:nvSpPr>
        <xdr:cNvPr id="486" name="テキスト ボックス 485"/>
        <xdr:cNvSpPr txBox="1"/>
      </xdr:nvSpPr>
      <xdr:spPr>
        <a:xfrm>
          <a:off x="8438661" y="224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108007</xdr:rowOff>
    </xdr:from>
    <xdr:to>
      <xdr:col>46</xdr:col>
      <xdr:colOff>38100</xdr:colOff>
      <xdr:row>98</xdr:row>
      <xdr:rowOff>38157</xdr:rowOff>
    </xdr:to>
    <xdr:sp macro="" textlink="">
      <xdr:nvSpPr>
        <xdr:cNvPr id="487" name="楕円 486"/>
        <xdr:cNvSpPr/>
      </xdr:nvSpPr>
      <xdr:spPr>
        <a:xfrm>
          <a:off x="7842250" y="22282207"/>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29284</xdr:rowOff>
    </xdr:from>
    <xdr:ext cx="534377" cy="259045"/>
    <xdr:sp macro="" textlink="">
      <xdr:nvSpPr>
        <xdr:cNvPr id="488" name="テキスト ボックス 487"/>
        <xdr:cNvSpPr txBox="1"/>
      </xdr:nvSpPr>
      <xdr:spPr>
        <a:xfrm>
          <a:off x="7644911" y="2243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23768</xdr:rowOff>
    </xdr:from>
    <xdr:to>
      <xdr:col>41</xdr:col>
      <xdr:colOff>101600</xdr:colOff>
      <xdr:row>98</xdr:row>
      <xdr:rowOff>125368</xdr:rowOff>
    </xdr:to>
    <xdr:sp macro="" textlink="">
      <xdr:nvSpPr>
        <xdr:cNvPr id="489" name="楕円 488"/>
        <xdr:cNvSpPr/>
      </xdr:nvSpPr>
      <xdr:spPr>
        <a:xfrm>
          <a:off x="7029450" y="224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116495</xdr:rowOff>
    </xdr:from>
    <xdr:ext cx="534377" cy="259045"/>
    <xdr:sp macro="" textlink="">
      <xdr:nvSpPr>
        <xdr:cNvPr id="490" name="テキスト ボックス 489"/>
        <xdr:cNvSpPr txBox="1"/>
      </xdr:nvSpPr>
      <xdr:spPr>
        <a:xfrm>
          <a:off x="6851161" y="2251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833</xdr:rowOff>
    </xdr:from>
    <xdr:to>
      <xdr:col>36</xdr:col>
      <xdr:colOff>165100</xdr:colOff>
      <xdr:row>98</xdr:row>
      <xdr:rowOff>102433</xdr:rowOff>
    </xdr:to>
    <xdr:sp macro="" textlink="">
      <xdr:nvSpPr>
        <xdr:cNvPr id="491" name="楕円 490"/>
        <xdr:cNvSpPr/>
      </xdr:nvSpPr>
      <xdr:spPr>
        <a:xfrm>
          <a:off x="6235700" y="2240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93560</xdr:rowOff>
    </xdr:from>
    <xdr:ext cx="534377" cy="259045"/>
    <xdr:sp macro="" textlink="">
      <xdr:nvSpPr>
        <xdr:cNvPr id="492" name="テキスト ボックス 491"/>
        <xdr:cNvSpPr txBox="1"/>
      </xdr:nvSpPr>
      <xdr:spPr>
        <a:xfrm>
          <a:off x="6038361" y="224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1207750" y="5314950"/>
          <a:ext cx="422275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131570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131570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223645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223645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326515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326515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1207750" y="6426200"/>
          <a:ext cx="422275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1169650" y="617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1207750" y="945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09780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1207750" y="8959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0733601" y="8760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1207750" y="846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0733601" y="826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1207750" y="791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0733601" y="7712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1207750" y="7416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0733601" y="7217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1207750" y="6921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0669481" y="6722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1207750" y="6426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0669481" y="6226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1207750" y="6426200"/>
          <a:ext cx="422275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7" name="直線コネクタ 516"/>
        <xdr:cNvCxnSpPr/>
      </xdr:nvCxnSpPr>
      <xdr:spPr>
        <a:xfrm flipV="1">
          <a:off x="14698345" y="6967048"/>
          <a:ext cx="1269" cy="203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18" name="消防費最小値テキスト"/>
        <xdr:cNvSpPr txBox="1"/>
      </xdr:nvSpPr>
      <xdr:spPr>
        <a:xfrm>
          <a:off x="14744700" y="900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19" name="直線コネクタ 518"/>
        <xdr:cNvCxnSpPr/>
      </xdr:nvCxnSpPr>
      <xdr:spPr>
        <a:xfrm>
          <a:off x="14611350" y="90054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0" name="消防費最大値テキスト"/>
        <xdr:cNvSpPr txBox="1"/>
      </xdr:nvSpPr>
      <xdr:spPr>
        <a:xfrm>
          <a:off x="14744700" y="66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1" name="直線コネクタ 520"/>
        <xdr:cNvCxnSpPr/>
      </xdr:nvCxnSpPr>
      <xdr:spPr>
        <a:xfrm>
          <a:off x="14611350" y="6967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132175</xdr:rowOff>
    </xdr:from>
    <xdr:to>
      <xdr:col>85</xdr:col>
      <xdr:colOff>127000</xdr:colOff>
      <xdr:row>38</xdr:row>
      <xdr:rowOff>145091</xdr:rowOff>
    </xdr:to>
    <xdr:cxnSp macro="">
      <xdr:nvCxnSpPr>
        <xdr:cNvPr id="522" name="直線コネクタ 521"/>
        <xdr:cNvCxnSpPr/>
      </xdr:nvCxnSpPr>
      <xdr:spPr>
        <a:xfrm>
          <a:off x="13938250" y="8818975"/>
          <a:ext cx="762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3" name="消防費平均値テキスト"/>
        <xdr:cNvSpPr txBox="1"/>
      </xdr:nvSpPr>
      <xdr:spPr>
        <a:xfrm>
          <a:off x="14744700" y="8498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4" name="フローチャート: 判断 523"/>
        <xdr:cNvSpPr/>
      </xdr:nvSpPr>
      <xdr:spPr>
        <a:xfrm>
          <a:off x="14649450" y="870412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132175</xdr:rowOff>
    </xdr:from>
    <xdr:to>
      <xdr:col>81</xdr:col>
      <xdr:colOff>50800</xdr:colOff>
      <xdr:row>38</xdr:row>
      <xdr:rowOff>134480</xdr:rowOff>
    </xdr:to>
    <xdr:cxnSp macro="">
      <xdr:nvCxnSpPr>
        <xdr:cNvPr id="525" name="直線コネクタ 524"/>
        <xdr:cNvCxnSpPr/>
      </xdr:nvCxnSpPr>
      <xdr:spPr>
        <a:xfrm flipV="1">
          <a:off x="13144500" y="8818975"/>
          <a:ext cx="793750" cy="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6" name="フローチャート: 判断 525"/>
        <xdr:cNvSpPr/>
      </xdr:nvSpPr>
      <xdr:spPr>
        <a:xfrm>
          <a:off x="13887450" y="870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7" name="テキスト ボックス 526"/>
        <xdr:cNvSpPr txBox="1"/>
      </xdr:nvSpPr>
      <xdr:spPr>
        <a:xfrm>
          <a:off x="13709161" y="836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47955</xdr:rowOff>
    </xdr:from>
    <xdr:to>
      <xdr:col>76</xdr:col>
      <xdr:colOff>114300</xdr:colOff>
      <xdr:row>38</xdr:row>
      <xdr:rowOff>134480</xdr:rowOff>
    </xdr:to>
    <xdr:cxnSp macro="">
      <xdr:nvCxnSpPr>
        <xdr:cNvPr id="528" name="直線コネクタ 527"/>
        <xdr:cNvCxnSpPr/>
      </xdr:nvCxnSpPr>
      <xdr:spPr>
        <a:xfrm>
          <a:off x="12344400" y="8734755"/>
          <a:ext cx="8001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132886</xdr:rowOff>
    </xdr:from>
    <xdr:to>
      <xdr:col>76</xdr:col>
      <xdr:colOff>165100</xdr:colOff>
      <xdr:row>38</xdr:row>
      <xdr:rowOff>63036</xdr:rowOff>
    </xdr:to>
    <xdr:sp macro="" textlink="">
      <xdr:nvSpPr>
        <xdr:cNvPr id="529" name="フローチャート: 判断 528"/>
        <xdr:cNvSpPr/>
      </xdr:nvSpPr>
      <xdr:spPr>
        <a:xfrm>
          <a:off x="13093700" y="8591086"/>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79563</xdr:rowOff>
    </xdr:from>
    <xdr:ext cx="534377" cy="259045"/>
    <xdr:sp macro="" textlink="">
      <xdr:nvSpPr>
        <xdr:cNvPr id="530" name="テキスト ボックス 529"/>
        <xdr:cNvSpPr txBox="1"/>
      </xdr:nvSpPr>
      <xdr:spPr>
        <a:xfrm>
          <a:off x="12896361" y="830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47955</xdr:rowOff>
    </xdr:from>
    <xdr:to>
      <xdr:col>71</xdr:col>
      <xdr:colOff>177800</xdr:colOff>
      <xdr:row>38</xdr:row>
      <xdr:rowOff>86036</xdr:rowOff>
    </xdr:to>
    <xdr:cxnSp macro="">
      <xdr:nvCxnSpPr>
        <xdr:cNvPr id="531" name="直線コネクタ 530"/>
        <xdr:cNvCxnSpPr/>
      </xdr:nvCxnSpPr>
      <xdr:spPr>
        <a:xfrm flipV="1">
          <a:off x="11537950" y="8734755"/>
          <a:ext cx="80645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156166</xdr:rowOff>
    </xdr:from>
    <xdr:to>
      <xdr:col>72</xdr:col>
      <xdr:colOff>38100</xdr:colOff>
      <xdr:row>38</xdr:row>
      <xdr:rowOff>86316</xdr:rowOff>
    </xdr:to>
    <xdr:sp macro="" textlink="">
      <xdr:nvSpPr>
        <xdr:cNvPr id="532" name="フローチャート: 判断 531"/>
        <xdr:cNvSpPr/>
      </xdr:nvSpPr>
      <xdr:spPr>
        <a:xfrm>
          <a:off x="12299950" y="8614366"/>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102843</xdr:rowOff>
    </xdr:from>
    <xdr:ext cx="534377" cy="259045"/>
    <xdr:sp macro="" textlink="">
      <xdr:nvSpPr>
        <xdr:cNvPr id="533" name="テキスト ボックス 532"/>
        <xdr:cNvSpPr txBox="1"/>
      </xdr:nvSpPr>
      <xdr:spPr>
        <a:xfrm>
          <a:off x="12102611" y="833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70097</xdr:rowOff>
    </xdr:from>
    <xdr:to>
      <xdr:col>67</xdr:col>
      <xdr:colOff>101600</xdr:colOff>
      <xdr:row>39</xdr:row>
      <xdr:rowOff>247</xdr:rowOff>
    </xdr:to>
    <xdr:sp macro="" textlink="">
      <xdr:nvSpPr>
        <xdr:cNvPr id="534" name="フローチャート: 判断 533"/>
        <xdr:cNvSpPr/>
      </xdr:nvSpPr>
      <xdr:spPr>
        <a:xfrm>
          <a:off x="11487150" y="8756897"/>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162824</xdr:rowOff>
    </xdr:from>
    <xdr:ext cx="534377" cy="259045"/>
    <xdr:sp macro="" textlink="">
      <xdr:nvSpPr>
        <xdr:cNvPr id="535" name="テキスト ボックス 534"/>
        <xdr:cNvSpPr txBox="1"/>
      </xdr:nvSpPr>
      <xdr:spPr>
        <a:xfrm>
          <a:off x="11308861" y="884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45288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37668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29730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21729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13665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94291</xdr:rowOff>
    </xdr:from>
    <xdr:to>
      <xdr:col>85</xdr:col>
      <xdr:colOff>177800</xdr:colOff>
      <xdr:row>39</xdr:row>
      <xdr:rowOff>24441</xdr:rowOff>
    </xdr:to>
    <xdr:sp macro="" textlink="">
      <xdr:nvSpPr>
        <xdr:cNvPr id="541" name="楕円 540"/>
        <xdr:cNvSpPr/>
      </xdr:nvSpPr>
      <xdr:spPr>
        <a:xfrm>
          <a:off x="14649450" y="8781091"/>
          <a:ext cx="952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9218</xdr:rowOff>
    </xdr:from>
    <xdr:ext cx="534377" cy="259045"/>
    <xdr:sp macro="" textlink="">
      <xdr:nvSpPr>
        <xdr:cNvPr id="542" name="消防費該当値テキスト"/>
        <xdr:cNvSpPr txBox="1"/>
      </xdr:nvSpPr>
      <xdr:spPr>
        <a:xfrm>
          <a:off x="14744700" y="869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81375</xdr:rowOff>
    </xdr:from>
    <xdr:to>
      <xdr:col>81</xdr:col>
      <xdr:colOff>101600</xdr:colOff>
      <xdr:row>39</xdr:row>
      <xdr:rowOff>11525</xdr:rowOff>
    </xdr:to>
    <xdr:sp macro="" textlink="">
      <xdr:nvSpPr>
        <xdr:cNvPr id="543" name="楕円 542"/>
        <xdr:cNvSpPr/>
      </xdr:nvSpPr>
      <xdr:spPr>
        <a:xfrm>
          <a:off x="13887450" y="8768175"/>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2652</xdr:rowOff>
    </xdr:from>
    <xdr:ext cx="534377" cy="259045"/>
    <xdr:sp macro="" textlink="">
      <xdr:nvSpPr>
        <xdr:cNvPr id="544" name="テキスト ボックス 543"/>
        <xdr:cNvSpPr txBox="1"/>
      </xdr:nvSpPr>
      <xdr:spPr>
        <a:xfrm>
          <a:off x="13709161" y="891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83680</xdr:rowOff>
    </xdr:from>
    <xdr:to>
      <xdr:col>76</xdr:col>
      <xdr:colOff>165100</xdr:colOff>
      <xdr:row>39</xdr:row>
      <xdr:rowOff>13830</xdr:rowOff>
    </xdr:to>
    <xdr:sp macro="" textlink="">
      <xdr:nvSpPr>
        <xdr:cNvPr id="545" name="楕円 544"/>
        <xdr:cNvSpPr/>
      </xdr:nvSpPr>
      <xdr:spPr>
        <a:xfrm>
          <a:off x="13093700" y="877048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4957</xdr:rowOff>
    </xdr:from>
    <xdr:ext cx="534377" cy="259045"/>
    <xdr:sp macro="" textlink="">
      <xdr:nvSpPr>
        <xdr:cNvPr id="546" name="テキスト ボックス 545"/>
        <xdr:cNvSpPr txBox="1"/>
      </xdr:nvSpPr>
      <xdr:spPr>
        <a:xfrm>
          <a:off x="12896361" y="892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168605</xdr:rowOff>
    </xdr:from>
    <xdr:to>
      <xdr:col>72</xdr:col>
      <xdr:colOff>38100</xdr:colOff>
      <xdr:row>38</xdr:row>
      <xdr:rowOff>98755</xdr:rowOff>
    </xdr:to>
    <xdr:sp macro="" textlink="">
      <xdr:nvSpPr>
        <xdr:cNvPr id="547" name="楕円 546"/>
        <xdr:cNvSpPr/>
      </xdr:nvSpPr>
      <xdr:spPr>
        <a:xfrm>
          <a:off x="12299950" y="8626805"/>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89882</xdr:rowOff>
    </xdr:from>
    <xdr:ext cx="534377" cy="259045"/>
    <xdr:sp macro="" textlink="">
      <xdr:nvSpPr>
        <xdr:cNvPr id="548" name="テキスト ボックス 547"/>
        <xdr:cNvSpPr txBox="1"/>
      </xdr:nvSpPr>
      <xdr:spPr>
        <a:xfrm>
          <a:off x="12102611" y="877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35236</xdr:rowOff>
    </xdr:from>
    <xdr:to>
      <xdr:col>67</xdr:col>
      <xdr:colOff>101600</xdr:colOff>
      <xdr:row>38</xdr:row>
      <xdr:rowOff>136836</xdr:rowOff>
    </xdr:to>
    <xdr:sp macro="" textlink="">
      <xdr:nvSpPr>
        <xdr:cNvPr id="549" name="楕円 548"/>
        <xdr:cNvSpPr/>
      </xdr:nvSpPr>
      <xdr:spPr>
        <a:xfrm>
          <a:off x="11487150" y="87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153363</xdr:rowOff>
    </xdr:from>
    <xdr:ext cx="534377" cy="259045"/>
    <xdr:sp macro="" textlink="">
      <xdr:nvSpPr>
        <xdr:cNvPr id="550" name="テキスト ボックス 549"/>
        <xdr:cNvSpPr txBox="1"/>
      </xdr:nvSpPr>
      <xdr:spPr>
        <a:xfrm>
          <a:off x="11308861" y="83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1207750" y="9886950"/>
          <a:ext cx="422275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131570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131570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223645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223645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326515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326515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1207750" y="10998200"/>
          <a:ext cx="422275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1169650" y="10750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1207750" y="1402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xdr:cNvCxnSpPr/>
      </xdr:nvCxnSpPr>
      <xdr:spPr>
        <a:xfrm>
          <a:off x="11207750" y="1339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xdr:cNvSpPr txBox="1"/>
      </xdr:nvSpPr>
      <xdr:spPr>
        <a:xfrm>
          <a:off x="10978014" y="13199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xdr:cNvCxnSpPr/>
      </xdr:nvCxnSpPr>
      <xdr:spPr>
        <a:xfrm>
          <a:off x="11207750" y="12827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xdr:cNvSpPr txBox="1"/>
      </xdr:nvSpPr>
      <xdr:spPr>
        <a:xfrm>
          <a:off x="10669481" y="1262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xdr:cNvCxnSpPr/>
      </xdr:nvCxnSpPr>
      <xdr:spPr>
        <a:xfrm>
          <a:off x="11207750" y="12198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xdr:cNvSpPr txBox="1"/>
      </xdr:nvSpPr>
      <xdr:spPr>
        <a:xfrm>
          <a:off x="106694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xdr:cNvCxnSpPr/>
      </xdr:nvCxnSpPr>
      <xdr:spPr>
        <a:xfrm>
          <a:off x="11207750" y="1156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xdr:cNvSpPr txBox="1"/>
      </xdr:nvSpPr>
      <xdr:spPr>
        <a:xfrm>
          <a:off x="10669481" y="113703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1207750" y="10998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0669481" y="10798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1207750" y="10998200"/>
          <a:ext cx="422275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2" name="直線コネクタ 571"/>
        <xdr:cNvCxnSpPr/>
      </xdr:nvCxnSpPr>
      <xdr:spPr>
        <a:xfrm flipV="1">
          <a:off x="14698345" y="11815930"/>
          <a:ext cx="1269" cy="1335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3" name="教育費最小値テキスト"/>
        <xdr:cNvSpPr txBox="1"/>
      </xdr:nvSpPr>
      <xdr:spPr>
        <a:xfrm>
          <a:off x="14744700" y="1315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4" name="直線コネクタ 573"/>
        <xdr:cNvCxnSpPr/>
      </xdr:nvCxnSpPr>
      <xdr:spPr>
        <a:xfrm>
          <a:off x="14611350" y="131519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5" name="教育費最大値テキスト"/>
        <xdr:cNvSpPr txBox="1"/>
      </xdr:nvSpPr>
      <xdr:spPr>
        <a:xfrm>
          <a:off x="14744700" y="1153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6" name="直線コネクタ 575"/>
        <xdr:cNvCxnSpPr/>
      </xdr:nvCxnSpPr>
      <xdr:spPr>
        <a:xfrm>
          <a:off x="14611350" y="118159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130670</xdr:rowOff>
    </xdr:from>
    <xdr:to>
      <xdr:col>85</xdr:col>
      <xdr:colOff>127000</xdr:colOff>
      <xdr:row>57</xdr:row>
      <xdr:rowOff>58496</xdr:rowOff>
    </xdr:to>
    <xdr:cxnSp macro="">
      <xdr:nvCxnSpPr>
        <xdr:cNvPr id="577" name="直線コネクタ 576"/>
        <xdr:cNvCxnSpPr/>
      </xdr:nvCxnSpPr>
      <xdr:spPr>
        <a:xfrm>
          <a:off x="13938250" y="12932270"/>
          <a:ext cx="762000" cy="15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78" name="教育費平均値テキスト"/>
        <xdr:cNvSpPr txBox="1"/>
      </xdr:nvSpPr>
      <xdr:spPr>
        <a:xfrm>
          <a:off x="14744700" y="1268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79" name="フローチャート: 判断 578"/>
        <xdr:cNvSpPr/>
      </xdr:nvSpPr>
      <xdr:spPr>
        <a:xfrm>
          <a:off x="14649450" y="12895676"/>
          <a:ext cx="952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92618</xdr:rowOff>
    </xdr:from>
    <xdr:to>
      <xdr:col>81</xdr:col>
      <xdr:colOff>50800</xdr:colOff>
      <xdr:row>56</xdr:row>
      <xdr:rowOff>130670</xdr:rowOff>
    </xdr:to>
    <xdr:cxnSp macro="">
      <xdr:nvCxnSpPr>
        <xdr:cNvPr id="580" name="直線コネクタ 579"/>
        <xdr:cNvCxnSpPr/>
      </xdr:nvCxnSpPr>
      <xdr:spPr>
        <a:xfrm>
          <a:off x="13144500" y="12665618"/>
          <a:ext cx="793750" cy="26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1" name="フローチャート: 判断 580"/>
        <xdr:cNvSpPr/>
      </xdr:nvSpPr>
      <xdr:spPr>
        <a:xfrm>
          <a:off x="13887450" y="1292521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44887</xdr:rowOff>
    </xdr:from>
    <xdr:ext cx="534377" cy="259045"/>
    <xdr:sp macro="" textlink="">
      <xdr:nvSpPr>
        <xdr:cNvPr id="582" name="テキスト ボックス 581"/>
        <xdr:cNvSpPr txBox="1"/>
      </xdr:nvSpPr>
      <xdr:spPr>
        <a:xfrm>
          <a:off x="13709161" y="130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92618</xdr:rowOff>
    </xdr:from>
    <xdr:to>
      <xdr:col>76</xdr:col>
      <xdr:colOff>114300</xdr:colOff>
      <xdr:row>57</xdr:row>
      <xdr:rowOff>97930</xdr:rowOff>
    </xdr:to>
    <xdr:cxnSp macro="">
      <xdr:nvCxnSpPr>
        <xdr:cNvPr id="583" name="直線コネクタ 582"/>
        <xdr:cNvCxnSpPr/>
      </xdr:nvCxnSpPr>
      <xdr:spPr>
        <a:xfrm flipV="1">
          <a:off x="12344400" y="12665618"/>
          <a:ext cx="800100" cy="46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102580</xdr:rowOff>
    </xdr:from>
    <xdr:to>
      <xdr:col>76</xdr:col>
      <xdr:colOff>165100</xdr:colOff>
      <xdr:row>57</xdr:row>
      <xdr:rowOff>32730</xdr:rowOff>
    </xdr:to>
    <xdr:sp macro="" textlink="">
      <xdr:nvSpPr>
        <xdr:cNvPr id="584" name="フローチャート: 判断 583"/>
        <xdr:cNvSpPr/>
      </xdr:nvSpPr>
      <xdr:spPr>
        <a:xfrm>
          <a:off x="13093700" y="1290418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23857</xdr:rowOff>
    </xdr:from>
    <xdr:ext cx="534377" cy="259045"/>
    <xdr:sp macro="" textlink="">
      <xdr:nvSpPr>
        <xdr:cNvPr id="585" name="テキスト ボックス 584"/>
        <xdr:cNvSpPr txBox="1"/>
      </xdr:nvSpPr>
      <xdr:spPr>
        <a:xfrm>
          <a:off x="12896361" y="130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115002</xdr:rowOff>
    </xdr:from>
    <xdr:to>
      <xdr:col>71</xdr:col>
      <xdr:colOff>177800</xdr:colOff>
      <xdr:row>57</xdr:row>
      <xdr:rowOff>97930</xdr:rowOff>
    </xdr:to>
    <xdr:cxnSp macro="">
      <xdr:nvCxnSpPr>
        <xdr:cNvPr id="586" name="直線コネクタ 585"/>
        <xdr:cNvCxnSpPr/>
      </xdr:nvCxnSpPr>
      <xdr:spPr>
        <a:xfrm>
          <a:off x="11537950" y="12916602"/>
          <a:ext cx="806450" cy="2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149314</xdr:rowOff>
    </xdr:from>
    <xdr:to>
      <xdr:col>72</xdr:col>
      <xdr:colOff>38100</xdr:colOff>
      <xdr:row>57</xdr:row>
      <xdr:rowOff>79464</xdr:rowOff>
    </xdr:to>
    <xdr:sp macro="" textlink="">
      <xdr:nvSpPr>
        <xdr:cNvPr id="587" name="フローチャート: 判断 586"/>
        <xdr:cNvSpPr/>
      </xdr:nvSpPr>
      <xdr:spPr>
        <a:xfrm>
          <a:off x="12299950" y="12950914"/>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95991</xdr:rowOff>
    </xdr:from>
    <xdr:ext cx="534377" cy="259045"/>
    <xdr:sp macro="" textlink="">
      <xdr:nvSpPr>
        <xdr:cNvPr id="588" name="テキスト ボックス 587"/>
        <xdr:cNvSpPr txBox="1"/>
      </xdr:nvSpPr>
      <xdr:spPr>
        <a:xfrm>
          <a:off x="12102611" y="12668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150151</xdr:rowOff>
    </xdr:from>
    <xdr:to>
      <xdr:col>67</xdr:col>
      <xdr:colOff>101600</xdr:colOff>
      <xdr:row>57</xdr:row>
      <xdr:rowOff>80301</xdr:rowOff>
    </xdr:to>
    <xdr:sp macro="" textlink="">
      <xdr:nvSpPr>
        <xdr:cNvPr id="589" name="フローチャート: 判断 588"/>
        <xdr:cNvSpPr/>
      </xdr:nvSpPr>
      <xdr:spPr>
        <a:xfrm>
          <a:off x="11487150" y="12951751"/>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71428</xdr:rowOff>
    </xdr:from>
    <xdr:ext cx="534377" cy="259045"/>
    <xdr:sp macro="" textlink="">
      <xdr:nvSpPr>
        <xdr:cNvPr id="590" name="テキスト ボックス 589"/>
        <xdr:cNvSpPr txBox="1"/>
      </xdr:nvSpPr>
      <xdr:spPr>
        <a:xfrm>
          <a:off x="11308861" y="1310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45288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37668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29730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21729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13665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7696</xdr:rowOff>
    </xdr:from>
    <xdr:to>
      <xdr:col>85</xdr:col>
      <xdr:colOff>177800</xdr:colOff>
      <xdr:row>57</xdr:row>
      <xdr:rowOff>109296</xdr:rowOff>
    </xdr:to>
    <xdr:sp macro="" textlink="">
      <xdr:nvSpPr>
        <xdr:cNvPr id="596" name="楕円 595"/>
        <xdr:cNvSpPr/>
      </xdr:nvSpPr>
      <xdr:spPr>
        <a:xfrm>
          <a:off x="14649450" y="1303789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94073</xdr:rowOff>
    </xdr:from>
    <xdr:ext cx="534377" cy="259045"/>
    <xdr:sp macro="" textlink="">
      <xdr:nvSpPr>
        <xdr:cNvPr id="597" name="教育費該当値テキスト"/>
        <xdr:cNvSpPr txBox="1"/>
      </xdr:nvSpPr>
      <xdr:spPr>
        <a:xfrm>
          <a:off x="14744700" y="1289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79870</xdr:rowOff>
    </xdr:from>
    <xdr:to>
      <xdr:col>81</xdr:col>
      <xdr:colOff>101600</xdr:colOff>
      <xdr:row>57</xdr:row>
      <xdr:rowOff>10020</xdr:rowOff>
    </xdr:to>
    <xdr:sp macro="" textlink="">
      <xdr:nvSpPr>
        <xdr:cNvPr id="598" name="楕円 597"/>
        <xdr:cNvSpPr/>
      </xdr:nvSpPr>
      <xdr:spPr>
        <a:xfrm>
          <a:off x="13887450" y="1288147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26547</xdr:rowOff>
    </xdr:from>
    <xdr:ext cx="534377" cy="259045"/>
    <xdr:sp macro="" textlink="">
      <xdr:nvSpPr>
        <xdr:cNvPr id="599" name="テキスト ボックス 598"/>
        <xdr:cNvSpPr txBox="1"/>
      </xdr:nvSpPr>
      <xdr:spPr>
        <a:xfrm>
          <a:off x="13709161" y="125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41818</xdr:rowOff>
    </xdr:from>
    <xdr:to>
      <xdr:col>76</xdr:col>
      <xdr:colOff>165100</xdr:colOff>
      <xdr:row>55</xdr:row>
      <xdr:rowOff>143418</xdr:rowOff>
    </xdr:to>
    <xdr:sp macro="" textlink="">
      <xdr:nvSpPr>
        <xdr:cNvPr id="600" name="楕円 599"/>
        <xdr:cNvSpPr/>
      </xdr:nvSpPr>
      <xdr:spPr>
        <a:xfrm>
          <a:off x="13093700" y="126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159945</xdr:rowOff>
    </xdr:from>
    <xdr:ext cx="599010" cy="259045"/>
    <xdr:sp macro="" textlink="">
      <xdr:nvSpPr>
        <xdr:cNvPr id="601" name="テキスト ボックス 600"/>
        <xdr:cNvSpPr txBox="1"/>
      </xdr:nvSpPr>
      <xdr:spPr>
        <a:xfrm>
          <a:off x="12864045" y="12275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47130</xdr:rowOff>
    </xdr:from>
    <xdr:to>
      <xdr:col>72</xdr:col>
      <xdr:colOff>38100</xdr:colOff>
      <xdr:row>57</xdr:row>
      <xdr:rowOff>148730</xdr:rowOff>
    </xdr:to>
    <xdr:sp macro="" textlink="">
      <xdr:nvSpPr>
        <xdr:cNvPr id="602" name="楕円 601"/>
        <xdr:cNvSpPr/>
      </xdr:nvSpPr>
      <xdr:spPr>
        <a:xfrm>
          <a:off x="12299950" y="13077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139857</xdr:rowOff>
    </xdr:from>
    <xdr:ext cx="534377" cy="259045"/>
    <xdr:sp macro="" textlink="">
      <xdr:nvSpPr>
        <xdr:cNvPr id="603" name="テキスト ボックス 602"/>
        <xdr:cNvSpPr txBox="1"/>
      </xdr:nvSpPr>
      <xdr:spPr>
        <a:xfrm>
          <a:off x="12102611" y="1317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64202</xdr:rowOff>
    </xdr:from>
    <xdr:to>
      <xdr:col>67</xdr:col>
      <xdr:colOff>101600</xdr:colOff>
      <xdr:row>56</xdr:row>
      <xdr:rowOff>165802</xdr:rowOff>
    </xdr:to>
    <xdr:sp macro="" textlink="">
      <xdr:nvSpPr>
        <xdr:cNvPr id="604" name="楕円 603"/>
        <xdr:cNvSpPr/>
      </xdr:nvSpPr>
      <xdr:spPr>
        <a:xfrm>
          <a:off x="11487150" y="1286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10879</xdr:rowOff>
    </xdr:from>
    <xdr:ext cx="534377" cy="259045"/>
    <xdr:sp macro="" textlink="">
      <xdr:nvSpPr>
        <xdr:cNvPr id="605" name="テキスト ボックス 604"/>
        <xdr:cNvSpPr txBox="1"/>
      </xdr:nvSpPr>
      <xdr:spPr>
        <a:xfrm>
          <a:off x="11308861" y="1258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1207750" y="14458950"/>
          <a:ext cx="422275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1315700" y="14916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1315700" y="15176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2236450" y="14916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2236450" y="15176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3265150" y="14916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3265150" y="15176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1207750" y="15570200"/>
          <a:ext cx="422275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1169650" y="15322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1207750" y="18599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1207750" y="181582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0978014" y="179589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1207750" y="177174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9" name="テキスト ボックス 618"/>
        <xdr:cNvSpPr txBox="1"/>
      </xdr:nvSpPr>
      <xdr:spPr>
        <a:xfrm>
          <a:off x="10669481" y="175180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1207750" y="172765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1" name="テキスト ボックス 620"/>
        <xdr:cNvSpPr txBox="1"/>
      </xdr:nvSpPr>
      <xdr:spPr>
        <a:xfrm>
          <a:off x="10669481" y="170771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1207750" y="168356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3" name="テキスト ボックス 622"/>
        <xdr:cNvSpPr txBox="1"/>
      </xdr:nvSpPr>
      <xdr:spPr>
        <a:xfrm>
          <a:off x="10669481" y="1669344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1207750" y="163947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5" name="テキスト ボックス 624"/>
        <xdr:cNvSpPr txBox="1"/>
      </xdr:nvSpPr>
      <xdr:spPr>
        <a:xfrm>
          <a:off x="10669481" y="1625257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1207750" y="160110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7" name="テキスト ボックス 626"/>
        <xdr:cNvSpPr txBox="1"/>
      </xdr:nvSpPr>
      <xdr:spPr>
        <a:xfrm>
          <a:off x="10669481" y="1581169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1207750" y="15570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0669481" y="15370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1207750" y="15570200"/>
          <a:ext cx="422275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1" name="直線コネクタ 630"/>
        <xdr:cNvCxnSpPr/>
      </xdr:nvCxnSpPr>
      <xdr:spPr>
        <a:xfrm flipV="1">
          <a:off x="14698345" y="16105816"/>
          <a:ext cx="1269" cy="2052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2" name="災害復旧費最小値テキスト"/>
        <xdr:cNvSpPr txBox="1"/>
      </xdr:nvSpPr>
      <xdr:spPr>
        <a:xfrm>
          <a:off x="14744700" y="181805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4611350" y="181582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4" name="災害復旧費最大値テキスト"/>
        <xdr:cNvSpPr txBox="1"/>
      </xdr:nvSpPr>
      <xdr:spPr>
        <a:xfrm>
          <a:off x="14744700" y="158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5" name="直線コネクタ 634"/>
        <xdr:cNvCxnSpPr/>
      </xdr:nvCxnSpPr>
      <xdr:spPr>
        <a:xfrm>
          <a:off x="14611350" y="161058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98144</xdr:rowOff>
    </xdr:from>
    <xdr:to>
      <xdr:col>85</xdr:col>
      <xdr:colOff>127000</xdr:colOff>
      <xdr:row>79</xdr:row>
      <xdr:rowOff>98879</xdr:rowOff>
    </xdr:to>
    <xdr:cxnSp macro="">
      <xdr:nvCxnSpPr>
        <xdr:cNvPr id="636" name="直線コネクタ 635"/>
        <xdr:cNvCxnSpPr/>
      </xdr:nvCxnSpPr>
      <xdr:spPr>
        <a:xfrm>
          <a:off x="13938250" y="18157544"/>
          <a:ext cx="762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7" name="災害復旧費平均値テキスト"/>
        <xdr:cNvSpPr txBox="1"/>
      </xdr:nvSpPr>
      <xdr:spPr>
        <a:xfrm>
          <a:off x="14744700" y="178693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38" name="フローチャート: 判断 637"/>
        <xdr:cNvSpPr/>
      </xdr:nvSpPr>
      <xdr:spPr>
        <a:xfrm>
          <a:off x="14649450" y="1807512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93497</xdr:rowOff>
    </xdr:from>
    <xdr:to>
      <xdr:col>81</xdr:col>
      <xdr:colOff>50800</xdr:colOff>
      <xdr:row>79</xdr:row>
      <xdr:rowOff>98144</xdr:rowOff>
    </xdr:to>
    <xdr:cxnSp macro="">
      <xdr:nvCxnSpPr>
        <xdr:cNvPr id="639" name="直線コネクタ 638"/>
        <xdr:cNvCxnSpPr/>
      </xdr:nvCxnSpPr>
      <xdr:spPr>
        <a:xfrm>
          <a:off x="13144500" y="18152897"/>
          <a:ext cx="79375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0" name="フローチャート: 判断 639"/>
        <xdr:cNvSpPr/>
      </xdr:nvSpPr>
      <xdr:spPr>
        <a:xfrm>
          <a:off x="13887450" y="1807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1" name="テキスト ボックス 640"/>
        <xdr:cNvSpPr txBox="1"/>
      </xdr:nvSpPr>
      <xdr:spPr>
        <a:xfrm>
          <a:off x="13722428" y="1773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93497</xdr:rowOff>
    </xdr:from>
    <xdr:to>
      <xdr:col>76</xdr:col>
      <xdr:colOff>114300</xdr:colOff>
      <xdr:row>79</xdr:row>
      <xdr:rowOff>95495</xdr:rowOff>
    </xdr:to>
    <xdr:cxnSp macro="">
      <xdr:nvCxnSpPr>
        <xdr:cNvPr id="642" name="直線コネクタ 641"/>
        <xdr:cNvCxnSpPr/>
      </xdr:nvCxnSpPr>
      <xdr:spPr>
        <a:xfrm flipV="1">
          <a:off x="12344400" y="18152897"/>
          <a:ext cx="800100" cy="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168351</xdr:rowOff>
    </xdr:from>
    <xdr:to>
      <xdr:col>76</xdr:col>
      <xdr:colOff>165100</xdr:colOff>
      <xdr:row>79</xdr:row>
      <xdr:rowOff>98501</xdr:rowOff>
    </xdr:to>
    <xdr:sp macro="" textlink="">
      <xdr:nvSpPr>
        <xdr:cNvPr id="643" name="フローチャート: 判断 642"/>
        <xdr:cNvSpPr/>
      </xdr:nvSpPr>
      <xdr:spPr>
        <a:xfrm>
          <a:off x="13093700" y="17999151"/>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115028</xdr:rowOff>
    </xdr:from>
    <xdr:ext cx="534377" cy="259045"/>
    <xdr:sp macro="" textlink="">
      <xdr:nvSpPr>
        <xdr:cNvPr id="644" name="テキスト ボックス 643"/>
        <xdr:cNvSpPr txBox="1"/>
      </xdr:nvSpPr>
      <xdr:spPr>
        <a:xfrm>
          <a:off x="12896361" y="1771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66424</xdr:rowOff>
    </xdr:from>
    <xdr:to>
      <xdr:col>71</xdr:col>
      <xdr:colOff>177800</xdr:colOff>
      <xdr:row>79</xdr:row>
      <xdr:rowOff>95495</xdr:rowOff>
    </xdr:to>
    <xdr:cxnSp macro="">
      <xdr:nvCxnSpPr>
        <xdr:cNvPr id="645" name="直線コネクタ 644"/>
        <xdr:cNvCxnSpPr/>
      </xdr:nvCxnSpPr>
      <xdr:spPr>
        <a:xfrm>
          <a:off x="11537950" y="18125824"/>
          <a:ext cx="806450" cy="2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3907</xdr:rowOff>
    </xdr:from>
    <xdr:to>
      <xdr:col>72</xdr:col>
      <xdr:colOff>38100</xdr:colOff>
      <xdr:row>79</xdr:row>
      <xdr:rowOff>105507</xdr:rowOff>
    </xdr:to>
    <xdr:sp macro="" textlink="">
      <xdr:nvSpPr>
        <xdr:cNvPr id="646" name="フローチャート: 判断 645"/>
        <xdr:cNvSpPr/>
      </xdr:nvSpPr>
      <xdr:spPr>
        <a:xfrm>
          <a:off x="12299950" y="180633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122034</xdr:rowOff>
    </xdr:from>
    <xdr:ext cx="534377" cy="259045"/>
    <xdr:sp macro="" textlink="">
      <xdr:nvSpPr>
        <xdr:cNvPr id="647" name="テキスト ボックス 646"/>
        <xdr:cNvSpPr txBox="1"/>
      </xdr:nvSpPr>
      <xdr:spPr>
        <a:xfrm>
          <a:off x="12102611" y="1772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17864</xdr:rowOff>
    </xdr:from>
    <xdr:to>
      <xdr:col>67</xdr:col>
      <xdr:colOff>101600</xdr:colOff>
      <xdr:row>79</xdr:row>
      <xdr:rowOff>119464</xdr:rowOff>
    </xdr:to>
    <xdr:sp macro="" textlink="">
      <xdr:nvSpPr>
        <xdr:cNvPr id="648" name="フローチャート: 判断 647"/>
        <xdr:cNvSpPr/>
      </xdr:nvSpPr>
      <xdr:spPr>
        <a:xfrm>
          <a:off x="11487150" y="18077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110591</xdr:rowOff>
    </xdr:from>
    <xdr:ext cx="469744" cy="259045"/>
    <xdr:sp macro="" textlink="">
      <xdr:nvSpPr>
        <xdr:cNvPr id="649" name="テキスト ボックス 648"/>
        <xdr:cNvSpPr txBox="1"/>
      </xdr:nvSpPr>
      <xdr:spPr>
        <a:xfrm>
          <a:off x="11322128" y="18169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452880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376680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297305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217295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1366500" y="185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xdr:cNvSpPr/>
      </xdr:nvSpPr>
      <xdr:spPr>
        <a:xfrm>
          <a:off x="14649450" y="18107479"/>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6" name="災害復旧費該当値テキスト"/>
        <xdr:cNvSpPr txBox="1"/>
      </xdr:nvSpPr>
      <xdr:spPr>
        <a:xfrm>
          <a:off x="14744700" y="17996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47344</xdr:rowOff>
    </xdr:from>
    <xdr:to>
      <xdr:col>81</xdr:col>
      <xdr:colOff>101600</xdr:colOff>
      <xdr:row>79</xdr:row>
      <xdr:rowOff>148944</xdr:rowOff>
    </xdr:to>
    <xdr:sp macro="" textlink="">
      <xdr:nvSpPr>
        <xdr:cNvPr id="657" name="楕円 656"/>
        <xdr:cNvSpPr/>
      </xdr:nvSpPr>
      <xdr:spPr>
        <a:xfrm>
          <a:off x="13887450" y="1810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140071</xdr:rowOff>
    </xdr:from>
    <xdr:ext cx="378565" cy="259045"/>
    <xdr:sp macro="" textlink="">
      <xdr:nvSpPr>
        <xdr:cNvPr id="658" name="テキスト ボックス 657"/>
        <xdr:cNvSpPr txBox="1"/>
      </xdr:nvSpPr>
      <xdr:spPr>
        <a:xfrm>
          <a:off x="13768017" y="18199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42697</xdr:rowOff>
    </xdr:from>
    <xdr:to>
      <xdr:col>76</xdr:col>
      <xdr:colOff>165100</xdr:colOff>
      <xdr:row>79</xdr:row>
      <xdr:rowOff>144297</xdr:rowOff>
    </xdr:to>
    <xdr:sp macro="" textlink="">
      <xdr:nvSpPr>
        <xdr:cNvPr id="659" name="楕円 658"/>
        <xdr:cNvSpPr/>
      </xdr:nvSpPr>
      <xdr:spPr>
        <a:xfrm>
          <a:off x="13093700" y="18102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135424</xdr:rowOff>
    </xdr:from>
    <xdr:ext cx="469744" cy="259045"/>
    <xdr:sp macro="" textlink="">
      <xdr:nvSpPr>
        <xdr:cNvPr id="660" name="テキスト ボックス 659"/>
        <xdr:cNvSpPr txBox="1"/>
      </xdr:nvSpPr>
      <xdr:spPr>
        <a:xfrm>
          <a:off x="12928678" y="1819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44695</xdr:rowOff>
    </xdr:from>
    <xdr:to>
      <xdr:col>72</xdr:col>
      <xdr:colOff>38100</xdr:colOff>
      <xdr:row>79</xdr:row>
      <xdr:rowOff>146295</xdr:rowOff>
    </xdr:to>
    <xdr:sp macro="" textlink="">
      <xdr:nvSpPr>
        <xdr:cNvPr id="661" name="楕円 660"/>
        <xdr:cNvSpPr/>
      </xdr:nvSpPr>
      <xdr:spPr>
        <a:xfrm>
          <a:off x="12299950" y="181040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137422</xdr:rowOff>
    </xdr:from>
    <xdr:ext cx="469744" cy="259045"/>
    <xdr:sp macro="" textlink="">
      <xdr:nvSpPr>
        <xdr:cNvPr id="662" name="テキスト ボックス 661"/>
        <xdr:cNvSpPr txBox="1"/>
      </xdr:nvSpPr>
      <xdr:spPr>
        <a:xfrm>
          <a:off x="12134928" y="1819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15624</xdr:rowOff>
    </xdr:from>
    <xdr:to>
      <xdr:col>67</xdr:col>
      <xdr:colOff>101600</xdr:colOff>
      <xdr:row>79</xdr:row>
      <xdr:rowOff>117224</xdr:rowOff>
    </xdr:to>
    <xdr:sp macro="" textlink="">
      <xdr:nvSpPr>
        <xdr:cNvPr id="663" name="楕円 662"/>
        <xdr:cNvSpPr/>
      </xdr:nvSpPr>
      <xdr:spPr>
        <a:xfrm>
          <a:off x="11487150" y="1807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133751</xdr:rowOff>
    </xdr:from>
    <xdr:ext cx="469744" cy="259045"/>
    <xdr:sp macro="" textlink="">
      <xdr:nvSpPr>
        <xdr:cNvPr id="664" name="テキスト ボックス 663"/>
        <xdr:cNvSpPr txBox="1"/>
      </xdr:nvSpPr>
      <xdr:spPr>
        <a:xfrm>
          <a:off x="11322128" y="1773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1207750" y="19030950"/>
          <a:ext cx="422275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1315700" y="19488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1315700" y="19748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2236450" y="19488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2236450" y="19748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3265150" y="19488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3265150" y="19748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1207750" y="20142200"/>
          <a:ext cx="422275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1169650" y="19894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1207750" y="2317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1207750" y="22675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0978014" y="224764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1207750" y="2218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0733601" y="21981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1207750" y="21628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xdr:cNvSpPr txBox="1"/>
      </xdr:nvSpPr>
      <xdr:spPr>
        <a:xfrm>
          <a:off x="10669481" y="2142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1207750" y="21132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xdr:cNvSpPr txBox="1"/>
      </xdr:nvSpPr>
      <xdr:spPr>
        <a:xfrm>
          <a:off x="10669481" y="209334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1207750" y="2063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0669481" y="20438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1207750" y="20142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0669481" y="1994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1207750" y="20142200"/>
          <a:ext cx="422275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88" name="直線コネクタ 687"/>
        <xdr:cNvCxnSpPr/>
      </xdr:nvCxnSpPr>
      <xdr:spPr>
        <a:xfrm flipV="1">
          <a:off x="14698345" y="20511610"/>
          <a:ext cx="1269" cy="1966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89" name="公債費最小値テキスト"/>
        <xdr:cNvSpPr txBox="1"/>
      </xdr:nvSpPr>
      <xdr:spPr>
        <a:xfrm>
          <a:off x="14744700" y="2248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0" name="直線コネクタ 689"/>
        <xdr:cNvCxnSpPr/>
      </xdr:nvCxnSpPr>
      <xdr:spPr>
        <a:xfrm>
          <a:off x="14611350" y="2247791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1" name="公債費最大値テキスト"/>
        <xdr:cNvSpPr txBox="1"/>
      </xdr:nvSpPr>
      <xdr:spPr>
        <a:xfrm>
          <a:off x="14744700" y="2022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2" name="直線コネクタ 691"/>
        <xdr:cNvCxnSpPr/>
      </xdr:nvCxnSpPr>
      <xdr:spPr>
        <a:xfrm>
          <a:off x="14611350" y="20511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44434</xdr:rowOff>
    </xdr:from>
    <xdr:to>
      <xdr:col>85</xdr:col>
      <xdr:colOff>127000</xdr:colOff>
      <xdr:row>97</xdr:row>
      <xdr:rowOff>59995</xdr:rowOff>
    </xdr:to>
    <xdr:cxnSp macro="">
      <xdr:nvCxnSpPr>
        <xdr:cNvPr id="693" name="直線コネクタ 692"/>
        <xdr:cNvCxnSpPr/>
      </xdr:nvCxnSpPr>
      <xdr:spPr>
        <a:xfrm>
          <a:off x="13938250" y="22218634"/>
          <a:ext cx="762000" cy="1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4" name="公債費平均値テキスト"/>
        <xdr:cNvSpPr txBox="1"/>
      </xdr:nvSpPr>
      <xdr:spPr>
        <a:xfrm>
          <a:off x="14744700" y="21747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5" name="フローチャート: 判断 694"/>
        <xdr:cNvSpPr/>
      </xdr:nvSpPr>
      <xdr:spPr>
        <a:xfrm>
          <a:off x="14649450" y="2195344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44434</xdr:rowOff>
    </xdr:from>
    <xdr:to>
      <xdr:col>81</xdr:col>
      <xdr:colOff>50800</xdr:colOff>
      <xdr:row>97</xdr:row>
      <xdr:rowOff>79814</xdr:rowOff>
    </xdr:to>
    <xdr:cxnSp macro="">
      <xdr:nvCxnSpPr>
        <xdr:cNvPr id="696" name="直線コネクタ 695"/>
        <xdr:cNvCxnSpPr/>
      </xdr:nvCxnSpPr>
      <xdr:spPr>
        <a:xfrm flipV="1">
          <a:off x="13144500" y="22218634"/>
          <a:ext cx="79375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7" name="フローチャート: 判断 696"/>
        <xdr:cNvSpPr/>
      </xdr:nvSpPr>
      <xdr:spPr>
        <a:xfrm>
          <a:off x="13887450" y="2197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698" name="テキスト ボックス 697"/>
        <xdr:cNvSpPr txBox="1"/>
      </xdr:nvSpPr>
      <xdr:spPr>
        <a:xfrm>
          <a:off x="13709161" y="216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55629</xdr:rowOff>
    </xdr:from>
    <xdr:to>
      <xdr:col>76</xdr:col>
      <xdr:colOff>114300</xdr:colOff>
      <xdr:row>97</xdr:row>
      <xdr:rowOff>79814</xdr:rowOff>
    </xdr:to>
    <xdr:cxnSp macro="">
      <xdr:nvCxnSpPr>
        <xdr:cNvPr id="699" name="直線コネクタ 698"/>
        <xdr:cNvCxnSpPr/>
      </xdr:nvCxnSpPr>
      <xdr:spPr>
        <a:xfrm>
          <a:off x="12344400" y="22229829"/>
          <a:ext cx="8001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61757</xdr:rowOff>
    </xdr:from>
    <xdr:to>
      <xdr:col>76</xdr:col>
      <xdr:colOff>165100</xdr:colOff>
      <xdr:row>96</xdr:row>
      <xdr:rowOff>163357</xdr:rowOff>
    </xdr:to>
    <xdr:sp macro="" textlink="">
      <xdr:nvSpPr>
        <xdr:cNvPr id="700" name="フローチャート: 判断 699"/>
        <xdr:cNvSpPr/>
      </xdr:nvSpPr>
      <xdr:spPr>
        <a:xfrm>
          <a:off x="13093700" y="22007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8434</xdr:rowOff>
    </xdr:from>
    <xdr:ext cx="534377" cy="259045"/>
    <xdr:sp macro="" textlink="">
      <xdr:nvSpPr>
        <xdr:cNvPr id="701" name="テキスト ボックス 700"/>
        <xdr:cNvSpPr txBox="1"/>
      </xdr:nvSpPr>
      <xdr:spPr>
        <a:xfrm>
          <a:off x="12896361" y="2172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48054</xdr:rowOff>
    </xdr:from>
    <xdr:to>
      <xdr:col>71</xdr:col>
      <xdr:colOff>177800</xdr:colOff>
      <xdr:row>97</xdr:row>
      <xdr:rowOff>55629</xdr:rowOff>
    </xdr:to>
    <xdr:cxnSp macro="">
      <xdr:nvCxnSpPr>
        <xdr:cNvPr id="702" name="直線コネクタ 701"/>
        <xdr:cNvCxnSpPr/>
      </xdr:nvCxnSpPr>
      <xdr:spPr>
        <a:xfrm>
          <a:off x="11537950" y="22222254"/>
          <a:ext cx="806450" cy="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49642</xdr:rowOff>
    </xdr:from>
    <xdr:to>
      <xdr:col>72</xdr:col>
      <xdr:colOff>38100</xdr:colOff>
      <xdr:row>96</xdr:row>
      <xdr:rowOff>151242</xdr:rowOff>
    </xdr:to>
    <xdr:sp macro="" textlink="">
      <xdr:nvSpPr>
        <xdr:cNvPr id="703" name="フローチャート: 判断 702"/>
        <xdr:cNvSpPr/>
      </xdr:nvSpPr>
      <xdr:spPr>
        <a:xfrm>
          <a:off x="12299950" y="21995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167769</xdr:rowOff>
    </xdr:from>
    <xdr:ext cx="534377" cy="259045"/>
    <xdr:sp macro="" textlink="">
      <xdr:nvSpPr>
        <xdr:cNvPr id="704" name="テキスト ボックス 703"/>
        <xdr:cNvSpPr txBox="1"/>
      </xdr:nvSpPr>
      <xdr:spPr>
        <a:xfrm>
          <a:off x="12102611" y="2165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77538</xdr:rowOff>
    </xdr:from>
    <xdr:to>
      <xdr:col>67</xdr:col>
      <xdr:colOff>101600</xdr:colOff>
      <xdr:row>97</xdr:row>
      <xdr:rowOff>7688</xdr:rowOff>
    </xdr:to>
    <xdr:sp macro="" textlink="">
      <xdr:nvSpPr>
        <xdr:cNvPr id="705" name="フローチャート: 判断 704"/>
        <xdr:cNvSpPr/>
      </xdr:nvSpPr>
      <xdr:spPr>
        <a:xfrm>
          <a:off x="11487150" y="2202313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24215</xdr:rowOff>
    </xdr:from>
    <xdr:ext cx="534377" cy="259045"/>
    <xdr:sp macro="" textlink="">
      <xdr:nvSpPr>
        <xdr:cNvPr id="706" name="テキスト ボックス 705"/>
        <xdr:cNvSpPr txBox="1"/>
      </xdr:nvSpPr>
      <xdr:spPr>
        <a:xfrm>
          <a:off x="11308861" y="217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452880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376680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297305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217295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1366500" y="231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9195</xdr:rowOff>
    </xdr:from>
    <xdr:to>
      <xdr:col>85</xdr:col>
      <xdr:colOff>177800</xdr:colOff>
      <xdr:row>97</xdr:row>
      <xdr:rowOff>110795</xdr:rowOff>
    </xdr:to>
    <xdr:sp macro="" textlink="">
      <xdr:nvSpPr>
        <xdr:cNvPr id="712" name="楕円 711"/>
        <xdr:cNvSpPr/>
      </xdr:nvSpPr>
      <xdr:spPr>
        <a:xfrm>
          <a:off x="14649450" y="2218339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159072</xdr:rowOff>
    </xdr:from>
    <xdr:ext cx="534377" cy="259045"/>
    <xdr:sp macro="" textlink="">
      <xdr:nvSpPr>
        <xdr:cNvPr id="713" name="公債費該当値テキスト"/>
        <xdr:cNvSpPr txBox="1"/>
      </xdr:nvSpPr>
      <xdr:spPr>
        <a:xfrm>
          <a:off x="14744700" y="22104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165084</xdr:rowOff>
    </xdr:from>
    <xdr:to>
      <xdr:col>81</xdr:col>
      <xdr:colOff>101600</xdr:colOff>
      <xdr:row>97</xdr:row>
      <xdr:rowOff>95234</xdr:rowOff>
    </xdr:to>
    <xdr:sp macro="" textlink="">
      <xdr:nvSpPr>
        <xdr:cNvPr id="714" name="楕円 713"/>
        <xdr:cNvSpPr/>
      </xdr:nvSpPr>
      <xdr:spPr>
        <a:xfrm>
          <a:off x="13887450" y="22110684"/>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86361</xdr:rowOff>
    </xdr:from>
    <xdr:ext cx="534377" cy="259045"/>
    <xdr:sp macro="" textlink="">
      <xdr:nvSpPr>
        <xdr:cNvPr id="715" name="テキスト ボックス 714"/>
        <xdr:cNvSpPr txBox="1"/>
      </xdr:nvSpPr>
      <xdr:spPr>
        <a:xfrm>
          <a:off x="13709161" y="222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29014</xdr:rowOff>
    </xdr:from>
    <xdr:to>
      <xdr:col>76</xdr:col>
      <xdr:colOff>165100</xdr:colOff>
      <xdr:row>97</xdr:row>
      <xdr:rowOff>130614</xdr:rowOff>
    </xdr:to>
    <xdr:sp macro="" textlink="">
      <xdr:nvSpPr>
        <xdr:cNvPr id="716" name="楕円 715"/>
        <xdr:cNvSpPr/>
      </xdr:nvSpPr>
      <xdr:spPr>
        <a:xfrm>
          <a:off x="13093700" y="222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121741</xdr:rowOff>
    </xdr:from>
    <xdr:ext cx="534377" cy="259045"/>
    <xdr:sp macro="" textlink="">
      <xdr:nvSpPr>
        <xdr:cNvPr id="717" name="テキスト ボックス 716"/>
        <xdr:cNvSpPr txBox="1"/>
      </xdr:nvSpPr>
      <xdr:spPr>
        <a:xfrm>
          <a:off x="12896361" y="222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4829</xdr:rowOff>
    </xdr:from>
    <xdr:to>
      <xdr:col>72</xdr:col>
      <xdr:colOff>38100</xdr:colOff>
      <xdr:row>97</xdr:row>
      <xdr:rowOff>106429</xdr:rowOff>
    </xdr:to>
    <xdr:sp macro="" textlink="">
      <xdr:nvSpPr>
        <xdr:cNvPr id="718" name="楕円 717"/>
        <xdr:cNvSpPr/>
      </xdr:nvSpPr>
      <xdr:spPr>
        <a:xfrm>
          <a:off x="12299950" y="2217902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97556</xdr:rowOff>
    </xdr:from>
    <xdr:ext cx="534377" cy="259045"/>
    <xdr:sp macro="" textlink="">
      <xdr:nvSpPr>
        <xdr:cNvPr id="719" name="テキスト ボックス 718"/>
        <xdr:cNvSpPr txBox="1"/>
      </xdr:nvSpPr>
      <xdr:spPr>
        <a:xfrm>
          <a:off x="12102611" y="222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168704</xdr:rowOff>
    </xdr:from>
    <xdr:to>
      <xdr:col>67</xdr:col>
      <xdr:colOff>101600</xdr:colOff>
      <xdr:row>97</xdr:row>
      <xdr:rowOff>98854</xdr:rowOff>
    </xdr:to>
    <xdr:sp macro="" textlink="">
      <xdr:nvSpPr>
        <xdr:cNvPr id="720" name="楕円 719"/>
        <xdr:cNvSpPr/>
      </xdr:nvSpPr>
      <xdr:spPr>
        <a:xfrm>
          <a:off x="11487150" y="22114304"/>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89981</xdr:rowOff>
    </xdr:from>
    <xdr:ext cx="534377" cy="259045"/>
    <xdr:sp macro="" textlink="">
      <xdr:nvSpPr>
        <xdr:cNvPr id="721" name="テキスト ボックス 720"/>
        <xdr:cNvSpPr txBox="1"/>
      </xdr:nvSpPr>
      <xdr:spPr>
        <a:xfrm>
          <a:off x="11308861" y="2226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6459200" y="5314950"/>
          <a:ext cx="42291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658620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658620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748790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748790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18516600" y="5772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18516600" y="6032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6459200" y="6426200"/>
          <a:ext cx="422910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6440150" y="6178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6459200" y="945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6459200" y="882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6248514" y="8627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6459200" y="825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5" name="テキスト ボックス 734"/>
        <xdr:cNvSpPr txBox="1"/>
      </xdr:nvSpPr>
      <xdr:spPr>
        <a:xfrm>
          <a:off x="15985051" y="8055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6459200" y="7626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7" name="テキスト ボックス 736"/>
        <xdr:cNvSpPr txBox="1"/>
      </xdr:nvSpPr>
      <xdr:spPr>
        <a:xfrm>
          <a:off x="15985051" y="742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6459200" y="6997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9" name="テキスト ボックス 738"/>
        <xdr:cNvSpPr txBox="1"/>
      </xdr:nvSpPr>
      <xdr:spPr>
        <a:xfrm>
          <a:off x="15985051" y="6798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6459200" y="6426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5985051" y="6226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6459200" y="6426200"/>
          <a:ext cx="422910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3" name="直線コネクタ 742"/>
        <xdr:cNvCxnSpPr/>
      </xdr:nvCxnSpPr>
      <xdr:spPr>
        <a:xfrm flipV="1">
          <a:off x="19949795" y="7112229"/>
          <a:ext cx="1269" cy="17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4" name="諸支出金最小値テキスト"/>
        <xdr:cNvSpPr txBox="1"/>
      </xdr:nvSpPr>
      <xdr:spPr>
        <a:xfrm>
          <a:off x="20002500" y="8858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19881850" y="8826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6" name="諸支出金最大値テキスト"/>
        <xdr:cNvSpPr txBox="1"/>
      </xdr:nvSpPr>
      <xdr:spPr>
        <a:xfrm>
          <a:off x="20002500" y="677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7" name="直線コネクタ 746"/>
        <xdr:cNvCxnSpPr/>
      </xdr:nvCxnSpPr>
      <xdr:spPr>
        <a:xfrm>
          <a:off x="19881850" y="71122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19202400" y="8826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49" name="諸支出金平均値テキスト"/>
        <xdr:cNvSpPr txBox="1"/>
      </xdr:nvSpPr>
      <xdr:spPr>
        <a:xfrm>
          <a:off x="20002500" y="8547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0" name="フローチャート: 判断 749"/>
        <xdr:cNvSpPr/>
      </xdr:nvSpPr>
      <xdr:spPr>
        <a:xfrm>
          <a:off x="19900900" y="8752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18395950" y="8826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2" name="フローチャート: 判断 751"/>
        <xdr:cNvSpPr/>
      </xdr:nvSpPr>
      <xdr:spPr>
        <a:xfrm>
          <a:off x="19157950" y="8758075"/>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3" name="テキスト ボックス 752"/>
        <xdr:cNvSpPr txBox="1"/>
      </xdr:nvSpPr>
      <xdr:spPr>
        <a:xfrm>
          <a:off x="19032167" y="8476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7602200" y="8826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82842</xdr:rowOff>
    </xdr:from>
    <xdr:to>
      <xdr:col>107</xdr:col>
      <xdr:colOff>101600</xdr:colOff>
      <xdr:row>39</xdr:row>
      <xdr:rowOff>12992</xdr:rowOff>
    </xdr:to>
    <xdr:sp macro="" textlink="">
      <xdr:nvSpPr>
        <xdr:cNvPr id="755" name="フローチャート: 判断 754"/>
        <xdr:cNvSpPr/>
      </xdr:nvSpPr>
      <xdr:spPr>
        <a:xfrm>
          <a:off x="18345150" y="8769642"/>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29519</xdr:rowOff>
    </xdr:from>
    <xdr:ext cx="378565" cy="259045"/>
    <xdr:sp macro="" textlink="">
      <xdr:nvSpPr>
        <xdr:cNvPr id="756" name="テキスト ボックス 755"/>
        <xdr:cNvSpPr txBox="1"/>
      </xdr:nvSpPr>
      <xdr:spPr>
        <a:xfrm>
          <a:off x="18225717" y="8487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6802100" y="8826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88878</xdr:rowOff>
    </xdr:from>
    <xdr:to>
      <xdr:col>102</xdr:col>
      <xdr:colOff>165100</xdr:colOff>
      <xdr:row>39</xdr:row>
      <xdr:rowOff>19028</xdr:rowOff>
    </xdr:to>
    <xdr:sp macro="" textlink="">
      <xdr:nvSpPr>
        <xdr:cNvPr id="758" name="フローチャート: 判断 757"/>
        <xdr:cNvSpPr/>
      </xdr:nvSpPr>
      <xdr:spPr>
        <a:xfrm>
          <a:off x="17551400" y="8775678"/>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35554</xdr:rowOff>
    </xdr:from>
    <xdr:ext cx="249299" cy="259045"/>
    <xdr:sp macro="" textlink="">
      <xdr:nvSpPr>
        <xdr:cNvPr id="759" name="テキスト ボックス 758"/>
        <xdr:cNvSpPr txBox="1"/>
      </xdr:nvSpPr>
      <xdr:spPr>
        <a:xfrm>
          <a:off x="17490250" y="84937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60" name="フローチャート: 判断 759"/>
        <xdr:cNvSpPr/>
      </xdr:nvSpPr>
      <xdr:spPr>
        <a:xfrm>
          <a:off x="16757650" y="8775678"/>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35554</xdr:rowOff>
    </xdr:from>
    <xdr:ext cx="249299" cy="259045"/>
    <xdr:sp macro="" textlink="">
      <xdr:nvSpPr>
        <xdr:cNvPr id="761" name="テキスト ボックス 760"/>
        <xdr:cNvSpPr txBox="1"/>
      </xdr:nvSpPr>
      <xdr:spPr>
        <a:xfrm>
          <a:off x="16683800" y="84937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197802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190309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1822450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74307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6630650" y="945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19900900" y="877570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249299" cy="259045"/>
    <xdr:sp macro="" textlink="">
      <xdr:nvSpPr>
        <xdr:cNvPr id="768" name="諸支出金該当値テキスト"/>
        <xdr:cNvSpPr txBox="1"/>
      </xdr:nvSpPr>
      <xdr:spPr>
        <a:xfrm>
          <a:off x="20002500" y="87312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19157950" y="877570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1908410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18345150" y="877570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182903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7551400" y="877570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749025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6757650" y="877570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6683800" y="892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6459200" y="9886950"/>
          <a:ext cx="4229100" cy="431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658620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658620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748790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748790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18516600" y="10344150"/>
          <a:ext cx="13716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三重県平均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18516600" y="10604500"/>
          <a:ext cx="1371600" cy="368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6459200" y="10998200"/>
          <a:ext cx="4229100" cy="3028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6440150" y="107505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6459200" y="1402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6248514" y="12284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6459200" y="10998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6248514" y="10798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6459200" y="10998200"/>
          <a:ext cx="4229100" cy="3028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19949795" y="124841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0002500" y="1258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19881850" y="12484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0002500" y="12125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19881850" y="12484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19202400" y="12484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0002500" y="124117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19900900" y="1243330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18395950" y="12484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19157950" y="1243330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19084100" y="1258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7602200" y="124841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18345150" y="1243330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18290350" y="1258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6802100" y="124841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7551400" y="12433300"/>
          <a:ext cx="10160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7490250" y="1258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6757650" y="12433300"/>
          <a:ext cx="82550" cy="1587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6683800" y="12583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197802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190309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1822450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74307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6630650" y="1402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19900900" y="1243330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0002500" y="12240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19157950" y="1243330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19084100" y="12151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18345150" y="1243330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18290350" y="12151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7551400" y="12433300"/>
          <a:ext cx="10160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7490250" y="12151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6757650" y="12433300"/>
          <a:ext cx="82550" cy="1587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6683800" y="12151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685800" y="23666450"/>
          <a:ext cx="20002500" cy="25336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685800" y="23787100"/>
          <a:ext cx="3467100" cy="3111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11200" y="24098250"/>
          <a:ext cx="19951700" cy="20383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平成１８年の町村合併以降、職員採用者数を抑えてきた結果、類似団体平均よりコストは低く抑えられていたが、令和２年度会計年度任用職員制度開始時に対象職員の給与、報酬、手当の処遇改善を実施した結果、類似団体を上回るコストとなった。</a:t>
          </a:r>
        </a:p>
        <a:p>
          <a:r>
            <a:rPr kumimoji="1" lang="ja-JP" altLang="en-US" sz="1300">
              <a:latin typeface="ＭＳ Ｐゴシック" panose="020B0600070205080204" pitchFamily="50" charset="-128"/>
              <a:ea typeface="ＭＳ Ｐゴシック" panose="020B0600070205080204" pitchFamily="50" charset="-128"/>
            </a:rPr>
            <a:t>・扶助費については、福祉事務所を設置している町であるため、類似団体平均値より高いコストで推移している。</a:t>
          </a:r>
        </a:p>
        <a:p>
          <a:r>
            <a:rPr kumimoji="1" lang="ja-JP" altLang="en-US" sz="1300">
              <a:latin typeface="ＭＳ Ｐゴシック" panose="020B0600070205080204" pitchFamily="50" charset="-128"/>
              <a:ea typeface="ＭＳ Ｐゴシック" panose="020B0600070205080204" pitchFamily="50" charset="-128"/>
            </a:rPr>
            <a:t>・補助費等については、本町は消防、一般廃棄物処理の一部、中学校管理運営の一部を一部事務組合及び広域連合で実施しており、また、施設整備・設備改修への負担金支出のため補助費等が増加しており、全国平均よりも高い数値となっている。</a:t>
          </a:r>
        </a:p>
        <a:p>
          <a:r>
            <a:rPr kumimoji="1" lang="ja-JP" altLang="en-US" sz="1300">
              <a:latin typeface="ＭＳ Ｐゴシック" panose="020B0600070205080204" pitchFamily="50" charset="-128"/>
              <a:ea typeface="ＭＳ Ｐゴシック" panose="020B0600070205080204" pitchFamily="50" charset="-128"/>
            </a:rPr>
            <a:t>・普通建設事業については町村合併直後は施設整備を行っていたが、近年は、道路・公共施設共に維持補修を中心に事業展開を実施しており、類似団体平均値と比べコスト額が低く推移してきた。</a:t>
          </a:r>
        </a:p>
        <a:p>
          <a:r>
            <a:rPr kumimoji="1" lang="ja-JP" altLang="en-US" sz="1300">
              <a:latin typeface="ＭＳ Ｐゴシック" panose="020B0600070205080204" pitchFamily="50" charset="-128"/>
              <a:ea typeface="ＭＳ Ｐゴシック" panose="020B0600070205080204" pitchFamily="50" charset="-128"/>
            </a:rPr>
            <a:t>　しかし令和４年度以降、支所の建て替え、観光施設の大規模改修、保育園の統合等を控えており、事業費の増加が見込まれている。</a:t>
          </a:r>
        </a:p>
        <a:p>
          <a:r>
            <a:rPr kumimoji="1" lang="ja-JP" altLang="en-US" sz="1300">
              <a:latin typeface="ＭＳ Ｐゴシック" panose="020B0600070205080204" pitchFamily="50" charset="-128"/>
              <a:ea typeface="ＭＳ Ｐゴシック" panose="020B0600070205080204" pitchFamily="50" charset="-128"/>
            </a:rPr>
            <a:t>・積立金については令和２年度、令和３年度に多気東部土地開発公社より貸付金の返還を受け財政調整基金に積立を行った。また、ふるさと納税を次年度以降に活用するためのふるさと応援基金に積立を実施していることにより類似団体と比較し高く推移している。</a:t>
          </a:r>
        </a:p>
        <a:p>
          <a:r>
            <a:rPr kumimoji="1" lang="ja-JP" altLang="en-US" sz="1300">
              <a:latin typeface="ＭＳ Ｐゴシック" panose="020B0600070205080204" pitchFamily="50" charset="-128"/>
              <a:ea typeface="ＭＳ Ｐゴシック" panose="020B0600070205080204" pitchFamily="50" charset="-128"/>
            </a:rPr>
            <a:t>　また、合併特例債を活用した合併振興基金の設置を予定しており、さらなる増加が見込まれている。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９年度までは、工業団地造成に伴う資金貸付の財源補填として財政調整基金の取崩しを行ったことにより実質単年度収支の赤字が続いていたが、貸付事業の終了により平成３０年度からは黒字化に転じている。また、企業立地に伴う貸付金の返還により令和元年度から令和３年度は財政調整基金の積立額が増加し、標準財政規模比は大きく増加した。令和４年度は貸付金の返還はなく、財政調整基金残高は令和３年度と同水準に留まった。一方、繰越事業費が大きく単年度収支がマイナスになったことが要因し、実質単年度収支はマイナスに転じ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三重県多気町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２９年度に実施した上下水道料金の改定により、水道事業及び下水道関連の各会計において黒字額が安定していることから連結実質黒字額は増加傾向にあったが、維持管理費が増加傾向にあり、令和３年度にかけては減少に転じている。令和４年度においては、介護保険料収入が増加したことにより介護保険特別会計の黒字額が増加し、全体の標準財政規模比は令和２年度と同水準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9605401</v>
      </c>
      <c r="BO4" s="449"/>
      <c r="BP4" s="449"/>
      <c r="BQ4" s="449"/>
      <c r="BR4" s="449"/>
      <c r="BS4" s="449"/>
      <c r="BT4" s="449"/>
      <c r="BU4" s="450"/>
      <c r="BV4" s="448">
        <v>10175537</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5.4</v>
      </c>
      <c r="CU4" s="589"/>
      <c r="CV4" s="589"/>
      <c r="CW4" s="589"/>
      <c r="CX4" s="589"/>
      <c r="CY4" s="589"/>
      <c r="CZ4" s="589"/>
      <c r="DA4" s="590"/>
      <c r="DB4" s="588">
        <v>6.6</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9192317</v>
      </c>
      <c r="BO5" s="420"/>
      <c r="BP5" s="420"/>
      <c r="BQ5" s="420"/>
      <c r="BR5" s="420"/>
      <c r="BS5" s="420"/>
      <c r="BT5" s="420"/>
      <c r="BU5" s="421"/>
      <c r="BV5" s="419">
        <v>9774842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89.6</v>
      </c>
      <c r="CU5" s="417"/>
      <c r="CV5" s="417"/>
      <c r="CW5" s="417"/>
      <c r="CX5" s="417"/>
      <c r="CY5" s="417"/>
      <c r="CZ5" s="417"/>
      <c r="DA5" s="418"/>
      <c r="DB5" s="416">
        <v>86.7</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413084</v>
      </c>
      <c r="BO6" s="420"/>
      <c r="BP6" s="420"/>
      <c r="BQ6" s="420"/>
      <c r="BR6" s="420"/>
      <c r="BS6" s="420"/>
      <c r="BT6" s="420"/>
      <c r="BU6" s="421"/>
      <c r="BV6" s="419">
        <v>400695</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89.6</v>
      </c>
      <c r="CU6" s="563"/>
      <c r="CV6" s="563"/>
      <c r="CW6" s="563"/>
      <c r="CX6" s="563"/>
      <c r="CY6" s="563"/>
      <c r="CZ6" s="563"/>
      <c r="DA6" s="564"/>
      <c r="DB6" s="562">
        <v>86.7</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96</v>
      </c>
      <c r="AV7" s="478"/>
      <c r="AW7" s="478"/>
      <c r="AX7" s="478"/>
      <c r="AY7" s="433" t="s">
        <v>107</v>
      </c>
      <c r="AZ7" s="434"/>
      <c r="BA7" s="434"/>
      <c r="BB7" s="434"/>
      <c r="BC7" s="434"/>
      <c r="BD7" s="434"/>
      <c r="BE7" s="434"/>
      <c r="BF7" s="434"/>
      <c r="BG7" s="434"/>
      <c r="BH7" s="434"/>
      <c r="BI7" s="434"/>
      <c r="BJ7" s="434"/>
      <c r="BK7" s="434"/>
      <c r="BL7" s="434"/>
      <c r="BM7" s="435"/>
      <c r="BN7" s="419">
        <v>116663</v>
      </c>
      <c r="BO7" s="420"/>
      <c r="BP7" s="420"/>
      <c r="BQ7" s="420"/>
      <c r="BR7" s="420"/>
      <c r="BS7" s="420"/>
      <c r="BT7" s="420"/>
      <c r="BU7" s="421"/>
      <c r="BV7" s="419">
        <v>31878</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5467433</v>
      </c>
      <c r="CU7" s="420"/>
      <c r="CV7" s="420"/>
      <c r="CW7" s="420"/>
      <c r="CX7" s="420"/>
      <c r="CY7" s="420"/>
      <c r="CZ7" s="420"/>
      <c r="DA7" s="421"/>
      <c r="DB7" s="419">
        <v>5611140</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110</v>
      </c>
      <c r="AV8" s="478"/>
      <c r="AW8" s="478"/>
      <c r="AX8" s="478"/>
      <c r="AY8" s="433" t="s">
        <v>111</v>
      </c>
      <c r="AZ8" s="434"/>
      <c r="BA8" s="434"/>
      <c r="BB8" s="434"/>
      <c r="BC8" s="434"/>
      <c r="BD8" s="434"/>
      <c r="BE8" s="434"/>
      <c r="BF8" s="434"/>
      <c r="BG8" s="434"/>
      <c r="BH8" s="434"/>
      <c r="BI8" s="434"/>
      <c r="BJ8" s="434"/>
      <c r="BK8" s="434"/>
      <c r="BL8" s="434"/>
      <c r="BM8" s="435"/>
      <c r="BN8" s="419">
        <v>296421</v>
      </c>
      <c r="BO8" s="420"/>
      <c r="BP8" s="420"/>
      <c r="BQ8" s="420"/>
      <c r="BR8" s="420"/>
      <c r="BS8" s="420"/>
      <c r="BT8" s="420"/>
      <c r="BU8" s="421"/>
      <c r="BV8" s="419">
        <v>368817</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0.5</v>
      </c>
      <c r="CU8" s="523"/>
      <c r="CV8" s="523"/>
      <c r="CW8" s="523"/>
      <c r="CX8" s="523"/>
      <c r="CY8" s="523"/>
      <c r="CZ8" s="523"/>
      <c r="DA8" s="524"/>
      <c r="DB8" s="522">
        <v>0.52</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14021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-72396</v>
      </c>
      <c r="BO9" s="420"/>
      <c r="BP9" s="420"/>
      <c r="BQ9" s="420"/>
      <c r="BR9" s="420"/>
      <c r="BS9" s="420"/>
      <c r="BT9" s="420"/>
      <c r="BU9" s="421"/>
      <c r="BV9" s="419">
        <v>20521</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8.9</v>
      </c>
      <c r="CU9" s="417"/>
      <c r="CV9" s="417"/>
      <c r="CW9" s="417"/>
      <c r="CX9" s="417"/>
      <c r="CY9" s="417"/>
      <c r="CZ9" s="417"/>
      <c r="DA9" s="418"/>
      <c r="DB9" s="416">
        <v>8.8000000000000007</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14878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184255</v>
      </c>
      <c r="BO10" s="420"/>
      <c r="BP10" s="420"/>
      <c r="BQ10" s="420"/>
      <c r="BR10" s="420"/>
      <c r="BS10" s="420"/>
      <c r="BT10" s="420"/>
      <c r="BU10" s="421"/>
      <c r="BV10" s="419">
        <v>615638</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128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14000</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110</v>
      </c>
      <c r="AV12" s="478"/>
      <c r="AW12" s="478"/>
      <c r="AX12" s="478"/>
      <c r="AY12" s="433" t="s">
        <v>138</v>
      </c>
      <c r="AZ12" s="434"/>
      <c r="BA12" s="434"/>
      <c r="BB12" s="434"/>
      <c r="BC12" s="434"/>
      <c r="BD12" s="434"/>
      <c r="BE12" s="434"/>
      <c r="BF12" s="434"/>
      <c r="BG12" s="434"/>
      <c r="BH12" s="434"/>
      <c r="BI12" s="434"/>
      <c r="BJ12" s="434"/>
      <c r="BK12" s="434"/>
      <c r="BL12" s="434"/>
      <c r="BM12" s="435"/>
      <c r="BN12" s="419">
        <v>132877</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13838</v>
      </c>
      <c r="S13" s="507"/>
      <c r="T13" s="507"/>
      <c r="U13" s="507"/>
      <c r="V13" s="508"/>
      <c r="W13" s="509" t="s">
        <v>141</v>
      </c>
      <c r="X13" s="405"/>
      <c r="Y13" s="405"/>
      <c r="Z13" s="405"/>
      <c r="AA13" s="405"/>
      <c r="AB13" s="406"/>
      <c r="AC13" s="372">
        <v>652</v>
      </c>
      <c r="AD13" s="373"/>
      <c r="AE13" s="373"/>
      <c r="AF13" s="373"/>
      <c r="AG13" s="374"/>
      <c r="AH13" s="372">
        <v>834</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-21018</v>
      </c>
      <c r="BO13" s="420"/>
      <c r="BP13" s="420"/>
      <c r="BQ13" s="420"/>
      <c r="BR13" s="420"/>
      <c r="BS13" s="420"/>
      <c r="BT13" s="420"/>
      <c r="BU13" s="421"/>
      <c r="BV13" s="419">
        <v>636159</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3.6</v>
      </c>
      <c r="CU13" s="417"/>
      <c r="CV13" s="417"/>
      <c r="CW13" s="417"/>
      <c r="CX13" s="417"/>
      <c r="CY13" s="417"/>
      <c r="CZ13" s="417"/>
      <c r="DA13" s="418"/>
      <c r="DB13" s="416">
        <v>3.9</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14176</v>
      </c>
      <c r="S14" s="507"/>
      <c r="T14" s="507"/>
      <c r="U14" s="507"/>
      <c r="V14" s="508"/>
      <c r="W14" s="510"/>
      <c r="X14" s="408"/>
      <c r="Y14" s="408"/>
      <c r="Z14" s="408"/>
      <c r="AA14" s="408"/>
      <c r="AB14" s="409"/>
      <c r="AC14" s="499">
        <v>9.6</v>
      </c>
      <c r="AD14" s="500"/>
      <c r="AE14" s="500"/>
      <c r="AF14" s="500"/>
      <c r="AG14" s="501"/>
      <c r="AH14" s="499">
        <v>11.4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148</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14043</v>
      </c>
      <c r="S15" s="507"/>
      <c r="T15" s="507"/>
      <c r="U15" s="507"/>
      <c r="V15" s="508"/>
      <c r="W15" s="509" t="s">
        <v>149</v>
      </c>
      <c r="X15" s="405"/>
      <c r="Y15" s="405"/>
      <c r="Z15" s="405"/>
      <c r="AA15" s="405"/>
      <c r="AB15" s="406"/>
      <c r="AC15" s="372">
        <v>2087</v>
      </c>
      <c r="AD15" s="373"/>
      <c r="AE15" s="373"/>
      <c r="AF15" s="373"/>
      <c r="AG15" s="374"/>
      <c r="AH15" s="372">
        <v>2390</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2417969</v>
      </c>
      <c r="BO15" s="449"/>
      <c r="BP15" s="449"/>
      <c r="BQ15" s="449"/>
      <c r="BR15" s="449"/>
      <c r="BS15" s="449"/>
      <c r="BT15" s="449"/>
      <c r="BU15" s="450"/>
      <c r="BV15" s="448">
        <v>2228887</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30.8</v>
      </c>
      <c r="AD16" s="500"/>
      <c r="AE16" s="500"/>
      <c r="AF16" s="500"/>
      <c r="AG16" s="501"/>
      <c r="AH16" s="499">
        <v>32.5</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4728028</v>
      </c>
      <c r="BO16" s="420"/>
      <c r="BP16" s="420"/>
      <c r="BQ16" s="420"/>
      <c r="BR16" s="420"/>
      <c r="BS16" s="420"/>
      <c r="BT16" s="420"/>
      <c r="BU16" s="421"/>
      <c r="BV16" s="419">
        <v>4662196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4026</v>
      </c>
      <c r="AD17" s="373"/>
      <c r="AE17" s="373"/>
      <c r="AF17" s="373"/>
      <c r="AG17" s="374"/>
      <c r="AH17" s="372">
        <v>4121</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3069182</v>
      </c>
      <c r="BO17" s="420"/>
      <c r="BP17" s="420"/>
      <c r="BQ17" s="420"/>
      <c r="BR17" s="420"/>
      <c r="BS17" s="420"/>
      <c r="BT17" s="420"/>
      <c r="BU17" s="421"/>
      <c r="BV17" s="419">
        <v>2815498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103.06</v>
      </c>
      <c r="M18" s="472"/>
      <c r="N18" s="472"/>
      <c r="O18" s="472"/>
      <c r="P18" s="472"/>
      <c r="Q18" s="472"/>
      <c r="R18" s="473"/>
      <c r="S18" s="473"/>
      <c r="T18" s="473"/>
      <c r="U18" s="473"/>
      <c r="V18" s="474"/>
      <c r="W18" s="490"/>
      <c r="X18" s="491"/>
      <c r="Y18" s="491"/>
      <c r="Z18" s="491"/>
      <c r="AA18" s="491"/>
      <c r="AB18" s="515"/>
      <c r="AC18" s="389">
        <v>59.5</v>
      </c>
      <c r="AD18" s="390"/>
      <c r="AE18" s="390"/>
      <c r="AF18" s="390"/>
      <c r="AG18" s="475"/>
      <c r="AH18" s="389">
        <v>56.1</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4775513</v>
      </c>
      <c r="BO18" s="420"/>
      <c r="BP18" s="420"/>
      <c r="BQ18" s="420"/>
      <c r="BR18" s="420"/>
      <c r="BS18" s="420"/>
      <c r="BT18" s="420"/>
      <c r="BU18" s="421"/>
      <c r="BV18" s="419">
        <v>4664796</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136</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6765384</v>
      </c>
      <c r="BO19" s="420"/>
      <c r="BP19" s="420"/>
      <c r="BQ19" s="420"/>
      <c r="BR19" s="420"/>
      <c r="BS19" s="420"/>
      <c r="BT19" s="420"/>
      <c r="BU19" s="421"/>
      <c r="BV19" s="419">
        <v>7163029</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5124</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5441321</v>
      </c>
      <c r="BO22" s="449"/>
      <c r="BP22" s="449"/>
      <c r="BQ22" s="449"/>
      <c r="BR22" s="449"/>
      <c r="BS22" s="449"/>
      <c r="BT22" s="449"/>
      <c r="BU22" s="450"/>
      <c r="BV22" s="448">
        <v>5726522</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5290789</v>
      </c>
      <c r="BO23" s="420"/>
      <c r="BP23" s="420"/>
      <c r="BQ23" s="420"/>
      <c r="BR23" s="420"/>
      <c r="BS23" s="420"/>
      <c r="BT23" s="420"/>
      <c r="BU23" s="421"/>
      <c r="BV23" s="419">
        <v>5603188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7400</v>
      </c>
      <c r="R24" s="373"/>
      <c r="S24" s="373"/>
      <c r="T24" s="373"/>
      <c r="U24" s="373"/>
      <c r="V24" s="374"/>
      <c r="W24" s="462"/>
      <c r="X24" s="399"/>
      <c r="Y24" s="400"/>
      <c r="Z24" s="375" t="s">
        <v>174</v>
      </c>
      <c r="AA24" s="376"/>
      <c r="AB24" s="376"/>
      <c r="AC24" s="376"/>
      <c r="AD24" s="376"/>
      <c r="AE24" s="376"/>
      <c r="AF24" s="376"/>
      <c r="AG24" s="377"/>
      <c r="AH24" s="372">
        <v>132</v>
      </c>
      <c r="AI24" s="373"/>
      <c r="AJ24" s="373"/>
      <c r="AK24" s="373"/>
      <c r="AL24" s="374"/>
      <c r="AM24" s="372">
        <v>409464</v>
      </c>
      <c r="AN24" s="373"/>
      <c r="AO24" s="373"/>
      <c r="AP24" s="373"/>
      <c r="AQ24" s="373"/>
      <c r="AR24" s="374"/>
      <c r="AS24" s="372">
        <v>3102</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2386218</v>
      </c>
      <c r="BO24" s="420"/>
      <c r="BP24" s="420"/>
      <c r="BQ24" s="420"/>
      <c r="BR24" s="420"/>
      <c r="BS24" s="420"/>
      <c r="BT24" s="420"/>
      <c r="BU24" s="421"/>
      <c r="BV24" s="419">
        <v>2276513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5700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178</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414721</v>
      </c>
      <c r="BO25" s="449"/>
      <c r="BP25" s="449"/>
      <c r="BQ25" s="449"/>
      <c r="BR25" s="449"/>
      <c r="BS25" s="449"/>
      <c r="BT25" s="449"/>
      <c r="BU25" s="450"/>
      <c r="BV25" s="448">
        <v>474620</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5200</v>
      </c>
      <c r="R26" s="373"/>
      <c r="S26" s="373"/>
      <c r="T26" s="373"/>
      <c r="U26" s="373"/>
      <c r="V26" s="374"/>
      <c r="W26" s="462"/>
      <c r="X26" s="399"/>
      <c r="Y26" s="400"/>
      <c r="Z26" s="375" t="s">
        <v>181</v>
      </c>
      <c r="AA26" s="430"/>
      <c r="AB26" s="430"/>
      <c r="AC26" s="430"/>
      <c r="AD26" s="430"/>
      <c r="AE26" s="430"/>
      <c r="AF26" s="430"/>
      <c r="AG26" s="431"/>
      <c r="AH26" s="372">
        <v>5</v>
      </c>
      <c r="AI26" s="373"/>
      <c r="AJ26" s="373"/>
      <c r="AK26" s="373"/>
      <c r="AL26" s="374"/>
      <c r="AM26" s="372">
        <v>16460</v>
      </c>
      <c r="AN26" s="373"/>
      <c r="AO26" s="373"/>
      <c r="AP26" s="373"/>
      <c r="AQ26" s="373"/>
      <c r="AR26" s="374"/>
      <c r="AS26" s="372">
        <v>3292</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2700</v>
      </c>
      <c r="R27" s="373"/>
      <c r="S27" s="373"/>
      <c r="T27" s="373"/>
      <c r="U27" s="373"/>
      <c r="V27" s="374"/>
      <c r="W27" s="462"/>
      <c r="X27" s="399"/>
      <c r="Y27" s="400"/>
      <c r="Z27" s="375" t="s">
        <v>184</v>
      </c>
      <c r="AA27" s="376"/>
      <c r="AB27" s="376"/>
      <c r="AC27" s="376"/>
      <c r="AD27" s="376"/>
      <c r="AE27" s="376"/>
      <c r="AF27" s="376"/>
      <c r="AG27" s="377"/>
      <c r="AH27" s="372">
        <v>1</v>
      </c>
      <c r="AI27" s="373"/>
      <c r="AJ27" s="373"/>
      <c r="AK27" s="373"/>
      <c r="AL27" s="374"/>
      <c r="AM27" s="372" t="s">
        <v>185</v>
      </c>
      <c r="AN27" s="373"/>
      <c r="AO27" s="373"/>
      <c r="AP27" s="373"/>
      <c r="AQ27" s="373"/>
      <c r="AR27" s="374"/>
      <c r="AS27" s="372" t="s">
        <v>185</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100000</v>
      </c>
      <c r="BO27" s="454"/>
      <c r="BP27" s="454"/>
      <c r="BQ27" s="454"/>
      <c r="BR27" s="454"/>
      <c r="BS27" s="454"/>
      <c r="BT27" s="454"/>
      <c r="BU27" s="455"/>
      <c r="BV27" s="453">
        <v>100000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2000</v>
      </c>
      <c r="R28" s="373"/>
      <c r="S28" s="373"/>
      <c r="T28" s="373"/>
      <c r="U28" s="373"/>
      <c r="V28" s="374"/>
      <c r="W28" s="462"/>
      <c r="X28" s="399"/>
      <c r="Y28" s="400"/>
      <c r="Z28" s="375" t="s">
        <v>188</v>
      </c>
      <c r="AA28" s="376"/>
      <c r="AB28" s="376"/>
      <c r="AC28" s="376"/>
      <c r="AD28" s="376"/>
      <c r="AE28" s="376"/>
      <c r="AF28" s="376"/>
      <c r="AG28" s="377"/>
      <c r="AH28" s="372" t="s">
        <v>178</v>
      </c>
      <c r="AI28" s="373"/>
      <c r="AJ28" s="373"/>
      <c r="AK28" s="373"/>
      <c r="AL28" s="374"/>
      <c r="AM28" s="372" t="s">
        <v>178</v>
      </c>
      <c r="AN28" s="373"/>
      <c r="AO28" s="373"/>
      <c r="AP28" s="373"/>
      <c r="AQ28" s="373"/>
      <c r="AR28" s="374"/>
      <c r="AS28" s="372" t="s">
        <v>178</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3635922</v>
      </c>
      <c r="BO28" s="449"/>
      <c r="BP28" s="449"/>
      <c r="BQ28" s="449"/>
      <c r="BR28" s="449"/>
      <c r="BS28" s="449"/>
      <c r="BT28" s="449"/>
      <c r="BU28" s="450"/>
      <c r="BV28" s="448">
        <v>3584544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11</v>
      </c>
      <c r="M29" s="373"/>
      <c r="N29" s="373"/>
      <c r="O29" s="373"/>
      <c r="P29" s="374"/>
      <c r="Q29" s="372">
        <v>1900</v>
      </c>
      <c r="R29" s="373"/>
      <c r="S29" s="373"/>
      <c r="T29" s="373"/>
      <c r="U29" s="373"/>
      <c r="V29" s="374"/>
      <c r="W29" s="463"/>
      <c r="X29" s="464"/>
      <c r="Y29" s="465"/>
      <c r="Z29" s="375" t="s">
        <v>191</v>
      </c>
      <c r="AA29" s="376"/>
      <c r="AB29" s="376"/>
      <c r="AC29" s="376"/>
      <c r="AD29" s="376"/>
      <c r="AE29" s="376"/>
      <c r="AF29" s="376"/>
      <c r="AG29" s="377"/>
      <c r="AH29" s="372">
        <v>133</v>
      </c>
      <c r="AI29" s="373"/>
      <c r="AJ29" s="373"/>
      <c r="AK29" s="373"/>
      <c r="AL29" s="374"/>
      <c r="AM29" s="372">
        <v>413809</v>
      </c>
      <c r="AN29" s="373"/>
      <c r="AO29" s="373"/>
      <c r="AP29" s="373"/>
      <c r="AQ29" s="373"/>
      <c r="AR29" s="374"/>
      <c r="AS29" s="372">
        <v>3111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477320</v>
      </c>
      <c r="BO29" s="420"/>
      <c r="BP29" s="420"/>
      <c r="BQ29" s="420"/>
      <c r="BR29" s="420"/>
      <c r="BS29" s="420"/>
      <c r="BT29" s="420"/>
      <c r="BU29" s="421"/>
      <c r="BV29" s="419">
        <v>477306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97.1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2417729</v>
      </c>
      <c r="BO30" s="454"/>
      <c r="BP30" s="454"/>
      <c r="BQ30" s="454"/>
      <c r="BR30" s="454"/>
      <c r="BS30" s="454"/>
      <c r="BT30" s="454"/>
      <c r="BU30" s="455"/>
      <c r="BV30" s="453">
        <v>2313927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200</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200</v>
      </c>
      <c r="CP33" s="371"/>
      <c r="CQ33" s="370" t="s">
        <v>205</v>
      </c>
      <c r="CR33" s="370"/>
      <c r="CS33" s="370"/>
      <c r="CT33" s="370"/>
      <c r="CU33" s="370"/>
      <c r="CV33" s="370"/>
      <c r="CW33" s="370"/>
      <c r="CX33" s="370"/>
      <c r="CY33" s="370"/>
      <c r="CZ33" s="370"/>
      <c r="DA33" s="370"/>
      <c r="DB33" s="370"/>
      <c r="DC33" s="370"/>
      <c r="DD33" s="370"/>
      <c r="DE33" s="370"/>
      <c r="DF33" s="206"/>
      <c r="DG33" s="369" t="s">
        <v>206</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6</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9</v>
      </c>
      <c r="BX34" s="367"/>
      <c r="BY34" s="368" t="str">
        <f>IF('各会計、関係団体の財政状況及び健全化判断比率'!B68="","",'各会計、関係団体の財政状況及び健全化判断比率'!B68)</f>
        <v>三重県多気郡多気町松阪市学校組合一般会計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19</v>
      </c>
      <c r="CP34" s="367"/>
      <c r="CQ34" s="368" t="str">
        <f>IF('各会計、関係団体の財政状況及び健全化判断比率'!BS7="","",'各会計、関係団体の財政状況及び健全化判断比率'!BS7)</f>
        <v>多気東部土地開発公社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住宅新築資金等貸付特別会計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7</v>
      </c>
      <c r="AN35" s="367"/>
      <c r="AO35" s="368" t="str">
        <f>IF('各会計、関係団体の財政状況及び健全化判断比率'!B32="","",'各会計、関係団体の財政状況及び健全化判断比率'!B32)</f>
        <v>工業用水道事業会計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10</v>
      </c>
      <c r="BX35" s="367"/>
      <c r="BY35" s="368" t="str">
        <f>IF('各会計、関係団体の財政状況及び健全化判断比率'!B69="","",'各会計、関係団体の財政状況及び健全化判断比率'!B69)</f>
        <v>松阪地区広域衛生組合一般会計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後期高齢者医療保険特別会計</v>
      </c>
      <c r="X36" s="368"/>
      <c r="Y36" s="368"/>
      <c r="Z36" s="368"/>
      <c r="AA36" s="368"/>
      <c r="AB36" s="368"/>
      <c r="AC36" s="368"/>
      <c r="AD36" s="368"/>
      <c r="AE36" s="368"/>
      <c r="AF36" s="368"/>
      <c r="AG36" s="368"/>
      <c r="AH36" s="368"/>
      <c r="AI36" s="368"/>
      <c r="AJ36" s="368"/>
      <c r="AK36" s="368"/>
      <c r="AL36" s="181"/>
      <c r="AM36" s="367">
        <f t="shared" si="0"/>
        <v>8</v>
      </c>
      <c r="AN36" s="367"/>
      <c r="AO36" s="368" t="str">
        <f>IF('各会計、関係団体の財政状況及び健全化判断比率'!B33="","",'各会計、関係団体の財政状況及び健全化判断比率'!B33)</f>
        <v>下水道事業会計</v>
      </c>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11</v>
      </c>
      <c r="BX36" s="367"/>
      <c r="BY36" s="368" t="str">
        <f>IF('各会計、関係団体の財政状況及び健全化判断比率'!B70="","",'各会計、関係団体の財政状況及び健全化判断比率'!B70)</f>
        <v>宮川福祉施設組合一般会計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12</v>
      </c>
      <c r="BX37" s="367"/>
      <c r="BY37" s="368" t="str">
        <f>IF('各会計、関係団体の財政状況及び健全化判断比率'!B71="","",'各会計、関係団体の財政状況及び健全化判断比率'!B71)</f>
        <v>宮川福祉施設組合介護サービス事業特別会計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13</v>
      </c>
      <c r="BX38" s="367"/>
      <c r="BY38" s="368" t="str">
        <f>IF('各会計、関係団体の財政状況及び健全化判断比率'!B72="","",'各会計、関係団体の財政状況及び健全化判断比率'!B72)</f>
        <v>三重地方税管理回収機構一般会計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14</v>
      </c>
      <c r="BX39" s="367"/>
      <c r="BY39" s="368" t="str">
        <f>IF('各会計、関係団体の財政状況及び健全化判断比率'!B73="","",'各会計、関係団体の財政状況及び健全化判断比率'!B73)</f>
        <v>三重地方税管理回収機構滞納整理拡充事業特別会計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15</v>
      </c>
      <c r="BX40" s="367"/>
      <c r="BY40" s="368" t="str">
        <f>IF('各会計、関係団体の財政状況及び健全化判断比率'!B74="","",'各会計、関係団体の財政状況及び健全化判断比率'!B74)</f>
        <v>香肌奥伊勢資源化広域連合一般会計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16</v>
      </c>
      <c r="BX41" s="367"/>
      <c r="BY41" s="368" t="str">
        <f>IF('各会計、関係団体の財政状況及び健全化判断比率'!B75="","",'各会計、関係団体の財政状況及び健全化判断比率'!B75)</f>
        <v>松阪地区広域消防組合一般会計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17</v>
      </c>
      <c r="BX42" s="367"/>
      <c r="BY42" s="368" t="str">
        <f>IF('各会計、関係団体の財政状況及び健全化判断比率'!B76="","",'各会計、関係団体の財政状況及び健全化判断比率'!B76)</f>
        <v>三重県後期高齢者医療広域連合一般会計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18</v>
      </c>
      <c r="BX43" s="367"/>
      <c r="BY43" s="368" t="str">
        <f>IF('各会計、関係団体の財政状況及び健全化判断比率'!B77="","",'各会計、関係団体の財政状況及び健全化判断比率'!B77)</f>
        <v>三重県後期高齢者医療広域連合後期高齢者医療特別会計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207</v>
      </c>
      <c r="E46" s="364" t="s">
        <v>208</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209</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210</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211</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212</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213</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214</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215</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32kNHZsTPZzKGe/0sJuUpM0+3TeGbtaCqKQqaO478YzKvKOfYxOU61cP0ORhxBgMbCL3a6b9BlHyIl41nP8wQA==" saltValue="x5N1AkPJKEnwxd5FMs0Cq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50" t="s">
        <v>566</v>
      </c>
      <c r="D34" s="1150"/>
      <c r="E34" s="1151"/>
      <c r="F34" s="32">
        <v>16.14</v>
      </c>
      <c r="G34" s="33">
        <v>17.440000000000001</v>
      </c>
      <c r="H34" s="33">
        <v>18.600000000000001</v>
      </c>
      <c r="I34" s="33">
        <v>17.489999999999998</v>
      </c>
      <c r="J34" s="34">
        <v>18.760000000000002</v>
      </c>
      <c r="K34" s="22"/>
      <c r="L34" s="22"/>
      <c r="M34" s="22"/>
      <c r="N34" s="22"/>
      <c r="O34" s="22"/>
      <c r="P34" s="22"/>
    </row>
    <row r="35" spans="1:16" ht="39" customHeight="1" x14ac:dyDescent="0.2">
      <c r="A35" s="22"/>
      <c r="B35" s="35"/>
      <c r="C35" s="1144" t="s">
        <v>567</v>
      </c>
      <c r="D35" s="1145"/>
      <c r="E35" s="1146"/>
      <c r="F35" s="36">
        <v>15.56</v>
      </c>
      <c r="G35" s="37">
        <v>14.49</v>
      </c>
      <c r="H35" s="37">
        <v>13.5</v>
      </c>
      <c r="I35" s="37">
        <v>12.01</v>
      </c>
      <c r="J35" s="38">
        <v>11.73</v>
      </c>
      <c r="K35" s="22"/>
      <c r="L35" s="22"/>
      <c r="M35" s="22"/>
      <c r="N35" s="22"/>
      <c r="O35" s="22"/>
      <c r="P35" s="22"/>
    </row>
    <row r="36" spans="1:16" ht="39" customHeight="1" x14ac:dyDescent="0.2">
      <c r="A36" s="22"/>
      <c r="B36" s="35"/>
      <c r="C36" s="1144" t="s">
        <v>568</v>
      </c>
      <c r="D36" s="1145"/>
      <c r="E36" s="1146"/>
      <c r="F36" s="36">
        <v>4.57</v>
      </c>
      <c r="G36" s="37">
        <v>5.01</v>
      </c>
      <c r="H36" s="37">
        <v>5.14</v>
      </c>
      <c r="I36" s="37">
        <v>5.33</v>
      </c>
      <c r="J36" s="38">
        <v>5.89</v>
      </c>
      <c r="K36" s="22"/>
      <c r="L36" s="22"/>
      <c r="M36" s="22"/>
      <c r="N36" s="22"/>
      <c r="O36" s="22"/>
      <c r="P36" s="22"/>
    </row>
    <row r="37" spans="1:16" ht="39" customHeight="1" x14ac:dyDescent="0.2">
      <c r="A37" s="22"/>
      <c r="B37" s="35"/>
      <c r="C37" s="1144" t="s">
        <v>569</v>
      </c>
      <c r="D37" s="1145"/>
      <c r="E37" s="1146"/>
      <c r="F37" s="36">
        <v>5.16</v>
      </c>
      <c r="G37" s="37">
        <v>5.43</v>
      </c>
      <c r="H37" s="37">
        <v>6.49</v>
      </c>
      <c r="I37" s="37">
        <v>6.56</v>
      </c>
      <c r="J37" s="38">
        <v>5.41</v>
      </c>
      <c r="K37" s="22"/>
      <c r="L37" s="22"/>
      <c r="M37" s="22"/>
      <c r="N37" s="22"/>
      <c r="O37" s="22"/>
      <c r="P37" s="22"/>
    </row>
    <row r="38" spans="1:16" ht="39" customHeight="1" x14ac:dyDescent="0.2">
      <c r="A38" s="22"/>
      <c r="B38" s="35"/>
      <c r="C38" s="1144" t="s">
        <v>570</v>
      </c>
      <c r="D38" s="1145"/>
      <c r="E38" s="1146"/>
      <c r="F38" s="36">
        <v>0.3</v>
      </c>
      <c r="G38" s="37">
        <v>0.21</v>
      </c>
      <c r="H38" s="37">
        <v>0.63</v>
      </c>
      <c r="I38" s="37">
        <v>1.1299999999999999</v>
      </c>
      <c r="J38" s="38">
        <v>2.14</v>
      </c>
      <c r="K38" s="22"/>
      <c r="L38" s="22"/>
      <c r="M38" s="22"/>
      <c r="N38" s="22"/>
      <c r="O38" s="22"/>
      <c r="P38" s="22"/>
    </row>
    <row r="39" spans="1:16" ht="39" customHeight="1" x14ac:dyDescent="0.2">
      <c r="A39" s="22"/>
      <c r="B39" s="35"/>
      <c r="C39" s="1144" t="s">
        <v>571</v>
      </c>
      <c r="D39" s="1145"/>
      <c r="E39" s="1146"/>
      <c r="F39" s="36">
        <v>1.1200000000000001</v>
      </c>
      <c r="G39" s="37">
        <v>0.67</v>
      </c>
      <c r="H39" s="37">
        <v>0.08</v>
      </c>
      <c r="I39" s="37">
        <v>7.0000000000000007E-2</v>
      </c>
      <c r="J39" s="38">
        <v>0.6</v>
      </c>
      <c r="K39" s="22"/>
      <c r="L39" s="22"/>
      <c r="M39" s="22"/>
      <c r="N39" s="22"/>
      <c r="O39" s="22"/>
      <c r="P39" s="22"/>
    </row>
    <row r="40" spans="1:16" ht="39" customHeight="1" x14ac:dyDescent="0.2">
      <c r="A40" s="22"/>
      <c r="B40" s="35"/>
      <c r="C40" s="1144" t="s">
        <v>572</v>
      </c>
      <c r="D40" s="1145"/>
      <c r="E40" s="1146"/>
      <c r="F40" s="36">
        <v>0</v>
      </c>
      <c r="G40" s="37">
        <v>0.04</v>
      </c>
      <c r="H40" s="37">
        <v>0.02</v>
      </c>
      <c r="I40" s="37">
        <v>7.0000000000000007E-2</v>
      </c>
      <c r="J40" s="38">
        <v>0.05</v>
      </c>
      <c r="K40" s="22"/>
      <c r="L40" s="22"/>
      <c r="M40" s="22"/>
      <c r="N40" s="22"/>
      <c r="O40" s="22"/>
      <c r="P40" s="22"/>
    </row>
    <row r="41" spans="1:16" ht="39" customHeight="1" x14ac:dyDescent="0.2">
      <c r="A41" s="22"/>
      <c r="B41" s="35"/>
      <c r="C41" s="1144" t="s">
        <v>573</v>
      </c>
      <c r="D41" s="1145"/>
      <c r="E41" s="1146"/>
      <c r="F41" s="36">
        <v>0</v>
      </c>
      <c r="G41" s="37">
        <v>0</v>
      </c>
      <c r="H41" s="37">
        <v>0.01</v>
      </c>
      <c r="I41" s="37">
        <v>0</v>
      </c>
      <c r="J41" s="38">
        <v>0</v>
      </c>
      <c r="K41" s="22"/>
      <c r="L41" s="22"/>
      <c r="M41" s="22"/>
      <c r="N41" s="22"/>
      <c r="O41" s="22"/>
      <c r="P41" s="22"/>
    </row>
    <row r="42" spans="1:16" ht="39" customHeight="1" x14ac:dyDescent="0.2">
      <c r="A42" s="22"/>
      <c r="B42" s="39"/>
      <c r="C42" s="1144" t="s">
        <v>574</v>
      </c>
      <c r="D42" s="1145"/>
      <c r="E42" s="1146"/>
      <c r="F42" s="36" t="s">
        <v>519</v>
      </c>
      <c r="G42" s="37" t="s">
        <v>519</v>
      </c>
      <c r="H42" s="37" t="s">
        <v>519</v>
      </c>
      <c r="I42" s="37" t="s">
        <v>519</v>
      </c>
      <c r="J42" s="38" t="s">
        <v>519</v>
      </c>
      <c r="K42" s="22"/>
      <c r="L42" s="22"/>
      <c r="M42" s="22"/>
      <c r="N42" s="22"/>
      <c r="O42" s="22"/>
      <c r="P42" s="22"/>
    </row>
    <row r="43" spans="1:16" ht="39" customHeight="1" thickBot="1" x14ac:dyDescent="0.25">
      <c r="A43" s="22"/>
      <c r="B43" s="40"/>
      <c r="C43" s="1147" t="s">
        <v>575</v>
      </c>
      <c r="D43" s="1148"/>
      <c r="E43" s="1149"/>
      <c r="F43" s="41">
        <v>0.08</v>
      </c>
      <c r="G43" s="42">
        <v>0.27</v>
      </c>
      <c r="H43" s="42" t="s">
        <v>519</v>
      </c>
      <c r="I43" s="42" t="s">
        <v>519</v>
      </c>
      <c r="J43" s="43" t="s">
        <v>519</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EHZGxkCoSCVsTR+ayYBKbyZ3PjcTBfe/JF/AalwEzodltIcUZNPvH7DB+EZhfcbYtoAch3qysTL+4lojfTPYQ==" saltValue="dw1K6ozRhJm6ny2QjRe9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2">
      <c r="A45" s="48"/>
      <c r="B45" s="1175" t="s">
        <v>11</v>
      </c>
      <c r="C45" s="1176"/>
      <c r="D45" s="58"/>
      <c r="E45" s="1181" t="s">
        <v>12</v>
      </c>
      <c r="F45" s="1181"/>
      <c r="G45" s="1181"/>
      <c r="H45" s="1181"/>
      <c r="I45" s="1181"/>
      <c r="J45" s="1182"/>
      <c r="K45" s="59">
        <v>654</v>
      </c>
      <c r="L45" s="60">
        <v>632</v>
      </c>
      <c r="M45" s="60">
        <v>579</v>
      </c>
      <c r="N45" s="60">
        <v>634</v>
      </c>
      <c r="O45" s="61">
        <v>601</v>
      </c>
      <c r="P45" s="48"/>
      <c r="Q45" s="48"/>
      <c r="R45" s="48"/>
      <c r="S45" s="48"/>
      <c r="T45" s="48"/>
      <c r="U45" s="48"/>
    </row>
    <row r="46" spans="1:21" ht="30.75" customHeight="1" x14ac:dyDescent="0.2">
      <c r="A46" s="48"/>
      <c r="B46" s="1177"/>
      <c r="C46" s="1178"/>
      <c r="D46" s="62"/>
      <c r="E46" s="1154" t="s">
        <v>13</v>
      </c>
      <c r="F46" s="1154"/>
      <c r="G46" s="1154"/>
      <c r="H46" s="1154"/>
      <c r="I46" s="1154"/>
      <c r="J46" s="1155"/>
      <c r="K46" s="63" t="s">
        <v>519</v>
      </c>
      <c r="L46" s="64" t="s">
        <v>519</v>
      </c>
      <c r="M46" s="64" t="s">
        <v>519</v>
      </c>
      <c r="N46" s="64" t="s">
        <v>519</v>
      </c>
      <c r="O46" s="65" t="s">
        <v>519</v>
      </c>
      <c r="P46" s="48"/>
      <c r="Q46" s="48"/>
      <c r="R46" s="48"/>
      <c r="S46" s="48"/>
      <c r="T46" s="48"/>
      <c r="U46" s="48"/>
    </row>
    <row r="47" spans="1:21" ht="30.75" customHeight="1" x14ac:dyDescent="0.2">
      <c r="A47" s="48"/>
      <c r="B47" s="1177"/>
      <c r="C47" s="1178"/>
      <c r="D47" s="62"/>
      <c r="E47" s="1154" t="s">
        <v>14</v>
      </c>
      <c r="F47" s="1154"/>
      <c r="G47" s="1154"/>
      <c r="H47" s="1154"/>
      <c r="I47" s="1154"/>
      <c r="J47" s="1155"/>
      <c r="K47" s="63" t="s">
        <v>519</v>
      </c>
      <c r="L47" s="64" t="s">
        <v>519</v>
      </c>
      <c r="M47" s="64" t="s">
        <v>519</v>
      </c>
      <c r="N47" s="64" t="s">
        <v>519</v>
      </c>
      <c r="O47" s="65" t="s">
        <v>519</v>
      </c>
      <c r="P47" s="48"/>
      <c r="Q47" s="48"/>
      <c r="R47" s="48"/>
      <c r="S47" s="48"/>
      <c r="T47" s="48"/>
      <c r="U47" s="48"/>
    </row>
    <row r="48" spans="1:21" ht="30.75" customHeight="1" x14ac:dyDescent="0.2">
      <c r="A48" s="48"/>
      <c r="B48" s="1177"/>
      <c r="C48" s="1178"/>
      <c r="D48" s="62"/>
      <c r="E48" s="1154" t="s">
        <v>15</v>
      </c>
      <c r="F48" s="1154"/>
      <c r="G48" s="1154"/>
      <c r="H48" s="1154"/>
      <c r="I48" s="1154"/>
      <c r="J48" s="1155"/>
      <c r="K48" s="63">
        <v>314</v>
      </c>
      <c r="L48" s="64">
        <v>259</v>
      </c>
      <c r="M48" s="64">
        <v>243</v>
      </c>
      <c r="N48" s="64">
        <v>236</v>
      </c>
      <c r="O48" s="65">
        <v>232</v>
      </c>
      <c r="P48" s="48"/>
      <c r="Q48" s="48"/>
      <c r="R48" s="48"/>
      <c r="S48" s="48"/>
      <c r="T48" s="48"/>
      <c r="U48" s="48"/>
    </row>
    <row r="49" spans="1:21" ht="30.75" customHeight="1" x14ac:dyDescent="0.2">
      <c r="A49" s="48"/>
      <c r="B49" s="1177"/>
      <c r="C49" s="1178"/>
      <c r="D49" s="62"/>
      <c r="E49" s="1154" t="s">
        <v>16</v>
      </c>
      <c r="F49" s="1154"/>
      <c r="G49" s="1154"/>
      <c r="H49" s="1154"/>
      <c r="I49" s="1154"/>
      <c r="J49" s="1155"/>
      <c r="K49" s="63">
        <v>12</v>
      </c>
      <c r="L49" s="64">
        <v>12</v>
      </c>
      <c r="M49" s="64">
        <v>11</v>
      </c>
      <c r="N49" s="64">
        <v>7</v>
      </c>
      <c r="O49" s="65">
        <v>12</v>
      </c>
      <c r="P49" s="48"/>
      <c r="Q49" s="48"/>
      <c r="R49" s="48"/>
      <c r="S49" s="48"/>
      <c r="T49" s="48"/>
      <c r="U49" s="48"/>
    </row>
    <row r="50" spans="1:21" ht="30.75" customHeight="1" x14ac:dyDescent="0.2">
      <c r="A50" s="48"/>
      <c r="B50" s="1177"/>
      <c r="C50" s="1178"/>
      <c r="D50" s="62"/>
      <c r="E50" s="1154" t="s">
        <v>17</v>
      </c>
      <c r="F50" s="1154"/>
      <c r="G50" s="1154"/>
      <c r="H50" s="1154"/>
      <c r="I50" s="1154"/>
      <c r="J50" s="1155"/>
      <c r="K50" s="63" t="s">
        <v>519</v>
      </c>
      <c r="L50" s="64" t="s">
        <v>519</v>
      </c>
      <c r="M50" s="64" t="s">
        <v>519</v>
      </c>
      <c r="N50" s="64" t="s">
        <v>519</v>
      </c>
      <c r="O50" s="65" t="s">
        <v>519</v>
      </c>
      <c r="P50" s="48"/>
      <c r="Q50" s="48"/>
      <c r="R50" s="48"/>
      <c r="S50" s="48"/>
      <c r="T50" s="48"/>
      <c r="U50" s="48"/>
    </row>
    <row r="51" spans="1:21" ht="30.75" customHeight="1" x14ac:dyDescent="0.2">
      <c r="A51" s="48"/>
      <c r="B51" s="1179"/>
      <c r="C51" s="1180"/>
      <c r="D51" s="66"/>
      <c r="E51" s="1154" t="s">
        <v>18</v>
      </c>
      <c r="F51" s="1154"/>
      <c r="G51" s="1154"/>
      <c r="H51" s="1154"/>
      <c r="I51" s="1154"/>
      <c r="J51" s="1155"/>
      <c r="K51" s="63" t="s">
        <v>519</v>
      </c>
      <c r="L51" s="64" t="s">
        <v>519</v>
      </c>
      <c r="M51" s="64" t="s">
        <v>519</v>
      </c>
      <c r="N51" s="64" t="s">
        <v>519</v>
      </c>
      <c r="O51" s="65" t="s">
        <v>519</v>
      </c>
      <c r="P51" s="48"/>
      <c r="Q51" s="48"/>
      <c r="R51" s="48"/>
      <c r="S51" s="48"/>
      <c r="T51" s="48"/>
      <c r="U51" s="48"/>
    </row>
    <row r="52" spans="1:21" ht="30.75" customHeight="1" x14ac:dyDescent="0.2">
      <c r="A52" s="48"/>
      <c r="B52" s="1152" t="s">
        <v>19</v>
      </c>
      <c r="C52" s="1153"/>
      <c r="D52" s="66"/>
      <c r="E52" s="1154" t="s">
        <v>20</v>
      </c>
      <c r="F52" s="1154"/>
      <c r="G52" s="1154"/>
      <c r="H52" s="1154"/>
      <c r="I52" s="1154"/>
      <c r="J52" s="1155"/>
      <c r="K52" s="63">
        <v>729</v>
      </c>
      <c r="L52" s="64">
        <v>704</v>
      </c>
      <c r="M52" s="64">
        <v>665</v>
      </c>
      <c r="N52" s="64">
        <v>681</v>
      </c>
      <c r="O52" s="65">
        <v>690</v>
      </c>
      <c r="P52" s="48"/>
      <c r="Q52" s="48"/>
      <c r="R52" s="48"/>
      <c r="S52" s="48"/>
      <c r="T52" s="48"/>
      <c r="U52" s="48"/>
    </row>
    <row r="53" spans="1:21" ht="30.75" customHeight="1" thickBot="1" x14ac:dyDescent="0.25">
      <c r="A53" s="48"/>
      <c r="B53" s="1156" t="s">
        <v>21</v>
      </c>
      <c r="C53" s="1157"/>
      <c r="D53" s="67"/>
      <c r="E53" s="1158" t="s">
        <v>22</v>
      </c>
      <c r="F53" s="1158"/>
      <c r="G53" s="1158"/>
      <c r="H53" s="1158"/>
      <c r="I53" s="1158"/>
      <c r="J53" s="1159"/>
      <c r="K53" s="68">
        <v>251</v>
      </c>
      <c r="L53" s="69">
        <v>199</v>
      </c>
      <c r="M53" s="69">
        <v>168</v>
      </c>
      <c r="N53" s="69">
        <v>196</v>
      </c>
      <c r="O53" s="70">
        <v>155</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25</v>
      </c>
      <c r="C56" s="73"/>
      <c r="D56" s="73"/>
      <c r="E56" s="73"/>
      <c r="F56" s="73"/>
      <c r="G56" s="73"/>
      <c r="H56" s="73"/>
      <c r="I56" s="73"/>
      <c r="J56" s="73"/>
      <c r="K56" s="74"/>
      <c r="L56" s="74"/>
      <c r="M56" s="74"/>
      <c r="N56" s="74"/>
      <c r="O56" s="75" t="s">
        <v>576</v>
      </c>
      <c r="P56" s="48"/>
      <c r="Q56" s="48"/>
      <c r="R56" s="48"/>
      <c r="S56" s="48"/>
      <c r="T56" s="48"/>
      <c r="U56" s="48"/>
    </row>
    <row r="57" spans="1:21" ht="31.5" customHeight="1" thickBot="1" x14ac:dyDescent="0.25">
      <c r="A57" s="48"/>
      <c r="B57" s="76"/>
      <c r="C57" s="77"/>
      <c r="D57" s="77"/>
      <c r="E57" s="78"/>
      <c r="F57" s="78"/>
      <c r="G57" s="78"/>
      <c r="H57" s="78"/>
      <c r="I57" s="78"/>
      <c r="J57" s="79" t="s">
        <v>2</v>
      </c>
      <c r="K57" s="80" t="s">
        <v>577</v>
      </c>
      <c r="L57" s="81" t="s">
        <v>578</v>
      </c>
      <c r="M57" s="81" t="s">
        <v>579</v>
      </c>
      <c r="N57" s="81" t="s">
        <v>580</v>
      </c>
      <c r="O57" s="82" t="s">
        <v>581</v>
      </c>
      <c r="P57" s="48"/>
      <c r="Q57" s="48"/>
      <c r="R57" s="48"/>
      <c r="S57" s="48"/>
      <c r="T57" s="48"/>
      <c r="U57" s="48"/>
    </row>
    <row r="58" spans="1:21" ht="31.5" customHeight="1" x14ac:dyDescent="0.2">
      <c r="B58" s="1160" t="s">
        <v>26</v>
      </c>
      <c r="C58" s="1161"/>
      <c r="D58" s="1166" t="s">
        <v>27</v>
      </c>
      <c r="E58" s="1167"/>
      <c r="F58" s="1167"/>
      <c r="G58" s="1167"/>
      <c r="H58" s="1167"/>
      <c r="I58" s="1167"/>
      <c r="J58" s="1168"/>
      <c r="K58" s="83"/>
      <c r="L58" s="84"/>
      <c r="M58" s="84"/>
      <c r="N58" s="84"/>
      <c r="O58" s="85"/>
    </row>
    <row r="59" spans="1:21" ht="31.5" customHeight="1" x14ac:dyDescent="0.2">
      <c r="B59" s="1162"/>
      <c r="C59" s="1163"/>
      <c r="D59" s="1169" t="s">
        <v>28</v>
      </c>
      <c r="E59" s="1170"/>
      <c r="F59" s="1170"/>
      <c r="G59" s="1170"/>
      <c r="H59" s="1170"/>
      <c r="I59" s="1170"/>
      <c r="J59" s="1171"/>
      <c r="K59" s="86"/>
      <c r="L59" s="87"/>
      <c r="M59" s="87"/>
      <c r="N59" s="87"/>
      <c r="O59" s="88"/>
    </row>
    <row r="60" spans="1:21" ht="31.5" customHeight="1" thickBot="1" x14ac:dyDescent="0.25">
      <c r="B60" s="1164"/>
      <c r="C60" s="1165"/>
      <c r="D60" s="1172" t="s">
        <v>29</v>
      </c>
      <c r="E60" s="1173"/>
      <c r="F60" s="1173"/>
      <c r="G60" s="1173"/>
      <c r="H60" s="1173"/>
      <c r="I60" s="1173"/>
      <c r="J60" s="1174"/>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eR2Q/Mh4FWaSONrWDQPeskIAZ5l5bHZm+Ru8RSVSng9+y10/r4F2Y/Rgk6cOJEdVv9CMwocH3lL9fvahDXJQA==" saltValue="KdijnTxcfYhtDtUZ/cj82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25">
      <c r="B40" s="98" t="s">
        <v>10</v>
      </c>
      <c r="C40" s="99"/>
      <c r="D40" s="99"/>
      <c r="E40" s="100"/>
      <c r="F40" s="100"/>
      <c r="G40" s="100"/>
      <c r="H40" s="101" t="s">
        <v>2</v>
      </c>
      <c r="I40" s="102" t="s">
        <v>560</v>
      </c>
      <c r="J40" s="103" t="s">
        <v>561</v>
      </c>
      <c r="K40" s="103" t="s">
        <v>562</v>
      </c>
      <c r="L40" s="103" t="s">
        <v>563</v>
      </c>
      <c r="M40" s="104" t="s">
        <v>564</v>
      </c>
    </row>
    <row r="41" spans="2:13" ht="27.75" customHeight="1" x14ac:dyDescent="0.2">
      <c r="B41" s="1195" t="s">
        <v>32</v>
      </c>
      <c r="C41" s="1196"/>
      <c r="D41" s="105"/>
      <c r="E41" s="1197" t="s">
        <v>33</v>
      </c>
      <c r="F41" s="1197"/>
      <c r="G41" s="1197"/>
      <c r="H41" s="1198"/>
      <c r="I41" s="355">
        <v>6138</v>
      </c>
      <c r="J41" s="356">
        <v>5648</v>
      </c>
      <c r="K41" s="356">
        <v>5988</v>
      </c>
      <c r="L41" s="356">
        <v>5727</v>
      </c>
      <c r="M41" s="357">
        <v>5441</v>
      </c>
    </row>
    <row r="42" spans="2:13" ht="27.75" customHeight="1" x14ac:dyDescent="0.2">
      <c r="B42" s="1185"/>
      <c r="C42" s="1186"/>
      <c r="D42" s="106"/>
      <c r="E42" s="1189" t="s">
        <v>34</v>
      </c>
      <c r="F42" s="1189"/>
      <c r="G42" s="1189"/>
      <c r="H42" s="1190"/>
      <c r="I42" s="358" t="s">
        <v>519</v>
      </c>
      <c r="J42" s="359" t="s">
        <v>519</v>
      </c>
      <c r="K42" s="359" t="s">
        <v>519</v>
      </c>
      <c r="L42" s="359" t="s">
        <v>519</v>
      </c>
      <c r="M42" s="360" t="s">
        <v>519</v>
      </c>
    </row>
    <row r="43" spans="2:13" ht="27.75" customHeight="1" x14ac:dyDescent="0.2">
      <c r="B43" s="1185"/>
      <c r="C43" s="1186"/>
      <c r="D43" s="106"/>
      <c r="E43" s="1189" t="s">
        <v>35</v>
      </c>
      <c r="F43" s="1189"/>
      <c r="G43" s="1189"/>
      <c r="H43" s="1190"/>
      <c r="I43" s="358">
        <v>4053</v>
      </c>
      <c r="J43" s="359">
        <v>3565</v>
      </c>
      <c r="K43" s="359">
        <v>3149</v>
      </c>
      <c r="L43" s="359">
        <v>2706</v>
      </c>
      <c r="M43" s="360">
        <v>2441</v>
      </c>
    </row>
    <row r="44" spans="2:13" ht="27.75" customHeight="1" x14ac:dyDescent="0.2">
      <c r="B44" s="1185"/>
      <c r="C44" s="1186"/>
      <c r="D44" s="106"/>
      <c r="E44" s="1189" t="s">
        <v>36</v>
      </c>
      <c r="F44" s="1189"/>
      <c r="G44" s="1189"/>
      <c r="H44" s="1190"/>
      <c r="I44" s="358">
        <v>46</v>
      </c>
      <c r="J44" s="359">
        <v>35</v>
      </c>
      <c r="K44" s="359">
        <v>73</v>
      </c>
      <c r="L44" s="359">
        <v>83</v>
      </c>
      <c r="M44" s="360">
        <v>94</v>
      </c>
    </row>
    <row r="45" spans="2:13" ht="27.75" customHeight="1" x14ac:dyDescent="0.2">
      <c r="B45" s="1185"/>
      <c r="C45" s="1186"/>
      <c r="D45" s="106"/>
      <c r="E45" s="1189" t="s">
        <v>37</v>
      </c>
      <c r="F45" s="1189"/>
      <c r="G45" s="1189"/>
      <c r="H45" s="1190"/>
      <c r="I45" s="358">
        <v>1256</v>
      </c>
      <c r="J45" s="359">
        <v>1241</v>
      </c>
      <c r="K45" s="359">
        <v>1203</v>
      </c>
      <c r="L45" s="359">
        <v>1173</v>
      </c>
      <c r="M45" s="360">
        <v>1165</v>
      </c>
    </row>
    <row r="46" spans="2:13" ht="27.75" customHeight="1" x14ac:dyDescent="0.2">
      <c r="B46" s="1185"/>
      <c r="C46" s="1186"/>
      <c r="D46" s="107"/>
      <c r="E46" s="1189" t="s">
        <v>38</v>
      </c>
      <c r="F46" s="1189"/>
      <c r="G46" s="1189"/>
      <c r="H46" s="1190"/>
      <c r="I46" s="358" t="s">
        <v>519</v>
      </c>
      <c r="J46" s="359" t="s">
        <v>519</v>
      </c>
      <c r="K46" s="359" t="s">
        <v>519</v>
      </c>
      <c r="L46" s="359" t="s">
        <v>519</v>
      </c>
      <c r="M46" s="360" t="s">
        <v>519</v>
      </c>
    </row>
    <row r="47" spans="2:13" ht="27.75" customHeight="1" x14ac:dyDescent="0.2">
      <c r="B47" s="1185"/>
      <c r="C47" s="1186"/>
      <c r="D47" s="108"/>
      <c r="E47" s="1199" t="s">
        <v>39</v>
      </c>
      <c r="F47" s="1200"/>
      <c r="G47" s="1200"/>
      <c r="H47" s="1201"/>
      <c r="I47" s="358" t="s">
        <v>519</v>
      </c>
      <c r="J47" s="359" t="s">
        <v>519</v>
      </c>
      <c r="K47" s="359" t="s">
        <v>519</v>
      </c>
      <c r="L47" s="359" t="s">
        <v>519</v>
      </c>
      <c r="M47" s="360" t="s">
        <v>519</v>
      </c>
    </row>
    <row r="48" spans="2:13" ht="27.75" customHeight="1" x14ac:dyDescent="0.2">
      <c r="B48" s="1185"/>
      <c r="C48" s="1186"/>
      <c r="D48" s="106"/>
      <c r="E48" s="1189" t="s">
        <v>40</v>
      </c>
      <c r="F48" s="1189"/>
      <c r="G48" s="1189"/>
      <c r="H48" s="1190"/>
      <c r="I48" s="358" t="s">
        <v>519</v>
      </c>
      <c r="J48" s="359" t="s">
        <v>519</v>
      </c>
      <c r="K48" s="359" t="s">
        <v>519</v>
      </c>
      <c r="L48" s="359" t="s">
        <v>519</v>
      </c>
      <c r="M48" s="360" t="s">
        <v>519</v>
      </c>
    </row>
    <row r="49" spans="2:13" ht="27.75" customHeight="1" x14ac:dyDescent="0.2">
      <c r="B49" s="1187"/>
      <c r="C49" s="1188"/>
      <c r="D49" s="106"/>
      <c r="E49" s="1189" t="s">
        <v>41</v>
      </c>
      <c r="F49" s="1189"/>
      <c r="G49" s="1189"/>
      <c r="H49" s="1190"/>
      <c r="I49" s="358" t="s">
        <v>519</v>
      </c>
      <c r="J49" s="359" t="s">
        <v>519</v>
      </c>
      <c r="K49" s="359" t="s">
        <v>519</v>
      </c>
      <c r="L49" s="359" t="s">
        <v>519</v>
      </c>
      <c r="M49" s="360" t="s">
        <v>519</v>
      </c>
    </row>
    <row r="50" spans="2:13" ht="27.75" customHeight="1" x14ac:dyDescent="0.2">
      <c r="B50" s="1183" t="s">
        <v>42</v>
      </c>
      <c r="C50" s="1184"/>
      <c r="D50" s="109"/>
      <c r="E50" s="1189" t="s">
        <v>43</v>
      </c>
      <c r="F50" s="1189"/>
      <c r="G50" s="1189"/>
      <c r="H50" s="1190"/>
      <c r="I50" s="358">
        <v>4174</v>
      </c>
      <c r="J50" s="359">
        <v>4710</v>
      </c>
      <c r="K50" s="359">
        <v>5639</v>
      </c>
      <c r="L50" s="359">
        <v>6729</v>
      </c>
      <c r="M50" s="360">
        <v>6872</v>
      </c>
    </row>
    <row r="51" spans="2:13" ht="27.75" customHeight="1" x14ac:dyDescent="0.2">
      <c r="B51" s="1185"/>
      <c r="C51" s="1186"/>
      <c r="D51" s="106"/>
      <c r="E51" s="1189" t="s">
        <v>44</v>
      </c>
      <c r="F51" s="1189"/>
      <c r="G51" s="1189"/>
      <c r="H51" s="1190"/>
      <c r="I51" s="358" t="s">
        <v>519</v>
      </c>
      <c r="J51" s="359" t="s">
        <v>519</v>
      </c>
      <c r="K51" s="359">
        <v>5</v>
      </c>
      <c r="L51" s="359" t="s">
        <v>519</v>
      </c>
      <c r="M51" s="360" t="s">
        <v>519</v>
      </c>
    </row>
    <row r="52" spans="2:13" ht="27.75" customHeight="1" x14ac:dyDescent="0.2">
      <c r="B52" s="1187"/>
      <c r="C52" s="1188"/>
      <c r="D52" s="106"/>
      <c r="E52" s="1189" t="s">
        <v>45</v>
      </c>
      <c r="F52" s="1189"/>
      <c r="G52" s="1189"/>
      <c r="H52" s="1190"/>
      <c r="I52" s="358">
        <v>7912</v>
      </c>
      <c r="J52" s="359">
        <v>7625</v>
      </c>
      <c r="K52" s="359">
        <v>7915</v>
      </c>
      <c r="L52" s="359">
        <v>7812</v>
      </c>
      <c r="M52" s="360">
        <v>5876</v>
      </c>
    </row>
    <row r="53" spans="2:13" ht="27.75" customHeight="1" thickBot="1" x14ac:dyDescent="0.25">
      <c r="B53" s="1191" t="s">
        <v>46</v>
      </c>
      <c r="C53" s="1192"/>
      <c r="D53" s="110"/>
      <c r="E53" s="1193" t="s">
        <v>47</v>
      </c>
      <c r="F53" s="1193"/>
      <c r="G53" s="1193"/>
      <c r="H53" s="1194"/>
      <c r="I53" s="361">
        <v>-593</v>
      </c>
      <c r="J53" s="362">
        <v>-1846</v>
      </c>
      <c r="K53" s="362">
        <v>-3146</v>
      </c>
      <c r="L53" s="362">
        <v>-4853</v>
      </c>
      <c r="M53" s="363">
        <v>-3606</v>
      </c>
    </row>
    <row r="54" spans="2:13" ht="27.75" customHeight="1" x14ac:dyDescent="0.2">
      <c r="B54" s="111" t="s">
        <v>48</v>
      </c>
      <c r="C54" s="112"/>
      <c r="D54" s="112"/>
      <c r="E54" s="113"/>
      <c r="F54" s="113"/>
      <c r="G54" s="113"/>
      <c r="H54" s="113"/>
      <c r="I54" s="114"/>
      <c r="J54" s="114"/>
      <c r="K54" s="114"/>
      <c r="L54" s="114"/>
      <c r="M54" s="114"/>
    </row>
    <row r="55" spans="2:13" ht="13.2" x14ac:dyDescent="0.2"/>
  </sheetData>
  <sheetProtection algorithmName="SHA-512" hashValue="VZzKElY5vlclRY/G4DN6MtXSUg7N3PJVI+jWRr73HEw40UuNnu8gFJukk1RVwaLYMFnpSGi4GEVGFR6ZL829AQ==" saltValue="PQ9EGLKrbgV8GVEiBiHfO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49</v>
      </c>
    </row>
    <row r="54" spans="2:8" ht="29.25" customHeight="1" thickBot="1" x14ac:dyDescent="0.3">
      <c r="B54" s="116" t="s">
        <v>1</v>
      </c>
      <c r="C54" s="117"/>
      <c r="D54" s="117"/>
      <c r="E54" s="118" t="s">
        <v>2</v>
      </c>
      <c r="F54" s="119" t="s">
        <v>562</v>
      </c>
      <c r="G54" s="119" t="s">
        <v>563</v>
      </c>
      <c r="H54" s="120" t="s">
        <v>564</v>
      </c>
    </row>
    <row r="55" spans="2:8" ht="52.5" customHeight="1" x14ac:dyDescent="0.2">
      <c r="B55" s="121"/>
      <c r="C55" s="1210" t="s">
        <v>50</v>
      </c>
      <c r="D55" s="1210"/>
      <c r="E55" s="1211"/>
      <c r="F55" s="122">
        <v>2969</v>
      </c>
      <c r="G55" s="122">
        <v>3585</v>
      </c>
      <c r="H55" s="123">
        <v>3636</v>
      </c>
    </row>
    <row r="56" spans="2:8" ht="52.5" customHeight="1" x14ac:dyDescent="0.2">
      <c r="B56" s="124"/>
      <c r="C56" s="1212" t="s">
        <v>51</v>
      </c>
      <c r="D56" s="1212"/>
      <c r="E56" s="1213"/>
      <c r="F56" s="125">
        <v>477</v>
      </c>
      <c r="G56" s="125">
        <v>477</v>
      </c>
      <c r="H56" s="126">
        <v>477</v>
      </c>
    </row>
    <row r="57" spans="2:8" ht="53.25" customHeight="1" x14ac:dyDescent="0.2">
      <c r="B57" s="124"/>
      <c r="C57" s="1214" t="s">
        <v>52</v>
      </c>
      <c r="D57" s="1214"/>
      <c r="E57" s="1215"/>
      <c r="F57" s="127">
        <v>1904</v>
      </c>
      <c r="G57" s="127">
        <v>2314</v>
      </c>
      <c r="H57" s="128">
        <v>2418</v>
      </c>
    </row>
    <row r="58" spans="2:8" ht="45.75" customHeight="1" x14ac:dyDescent="0.2">
      <c r="B58" s="129"/>
      <c r="C58" s="1202" t="s">
        <v>601</v>
      </c>
      <c r="D58" s="1203"/>
      <c r="E58" s="1204"/>
      <c r="F58" s="130">
        <v>963</v>
      </c>
      <c r="G58" s="130">
        <v>1006</v>
      </c>
      <c r="H58" s="131">
        <v>1085</v>
      </c>
    </row>
    <row r="59" spans="2:8" ht="45.75" customHeight="1" x14ac:dyDescent="0.2">
      <c r="B59" s="129"/>
      <c r="C59" s="1202" t="s">
        <v>602</v>
      </c>
      <c r="D59" s="1203"/>
      <c r="E59" s="1204"/>
      <c r="F59" s="130">
        <v>271</v>
      </c>
      <c r="G59" s="130">
        <v>490</v>
      </c>
      <c r="H59" s="131">
        <v>593</v>
      </c>
    </row>
    <row r="60" spans="2:8" ht="45.75" customHeight="1" x14ac:dyDescent="0.2">
      <c r="B60" s="129"/>
      <c r="C60" s="1202" t="s">
        <v>603</v>
      </c>
      <c r="D60" s="1203"/>
      <c r="E60" s="1204"/>
      <c r="F60" s="130">
        <v>276</v>
      </c>
      <c r="G60" s="130">
        <v>423</v>
      </c>
      <c r="H60" s="131">
        <v>345</v>
      </c>
    </row>
    <row r="61" spans="2:8" ht="45.75" customHeight="1" x14ac:dyDescent="0.2">
      <c r="B61" s="129"/>
      <c r="C61" s="1202" t="s">
        <v>604</v>
      </c>
      <c r="D61" s="1203"/>
      <c r="E61" s="1204"/>
      <c r="F61" s="130">
        <v>183</v>
      </c>
      <c r="G61" s="130">
        <v>183</v>
      </c>
      <c r="H61" s="131">
        <v>183</v>
      </c>
    </row>
    <row r="62" spans="2:8" ht="45.75" customHeight="1" thickBot="1" x14ac:dyDescent="0.25">
      <c r="B62" s="132"/>
      <c r="C62" s="1205" t="s">
        <v>605</v>
      </c>
      <c r="D62" s="1206"/>
      <c r="E62" s="1207"/>
      <c r="F62" s="133">
        <v>122</v>
      </c>
      <c r="G62" s="133">
        <v>121</v>
      </c>
      <c r="H62" s="134">
        <v>121</v>
      </c>
    </row>
    <row r="63" spans="2:8" ht="52.5" customHeight="1" thickBot="1" x14ac:dyDescent="0.25">
      <c r="B63" s="135"/>
      <c r="C63" s="1208" t="s">
        <v>53</v>
      </c>
      <c r="D63" s="1208"/>
      <c r="E63" s="1209"/>
      <c r="F63" s="136">
        <v>5350</v>
      </c>
      <c r="G63" s="136">
        <v>6376</v>
      </c>
      <c r="H63" s="137">
        <v>6531</v>
      </c>
    </row>
    <row r="64" spans="2:8" ht="13.2" x14ac:dyDescent="0.2"/>
    <row r="65" ht="13.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sheetData>
  <sheetProtection algorithmName="SHA-512" hashValue="CDrSoE67Wi8BOjy1g/g4UJ6LY0zRIAI76afeM5inYGB5S/WinK6SpioJEZrfahoqY/WunqfyoIXlYLJMU3FUsw==" saltValue="42AyV/9fOj+vkaD8gaQlq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54</v>
      </c>
      <c r="E2" s="149"/>
      <c r="F2" s="150" t="s">
        <v>558</v>
      </c>
      <c r="G2" s="151"/>
      <c r="H2" s="152"/>
    </row>
    <row r="3" spans="1:8" x14ac:dyDescent="0.2">
      <c r="A3" s="148" t="s">
        <v>551</v>
      </c>
      <c r="B3" s="153"/>
      <c r="C3" s="154"/>
      <c r="D3" s="155">
        <v>22029</v>
      </c>
      <c r="E3" s="156"/>
      <c r="F3" s="157">
        <v>108252</v>
      </c>
      <c r="G3" s="158"/>
      <c r="H3" s="159"/>
    </row>
    <row r="4" spans="1:8" x14ac:dyDescent="0.2">
      <c r="A4" s="160"/>
      <c r="B4" s="161"/>
      <c r="C4" s="162"/>
      <c r="D4" s="163">
        <v>13482</v>
      </c>
      <c r="E4" s="164"/>
      <c r="F4" s="165">
        <v>50321</v>
      </c>
      <c r="G4" s="166"/>
      <c r="H4" s="167"/>
    </row>
    <row r="5" spans="1:8" x14ac:dyDescent="0.2">
      <c r="A5" s="148" t="s">
        <v>553</v>
      </c>
      <c r="B5" s="153"/>
      <c r="C5" s="154"/>
      <c r="D5" s="155">
        <v>21448</v>
      </c>
      <c r="E5" s="156"/>
      <c r="F5" s="157">
        <v>93492</v>
      </c>
      <c r="G5" s="158"/>
      <c r="H5" s="159"/>
    </row>
    <row r="6" spans="1:8" x14ac:dyDescent="0.2">
      <c r="A6" s="160"/>
      <c r="B6" s="161"/>
      <c r="C6" s="162"/>
      <c r="D6" s="163">
        <v>16739</v>
      </c>
      <c r="E6" s="164"/>
      <c r="F6" s="165">
        <v>53316</v>
      </c>
      <c r="G6" s="166"/>
      <c r="H6" s="167"/>
    </row>
    <row r="7" spans="1:8" x14ac:dyDescent="0.2">
      <c r="A7" s="148" t="s">
        <v>554</v>
      </c>
      <c r="B7" s="153"/>
      <c r="C7" s="154"/>
      <c r="D7" s="155">
        <v>42525</v>
      </c>
      <c r="E7" s="156"/>
      <c r="F7" s="157">
        <v>94796</v>
      </c>
      <c r="G7" s="158"/>
      <c r="H7" s="159"/>
    </row>
    <row r="8" spans="1:8" x14ac:dyDescent="0.2">
      <c r="A8" s="160"/>
      <c r="B8" s="161"/>
      <c r="C8" s="162"/>
      <c r="D8" s="163">
        <v>32026</v>
      </c>
      <c r="E8" s="164"/>
      <c r="F8" s="165">
        <v>55781</v>
      </c>
      <c r="G8" s="166"/>
      <c r="H8" s="167"/>
    </row>
    <row r="9" spans="1:8" x14ac:dyDescent="0.2">
      <c r="A9" s="148" t="s">
        <v>555</v>
      </c>
      <c r="B9" s="153"/>
      <c r="C9" s="154"/>
      <c r="D9" s="155">
        <v>46961</v>
      </c>
      <c r="E9" s="156"/>
      <c r="F9" s="157">
        <v>85942</v>
      </c>
      <c r="G9" s="158"/>
      <c r="H9" s="159"/>
    </row>
    <row r="10" spans="1:8" x14ac:dyDescent="0.2">
      <c r="A10" s="160"/>
      <c r="B10" s="161"/>
      <c r="C10" s="162"/>
      <c r="D10" s="163">
        <v>40232</v>
      </c>
      <c r="E10" s="164"/>
      <c r="F10" s="165">
        <v>48630</v>
      </c>
      <c r="G10" s="166"/>
      <c r="H10" s="167"/>
    </row>
    <row r="11" spans="1:8" x14ac:dyDescent="0.2">
      <c r="A11" s="148" t="s">
        <v>556</v>
      </c>
      <c r="B11" s="153"/>
      <c r="C11" s="154"/>
      <c r="D11" s="155">
        <v>60070</v>
      </c>
      <c r="E11" s="156"/>
      <c r="F11" s="157">
        <v>95007</v>
      </c>
      <c r="G11" s="158"/>
      <c r="H11" s="159"/>
    </row>
    <row r="12" spans="1:8" x14ac:dyDescent="0.2">
      <c r="A12" s="160"/>
      <c r="B12" s="161"/>
      <c r="C12" s="168"/>
      <c r="D12" s="163">
        <v>34967</v>
      </c>
      <c r="E12" s="164"/>
      <c r="F12" s="165">
        <v>48509</v>
      </c>
      <c r="G12" s="166"/>
      <c r="H12" s="167"/>
    </row>
    <row r="13" spans="1:8" x14ac:dyDescent="0.2">
      <c r="A13" s="148"/>
      <c r="B13" s="153"/>
      <c r="C13" s="169"/>
      <c r="D13" s="170">
        <v>38607</v>
      </c>
      <c r="E13" s="171"/>
      <c r="F13" s="172">
        <v>95498</v>
      </c>
      <c r="G13" s="173"/>
      <c r="H13" s="159"/>
    </row>
    <row r="14" spans="1:8" x14ac:dyDescent="0.2">
      <c r="A14" s="160"/>
      <c r="B14" s="161"/>
      <c r="C14" s="162"/>
      <c r="D14" s="163">
        <v>27489</v>
      </c>
      <c r="E14" s="164"/>
      <c r="F14" s="165">
        <v>51311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5.17</v>
      </c>
      <c r="C19" s="174">
        <f>ROUND(VALUE(SUBSTITUTE(実質収支比率等に係る経年分析!G$48,"▲","-")),2)</f>
        <v>5.45</v>
      </c>
      <c r="D19" s="174">
        <f>ROUND(VALUE(SUBSTITUTE(実質収支比率等に係る経年分析!H$48,"▲","-")),2)</f>
        <v>6.51</v>
      </c>
      <c r="E19" s="174">
        <f>ROUND(VALUE(SUBSTITUTE(実質収支比率等に係る経年分析!I$48,"▲","-")),2)</f>
        <v>6.57</v>
      </c>
      <c r="F19" s="174">
        <f>ROUND(VALUE(SUBSTITUTE(実質収支比率等に係る経年分析!J$48,"▲","-")),2)</f>
        <v>5.42</v>
      </c>
    </row>
    <row r="20" spans="1:11" x14ac:dyDescent="0.2">
      <c r="A20" s="174" t="s">
        <v>57</v>
      </c>
      <c r="B20" s="174">
        <f>ROUND(VALUE(SUBSTITUTE(実質収支比率等に係る経年分析!F$47,"▲","-")),2)</f>
        <v>37.36</v>
      </c>
      <c r="C20" s="174">
        <f>ROUND(VALUE(SUBSTITUTE(実質収支比率等に係る経年分析!G$47,"▲","-")),2)</f>
        <v>46.75</v>
      </c>
      <c r="D20" s="174">
        <f>ROUND(VALUE(SUBSTITUTE(実質収支比率等に係る経年分析!H$47,"▲","-")),2)</f>
        <v>55.49</v>
      </c>
      <c r="E20" s="174">
        <f>ROUND(VALUE(SUBSTITUTE(実質収支比率等に係る経年分析!I$47,"▲","-")),2)</f>
        <v>63.88</v>
      </c>
      <c r="F20" s="174">
        <f>ROUND(VALUE(SUBSTITUTE(実質収支比率等に係る経年分析!J$47,"▲","-")),2)</f>
        <v>66.5</v>
      </c>
    </row>
    <row r="21" spans="1:11" x14ac:dyDescent="0.2">
      <c r="A21" s="174" t="s">
        <v>58</v>
      </c>
      <c r="B21" s="174">
        <f>IF(ISNUMBER(VALUE(SUBSTITUTE(実質収支比率等に係る経年分析!F$49,"▲","-"))),ROUND(VALUE(SUBSTITUTE(実質収支比率等に係る経年分析!F$49,"▲","-")),2),NA())</f>
        <v>7.09</v>
      </c>
      <c r="C21" s="174">
        <f>IF(ISNUMBER(VALUE(SUBSTITUTE(実質収支比率等に係る経年分析!G$49,"▲","-"))),ROUND(VALUE(SUBSTITUTE(実質収支比率等に係る経年分析!G$49,"▲","-")),2),NA())</f>
        <v>9.1999999999999993</v>
      </c>
      <c r="D21" s="174">
        <f>IF(ISNUMBER(VALUE(SUBSTITUTE(実質収支比率等に係る経年分析!H$49,"▲","-"))),ROUND(VALUE(SUBSTITUTE(実質収支比率等に係る経年分析!H$49,"▲","-")),2),NA())</f>
        <v>11.42</v>
      </c>
      <c r="E21" s="174">
        <f>IF(ISNUMBER(VALUE(SUBSTITUTE(実質収支比率等に係る経年分析!I$49,"▲","-"))),ROUND(VALUE(SUBSTITUTE(実質収支比率等に係る経年分析!I$49,"▲","-")),2),NA())</f>
        <v>11.34</v>
      </c>
      <c r="F21" s="174">
        <f>IF(ISNUMBER(VALUE(SUBSTITUTE(実質収支比率等に係る経年分析!J$49,"▲","-"))),ROUND(VALUE(SUBSTITUTE(実質収支比率等に係る経年分析!J$49,"▲","-")),2),NA())</f>
        <v>-0.38</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0.27</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住宅新築資金等貸付特別会計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後期高齢者医療保険特別会計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0.04</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7.0000000000000007E-2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0.05</v>
      </c>
    </row>
    <row r="31" spans="1:11" x14ac:dyDescent="0.2">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1.1200000000000001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0.67</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0.08</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0.6</v>
      </c>
    </row>
    <row r="32" spans="1:11" x14ac:dyDescent="0.2">
      <c r="A32" s="175" t="str">
        <f>IF(連結実質赤字比率に係る赤字・黒字の構成分析!C$38="",NA(),連結実質赤字比率に係る赤字・黒字の構成分析!C$38)</f>
        <v>介護保険特別会計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1.1299999999999999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2.14</v>
      </c>
    </row>
    <row r="33" spans="1:16" x14ac:dyDescent="0.2">
      <c r="A33" s="175" t="str">
        <f>IF(連結実質赤字比率に係る赤字・黒字の構成分析!C$37="",NA(),連結実質赤字比率に係る赤字・黒字の構成分析!C$37)</f>
        <v>一般会計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5.16</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5.43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6.49</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6.56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5.41</v>
      </c>
    </row>
    <row r="34" spans="1:16" x14ac:dyDescent="0.2">
      <c r="A34" s="175" t="str">
        <f>IF(連結実質赤字比率に係る赤字・黒字の構成分析!C$36="",NA(),連結実質赤字比率に係る赤字・黒字の構成分析!C$36)</f>
        <v>工業用水道事業会計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4.57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5.14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5.33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5.89</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15.56</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14.49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13.5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12.01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11.73</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16.14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17.440000000000001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18.600000000000001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17.489999999999998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18.760000000000002</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729</v>
      </c>
      <c r="E42" s="176"/>
      <c r="F42" s="176"/>
      <c r="G42" s="176">
        <f>'実質公債費比率（分子）の構造'!L$52</f>
        <v>704</v>
      </c>
      <c r="H42" s="176"/>
      <c r="I42" s="176"/>
      <c r="J42" s="176">
        <f>'実質公債費比率（分子）の構造'!M$52</f>
        <v>665</v>
      </c>
      <c r="K42" s="176"/>
      <c r="L42" s="176"/>
      <c r="M42" s="176">
        <f>'実質公債費比率（分子）の構造'!N$52</f>
        <v>681</v>
      </c>
      <c r="N42" s="176"/>
      <c r="O42" s="176"/>
      <c r="P42" s="176">
        <f>'実質公債費比率（分子）の構造'!O$52</f>
        <v>690</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12</v>
      </c>
      <c r="C45" s="176"/>
      <c r="D45" s="176"/>
      <c r="E45" s="176">
        <f>'実質公債費比率（分子）の構造'!L$49</f>
        <v>12</v>
      </c>
      <c r="F45" s="176"/>
      <c r="G45" s="176"/>
      <c r="H45" s="176">
        <f>'実質公債費比率（分子）の構造'!M$49</f>
        <v>11</v>
      </c>
      <c r="I45" s="176"/>
      <c r="J45" s="176"/>
      <c r="K45" s="176">
        <f>'実質公債費比率（分子）の構造'!N$49</f>
        <v>7</v>
      </c>
      <c r="L45" s="176"/>
      <c r="M45" s="176"/>
      <c r="N45" s="176">
        <f>'実質公債費比率（分子）の構造'!O$49</f>
        <v>12</v>
      </c>
      <c r="O45" s="176"/>
      <c r="P45" s="176"/>
    </row>
    <row r="46" spans="1:16" x14ac:dyDescent="0.2">
      <c r="A46" s="176" t="s">
        <v>69</v>
      </c>
      <c r="B46" s="176">
        <f>'実質公債費比率（分子）の構造'!K$48</f>
        <v>314</v>
      </c>
      <c r="C46" s="176"/>
      <c r="D46" s="176"/>
      <c r="E46" s="176">
        <f>'実質公債費比率（分子）の構造'!L$48</f>
        <v>259</v>
      </c>
      <c r="F46" s="176"/>
      <c r="G46" s="176"/>
      <c r="H46" s="176">
        <f>'実質公債費比率（分子）の構造'!M$48</f>
        <v>243</v>
      </c>
      <c r="I46" s="176"/>
      <c r="J46" s="176"/>
      <c r="K46" s="176">
        <f>'実質公債費比率（分子）の構造'!N$48</f>
        <v>236</v>
      </c>
      <c r="L46" s="176"/>
      <c r="M46" s="176"/>
      <c r="N46" s="176">
        <f>'実質公債費比率（分子）の構造'!O$48</f>
        <v>232</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654</v>
      </c>
      <c r="C49" s="176"/>
      <c r="D49" s="176"/>
      <c r="E49" s="176">
        <f>'実質公債費比率（分子）の構造'!L$45</f>
        <v>632</v>
      </c>
      <c r="F49" s="176"/>
      <c r="G49" s="176"/>
      <c r="H49" s="176">
        <f>'実質公債費比率（分子）の構造'!M$45</f>
        <v>579</v>
      </c>
      <c r="I49" s="176"/>
      <c r="J49" s="176"/>
      <c r="K49" s="176">
        <f>'実質公債費比率（分子）の構造'!N$45</f>
        <v>634</v>
      </c>
      <c r="L49" s="176"/>
      <c r="M49" s="176"/>
      <c r="N49" s="176">
        <f>'実質公債費比率（分子）の構造'!O$45</f>
        <v>601</v>
      </c>
      <c r="O49" s="176"/>
      <c r="P49" s="176"/>
    </row>
    <row r="50" spans="1:16" x14ac:dyDescent="0.2">
      <c r="A50" s="176" t="s">
        <v>73</v>
      </c>
      <c r="B50" s="176" t="e">
        <f>NA()</f>
        <v>#N/A</v>
      </c>
      <c r="C50" s="176">
        <f>IF(ISNUMBER('実質公債費比率（分子）の構造'!K$53),'実質公債費比率（分子）の構造'!K$53,NA())</f>
        <v>251</v>
      </c>
      <c r="D50" s="176" t="e">
        <f>NA()</f>
        <v>#N/A</v>
      </c>
      <c r="E50" s="176" t="e">
        <f>NA()</f>
        <v>#N/A</v>
      </c>
      <c r="F50" s="176">
        <f>IF(ISNUMBER('実質公債費比率（分子）の構造'!L$53),'実質公債費比率（分子）の構造'!L$53,NA())</f>
        <v>199</v>
      </c>
      <c r="G50" s="176" t="e">
        <f>NA()</f>
        <v>#N/A</v>
      </c>
      <c r="H50" s="176" t="e">
        <f>NA()</f>
        <v>#N/A</v>
      </c>
      <c r="I50" s="176">
        <f>IF(ISNUMBER('実質公債費比率（分子）の構造'!M$53),'実質公債費比率（分子）の構造'!M$53,NA())</f>
        <v>168</v>
      </c>
      <c r="J50" s="176" t="e">
        <f>NA()</f>
        <v>#N/A</v>
      </c>
      <c r="K50" s="176" t="e">
        <f>NA()</f>
        <v>#N/A</v>
      </c>
      <c r="L50" s="176">
        <f>IF(ISNUMBER('実質公債費比率（分子）の構造'!N$53),'実質公債費比率（分子）の構造'!N$53,NA())</f>
        <v>196</v>
      </c>
      <c r="M50" s="176" t="e">
        <f>NA()</f>
        <v>#N/A</v>
      </c>
      <c r="N50" s="176" t="e">
        <f>NA()</f>
        <v>#N/A</v>
      </c>
      <c r="O50" s="176">
        <f>IF(ISNUMBER('実質公債費比率（分子）の構造'!O$53),'実質公債費比率（分子）の構造'!O$53,NA())</f>
        <v>155</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7912</v>
      </c>
      <c r="E56" s="175"/>
      <c r="F56" s="175"/>
      <c r="G56" s="175">
        <f>'将来負担比率（分子）の構造'!J$52</f>
        <v>7625</v>
      </c>
      <c r="H56" s="175"/>
      <c r="I56" s="175"/>
      <c r="J56" s="175">
        <f>'将来負担比率（分子）の構造'!K$52</f>
        <v>7915</v>
      </c>
      <c r="K56" s="175"/>
      <c r="L56" s="175"/>
      <c r="M56" s="175">
        <f>'将来負担比率（分子）の構造'!L$52</f>
        <v>7812</v>
      </c>
      <c r="N56" s="175"/>
      <c r="O56" s="175"/>
      <c r="P56" s="175">
        <f>'将来負担比率（分子）の構造'!M$52</f>
        <v>5876</v>
      </c>
    </row>
    <row r="57" spans="1:16" x14ac:dyDescent="0.2">
      <c r="A57" s="175" t="s">
        <v>44</v>
      </c>
      <c r="B57" s="175"/>
      <c r="C57" s="175"/>
      <c r="D57" s="175" t="str">
        <f>'将来負担比率（分子）の構造'!I$51</f>
        <v>-</v>
      </c>
      <c r="E57" s="175"/>
      <c r="F57" s="175"/>
      <c r="G57" s="175" t="str">
        <f>'将来負担比率（分子）の構造'!J$51</f>
        <v>-</v>
      </c>
      <c r="H57" s="175"/>
      <c r="I57" s="175"/>
      <c r="J57" s="175">
        <f>'将来負担比率（分子）の構造'!K$51</f>
        <v>5</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4174</v>
      </c>
      <c r="E58" s="175"/>
      <c r="F58" s="175"/>
      <c r="G58" s="175">
        <f>'将来負担比率（分子）の構造'!J$50</f>
        <v>4710</v>
      </c>
      <c r="H58" s="175"/>
      <c r="I58" s="175"/>
      <c r="J58" s="175">
        <f>'将来負担比率（分子）の構造'!K$50</f>
        <v>5639</v>
      </c>
      <c r="K58" s="175"/>
      <c r="L58" s="175"/>
      <c r="M58" s="175">
        <f>'将来負担比率（分子）の構造'!L$50</f>
        <v>6729</v>
      </c>
      <c r="N58" s="175"/>
      <c r="O58" s="175"/>
      <c r="P58" s="175">
        <f>'将来負担比率（分子）の構造'!M$50</f>
        <v>6872</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1256</v>
      </c>
      <c r="C62" s="175"/>
      <c r="D62" s="175"/>
      <c r="E62" s="175">
        <f>'将来負担比率（分子）の構造'!J$45</f>
        <v>1241</v>
      </c>
      <c r="F62" s="175"/>
      <c r="G62" s="175"/>
      <c r="H62" s="175">
        <f>'将来負担比率（分子）の構造'!K$45</f>
        <v>1203</v>
      </c>
      <c r="I62" s="175"/>
      <c r="J62" s="175"/>
      <c r="K62" s="175">
        <f>'将来負担比率（分子）の構造'!L$45</f>
        <v>1173</v>
      </c>
      <c r="L62" s="175"/>
      <c r="M62" s="175"/>
      <c r="N62" s="175">
        <f>'将来負担比率（分子）の構造'!M$45</f>
        <v>1165</v>
      </c>
      <c r="O62" s="175"/>
      <c r="P62" s="175"/>
    </row>
    <row r="63" spans="1:16" x14ac:dyDescent="0.2">
      <c r="A63" s="175" t="s">
        <v>36</v>
      </c>
      <c r="B63" s="175">
        <f>'将来負担比率（分子）の構造'!I$44</f>
        <v>46</v>
      </c>
      <c r="C63" s="175"/>
      <c r="D63" s="175"/>
      <c r="E63" s="175">
        <f>'将来負担比率（分子）の構造'!J$44</f>
        <v>35</v>
      </c>
      <c r="F63" s="175"/>
      <c r="G63" s="175"/>
      <c r="H63" s="175">
        <f>'将来負担比率（分子）の構造'!K$44</f>
        <v>73</v>
      </c>
      <c r="I63" s="175"/>
      <c r="J63" s="175"/>
      <c r="K63" s="175">
        <f>'将来負担比率（分子）の構造'!L$44</f>
        <v>83</v>
      </c>
      <c r="L63" s="175"/>
      <c r="M63" s="175"/>
      <c r="N63" s="175">
        <f>'将来負担比率（分子）の構造'!M$44</f>
        <v>94</v>
      </c>
      <c r="O63" s="175"/>
      <c r="P63" s="175"/>
    </row>
    <row r="64" spans="1:16" x14ac:dyDescent="0.2">
      <c r="A64" s="175" t="s">
        <v>35</v>
      </c>
      <c r="B64" s="175">
        <f>'将来負担比率（分子）の構造'!I$43</f>
        <v>4053</v>
      </c>
      <c r="C64" s="175"/>
      <c r="D64" s="175"/>
      <c r="E64" s="175">
        <f>'将来負担比率（分子）の構造'!J$43</f>
        <v>3565</v>
      </c>
      <c r="F64" s="175"/>
      <c r="G64" s="175"/>
      <c r="H64" s="175">
        <f>'将来負担比率（分子）の構造'!K$43</f>
        <v>3149</v>
      </c>
      <c r="I64" s="175"/>
      <c r="J64" s="175"/>
      <c r="K64" s="175">
        <f>'将来負担比率（分子）の構造'!L$43</f>
        <v>2706</v>
      </c>
      <c r="L64" s="175"/>
      <c r="M64" s="175"/>
      <c r="N64" s="175">
        <f>'将来負担比率（分子）の構造'!M$43</f>
        <v>2441</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6138</v>
      </c>
      <c r="C66" s="175"/>
      <c r="D66" s="175"/>
      <c r="E66" s="175">
        <f>'将来負担比率（分子）の構造'!J$41</f>
        <v>5648</v>
      </c>
      <c r="F66" s="175"/>
      <c r="G66" s="175"/>
      <c r="H66" s="175">
        <f>'将来負担比率（分子）の構造'!K$41</f>
        <v>5988</v>
      </c>
      <c r="I66" s="175"/>
      <c r="J66" s="175"/>
      <c r="K66" s="175">
        <f>'将来負担比率（分子）の構造'!L$41</f>
        <v>5727</v>
      </c>
      <c r="L66" s="175"/>
      <c r="M66" s="175"/>
      <c r="N66" s="175">
        <f>'将来負担比率（分子）の構造'!M$41</f>
        <v>5441</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2969</v>
      </c>
      <c r="C72" s="179">
        <f>基金残高に係る経年分析!G55</f>
        <v>3585</v>
      </c>
      <c r="D72" s="179">
        <f>基金残高に係る経年分析!H55</f>
        <v>3636</v>
      </c>
    </row>
    <row r="73" spans="1:16" x14ac:dyDescent="0.2">
      <c r="A73" s="178" t="s">
        <v>80</v>
      </c>
      <c r="B73" s="179">
        <f>基金残高に係る経年分析!F56</f>
        <v>477</v>
      </c>
      <c r="C73" s="179">
        <f>基金残高に係る経年分析!G56</f>
        <v>477</v>
      </c>
      <c r="D73" s="179">
        <f>基金残高に係る経年分析!H56</f>
        <v>477</v>
      </c>
    </row>
    <row r="74" spans="1:16" x14ac:dyDescent="0.2">
      <c r="A74" s="178" t="s">
        <v>81</v>
      </c>
      <c r="B74" s="179">
        <f>基金残高に係る経年分析!F57</f>
        <v>1904</v>
      </c>
      <c r="C74" s="179">
        <f>基金残高に係る経年分析!G57</f>
        <v>2314</v>
      </c>
      <c r="D74" s="179">
        <f>基金残高に係る経年分析!H57</f>
        <v>2418</v>
      </c>
    </row>
  </sheetData>
  <sheetProtection algorithmName="SHA-512" hashValue="ml5MeDsiiPiVY1xn09xprmXlMW4QBT8aEFNrddf/dXk/X9PLrT6I9iuFj7mrIcrl3aXjTIk+k+g2nyQDH67gFg==" saltValue="UwsvOgen3tpPsa3RXj1JI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216</v>
      </c>
      <c r="DI1" s="718"/>
      <c r="DJ1" s="718"/>
      <c r="DK1" s="718"/>
      <c r="DL1" s="718"/>
      <c r="DM1" s="718"/>
      <c r="DN1" s="719"/>
      <c r="DO1" s="214"/>
      <c r="DP1" s="717" t="s">
        <v>217</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221</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222</v>
      </c>
      <c r="S4" s="674"/>
      <c r="T4" s="674"/>
      <c r="U4" s="674"/>
      <c r="V4" s="674"/>
      <c r="W4" s="674"/>
      <c r="X4" s="674"/>
      <c r="Y4" s="675"/>
      <c r="Z4" s="673" t="s">
        <v>223</v>
      </c>
      <c r="AA4" s="674"/>
      <c r="AB4" s="674"/>
      <c r="AC4" s="675"/>
      <c r="AD4" s="673" t="s">
        <v>224</v>
      </c>
      <c r="AE4" s="674"/>
      <c r="AF4" s="674"/>
      <c r="AG4" s="674"/>
      <c r="AH4" s="674"/>
      <c r="AI4" s="674"/>
      <c r="AJ4" s="674"/>
      <c r="AK4" s="675"/>
      <c r="AL4" s="673" t="s">
        <v>223</v>
      </c>
      <c r="AM4" s="674"/>
      <c r="AN4" s="674"/>
      <c r="AO4" s="675"/>
      <c r="AP4" s="720" t="s">
        <v>225</v>
      </c>
      <c r="AQ4" s="720"/>
      <c r="AR4" s="720"/>
      <c r="AS4" s="720"/>
      <c r="AT4" s="720"/>
      <c r="AU4" s="720"/>
      <c r="AV4" s="720"/>
      <c r="AW4" s="720"/>
      <c r="AX4" s="720"/>
      <c r="AY4" s="720"/>
      <c r="AZ4" s="720"/>
      <c r="BA4" s="720"/>
      <c r="BB4" s="720"/>
      <c r="BC4" s="720"/>
      <c r="BD4" s="720"/>
      <c r="BE4" s="720"/>
      <c r="BF4" s="720"/>
      <c r="BG4" s="720" t="s">
        <v>226</v>
      </c>
      <c r="BH4" s="720"/>
      <c r="BI4" s="720"/>
      <c r="BJ4" s="720"/>
      <c r="BK4" s="720"/>
      <c r="BL4" s="720"/>
      <c r="BM4" s="720"/>
      <c r="BN4" s="720"/>
      <c r="BO4" s="720" t="s">
        <v>223</v>
      </c>
      <c r="BP4" s="720"/>
      <c r="BQ4" s="720"/>
      <c r="BR4" s="720"/>
      <c r="BS4" s="720" t="s">
        <v>227</v>
      </c>
      <c r="BT4" s="720"/>
      <c r="BU4" s="720"/>
      <c r="BV4" s="720"/>
      <c r="BW4" s="720"/>
      <c r="BX4" s="720"/>
      <c r="BY4" s="720"/>
      <c r="BZ4" s="720"/>
      <c r="CA4" s="720"/>
      <c r="CB4" s="720"/>
      <c r="CD4" s="673" t="s">
        <v>228</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229</v>
      </c>
      <c r="C5" s="680"/>
      <c r="D5" s="680"/>
      <c r="E5" s="680"/>
      <c r="F5" s="680"/>
      <c r="G5" s="680"/>
      <c r="H5" s="680"/>
      <c r="I5" s="680"/>
      <c r="J5" s="680"/>
      <c r="K5" s="680"/>
      <c r="L5" s="680"/>
      <c r="M5" s="680"/>
      <c r="N5" s="680"/>
      <c r="O5" s="680"/>
      <c r="P5" s="680"/>
      <c r="Q5" s="681"/>
      <c r="R5" s="676">
        <v>2403417</v>
      </c>
      <c r="S5" s="677"/>
      <c r="T5" s="677"/>
      <c r="U5" s="677"/>
      <c r="V5" s="677"/>
      <c r="W5" s="677"/>
      <c r="X5" s="677"/>
      <c r="Y5" s="702"/>
      <c r="Z5" s="715">
        <v>25</v>
      </c>
      <c r="AA5" s="715"/>
      <c r="AB5" s="715"/>
      <c r="AC5" s="715"/>
      <c r="AD5" s="716">
        <v>2403417</v>
      </c>
      <c r="AE5" s="716"/>
      <c r="AF5" s="716"/>
      <c r="AG5" s="716"/>
      <c r="AH5" s="716"/>
      <c r="AI5" s="716"/>
      <c r="AJ5" s="716"/>
      <c r="AK5" s="716"/>
      <c r="AL5" s="703">
        <v>45.1</v>
      </c>
      <c r="AM5" s="685"/>
      <c r="AN5" s="685"/>
      <c r="AO5" s="704"/>
      <c r="AP5" s="679" t="s">
        <v>230</v>
      </c>
      <c r="AQ5" s="680"/>
      <c r="AR5" s="680"/>
      <c r="AS5" s="680"/>
      <c r="AT5" s="680"/>
      <c r="AU5" s="680"/>
      <c r="AV5" s="680"/>
      <c r="AW5" s="680"/>
      <c r="AX5" s="680"/>
      <c r="AY5" s="680"/>
      <c r="AZ5" s="680"/>
      <c r="BA5" s="680"/>
      <c r="BB5" s="680"/>
      <c r="BC5" s="680"/>
      <c r="BD5" s="680"/>
      <c r="BE5" s="680"/>
      <c r="BF5" s="681"/>
      <c r="BG5" s="621">
        <v>2403417</v>
      </c>
      <c r="BH5" s="622"/>
      <c r="BI5" s="622"/>
      <c r="BJ5" s="622"/>
      <c r="BK5" s="622"/>
      <c r="BL5" s="622"/>
      <c r="BM5" s="622"/>
      <c r="BN5" s="623"/>
      <c r="BO5" s="659">
        <v>100</v>
      </c>
      <c r="BP5" s="659"/>
      <c r="BQ5" s="659"/>
      <c r="BR5" s="659"/>
      <c r="BS5" s="660" t="s">
        <v>231</v>
      </c>
      <c r="BT5" s="660"/>
      <c r="BU5" s="660"/>
      <c r="BV5" s="660"/>
      <c r="BW5" s="660"/>
      <c r="BX5" s="660"/>
      <c r="BY5" s="660"/>
      <c r="BZ5" s="660"/>
      <c r="CA5" s="660"/>
      <c r="CB5" s="698"/>
      <c r="CD5" s="673" t="s">
        <v>225</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223</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x14ac:dyDescent="0.2">
      <c r="B6" s="618" t="s">
        <v>235</v>
      </c>
      <c r="C6" s="619"/>
      <c r="D6" s="619"/>
      <c r="E6" s="619"/>
      <c r="F6" s="619"/>
      <c r="G6" s="619"/>
      <c r="H6" s="619"/>
      <c r="I6" s="619"/>
      <c r="J6" s="619"/>
      <c r="K6" s="619"/>
      <c r="L6" s="619"/>
      <c r="M6" s="619"/>
      <c r="N6" s="619"/>
      <c r="O6" s="619"/>
      <c r="P6" s="619"/>
      <c r="Q6" s="620"/>
      <c r="R6" s="621">
        <v>124442</v>
      </c>
      <c r="S6" s="622"/>
      <c r="T6" s="622"/>
      <c r="U6" s="622"/>
      <c r="V6" s="622"/>
      <c r="W6" s="622"/>
      <c r="X6" s="622"/>
      <c r="Y6" s="623"/>
      <c r="Z6" s="659">
        <v>1.3</v>
      </c>
      <c r="AA6" s="659"/>
      <c r="AB6" s="659"/>
      <c r="AC6" s="659"/>
      <c r="AD6" s="660">
        <v>124442</v>
      </c>
      <c r="AE6" s="660"/>
      <c r="AF6" s="660"/>
      <c r="AG6" s="660"/>
      <c r="AH6" s="660"/>
      <c r="AI6" s="660"/>
      <c r="AJ6" s="660"/>
      <c r="AK6" s="660"/>
      <c r="AL6" s="624">
        <v>2.2999999999999998</v>
      </c>
      <c r="AM6" s="625"/>
      <c r="AN6" s="625"/>
      <c r="AO6" s="661"/>
      <c r="AP6" s="618" t="s">
        <v>236</v>
      </c>
      <c r="AQ6" s="619"/>
      <c r="AR6" s="619"/>
      <c r="AS6" s="619"/>
      <c r="AT6" s="619"/>
      <c r="AU6" s="619"/>
      <c r="AV6" s="619"/>
      <c r="AW6" s="619"/>
      <c r="AX6" s="619"/>
      <c r="AY6" s="619"/>
      <c r="AZ6" s="619"/>
      <c r="BA6" s="619"/>
      <c r="BB6" s="619"/>
      <c r="BC6" s="619"/>
      <c r="BD6" s="619"/>
      <c r="BE6" s="619"/>
      <c r="BF6" s="620"/>
      <c r="BG6" s="621">
        <v>2403417</v>
      </c>
      <c r="BH6" s="622"/>
      <c r="BI6" s="622"/>
      <c r="BJ6" s="622"/>
      <c r="BK6" s="622"/>
      <c r="BL6" s="622"/>
      <c r="BM6" s="622"/>
      <c r="BN6" s="623"/>
      <c r="BO6" s="659">
        <v>100</v>
      </c>
      <c r="BP6" s="659"/>
      <c r="BQ6" s="659"/>
      <c r="BR6" s="659"/>
      <c r="BS6" s="660" t="s">
        <v>131</v>
      </c>
      <c r="BT6" s="660"/>
      <c r="BU6" s="660"/>
      <c r="BV6" s="660"/>
      <c r="BW6" s="660"/>
      <c r="BX6" s="660"/>
      <c r="BY6" s="660"/>
      <c r="BZ6" s="660"/>
      <c r="CA6" s="660"/>
      <c r="CB6" s="698"/>
      <c r="CD6" s="679" t="s">
        <v>237</v>
      </c>
      <c r="CE6" s="680"/>
      <c r="CF6" s="680"/>
      <c r="CG6" s="680"/>
      <c r="CH6" s="680"/>
      <c r="CI6" s="680"/>
      <c r="CJ6" s="680"/>
      <c r="CK6" s="680"/>
      <c r="CL6" s="680"/>
      <c r="CM6" s="680"/>
      <c r="CN6" s="680"/>
      <c r="CO6" s="680"/>
      <c r="CP6" s="680"/>
      <c r="CQ6" s="681"/>
      <c r="CR6" s="621">
        <v>63574</v>
      </c>
      <c r="CS6" s="622"/>
      <c r="CT6" s="622"/>
      <c r="CU6" s="622"/>
      <c r="CV6" s="622"/>
      <c r="CW6" s="622"/>
      <c r="CX6" s="622"/>
      <c r="CY6" s="623"/>
      <c r="CZ6" s="703">
        <v>0.7</v>
      </c>
      <c r="DA6" s="685"/>
      <c r="DB6" s="685"/>
      <c r="DC6" s="705"/>
      <c r="DD6" s="627" t="s">
        <v>131</v>
      </c>
      <c r="DE6" s="622"/>
      <c r="DF6" s="622"/>
      <c r="DG6" s="622"/>
      <c r="DH6" s="622"/>
      <c r="DI6" s="622"/>
      <c r="DJ6" s="622"/>
      <c r="DK6" s="622"/>
      <c r="DL6" s="622"/>
      <c r="DM6" s="622"/>
      <c r="DN6" s="622"/>
      <c r="DO6" s="622"/>
      <c r="DP6" s="623"/>
      <c r="DQ6" s="627">
        <v>63574</v>
      </c>
      <c r="DR6" s="622"/>
      <c r="DS6" s="622"/>
      <c r="DT6" s="622"/>
      <c r="DU6" s="622"/>
      <c r="DV6" s="622"/>
      <c r="DW6" s="622"/>
      <c r="DX6" s="622"/>
      <c r="DY6" s="622"/>
      <c r="DZ6" s="622"/>
      <c r="EA6" s="622"/>
      <c r="EB6" s="622"/>
      <c r="EC6" s="658"/>
    </row>
    <row r="7" spans="2:143" ht="11.25" customHeight="1" x14ac:dyDescent="0.2">
      <c r="B7" s="618" t="s">
        <v>238</v>
      </c>
      <c r="C7" s="619"/>
      <c r="D7" s="619"/>
      <c r="E7" s="619"/>
      <c r="F7" s="619"/>
      <c r="G7" s="619"/>
      <c r="H7" s="619"/>
      <c r="I7" s="619"/>
      <c r="J7" s="619"/>
      <c r="K7" s="619"/>
      <c r="L7" s="619"/>
      <c r="M7" s="619"/>
      <c r="N7" s="619"/>
      <c r="O7" s="619"/>
      <c r="P7" s="619"/>
      <c r="Q7" s="620"/>
      <c r="R7" s="621">
        <v>682</v>
      </c>
      <c r="S7" s="622"/>
      <c r="T7" s="622"/>
      <c r="U7" s="622"/>
      <c r="V7" s="622"/>
      <c r="W7" s="622"/>
      <c r="X7" s="622"/>
      <c r="Y7" s="623"/>
      <c r="Z7" s="659">
        <v>0</v>
      </c>
      <c r="AA7" s="659"/>
      <c r="AB7" s="659"/>
      <c r="AC7" s="659"/>
      <c r="AD7" s="660">
        <v>682</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720432</v>
      </c>
      <c r="BH7" s="622"/>
      <c r="BI7" s="622"/>
      <c r="BJ7" s="622"/>
      <c r="BK7" s="622"/>
      <c r="BL7" s="622"/>
      <c r="BM7" s="622"/>
      <c r="BN7" s="623"/>
      <c r="BO7" s="659">
        <v>30</v>
      </c>
      <c r="BP7" s="659"/>
      <c r="BQ7" s="659"/>
      <c r="BR7" s="659"/>
      <c r="BS7" s="660" t="s">
        <v>131</v>
      </c>
      <c r="BT7" s="660"/>
      <c r="BU7" s="660"/>
      <c r="BV7" s="660"/>
      <c r="BW7" s="660"/>
      <c r="BX7" s="660"/>
      <c r="BY7" s="660"/>
      <c r="BZ7" s="660"/>
      <c r="CA7" s="660"/>
      <c r="CB7" s="698"/>
      <c r="CD7" s="618" t="s">
        <v>240</v>
      </c>
      <c r="CE7" s="619"/>
      <c r="CF7" s="619"/>
      <c r="CG7" s="619"/>
      <c r="CH7" s="619"/>
      <c r="CI7" s="619"/>
      <c r="CJ7" s="619"/>
      <c r="CK7" s="619"/>
      <c r="CL7" s="619"/>
      <c r="CM7" s="619"/>
      <c r="CN7" s="619"/>
      <c r="CO7" s="619"/>
      <c r="CP7" s="619"/>
      <c r="CQ7" s="620"/>
      <c r="CR7" s="621">
        <v>2240600</v>
      </c>
      <c r="CS7" s="622"/>
      <c r="CT7" s="622"/>
      <c r="CU7" s="622"/>
      <c r="CV7" s="622"/>
      <c r="CW7" s="622"/>
      <c r="CX7" s="622"/>
      <c r="CY7" s="623"/>
      <c r="CZ7" s="659">
        <v>24.4</v>
      </c>
      <c r="DA7" s="659"/>
      <c r="DB7" s="659"/>
      <c r="DC7" s="659"/>
      <c r="DD7" s="627">
        <v>118714</v>
      </c>
      <c r="DE7" s="622"/>
      <c r="DF7" s="622"/>
      <c r="DG7" s="622"/>
      <c r="DH7" s="622"/>
      <c r="DI7" s="622"/>
      <c r="DJ7" s="622"/>
      <c r="DK7" s="622"/>
      <c r="DL7" s="622"/>
      <c r="DM7" s="622"/>
      <c r="DN7" s="622"/>
      <c r="DO7" s="622"/>
      <c r="DP7" s="623"/>
      <c r="DQ7" s="627">
        <v>1391534</v>
      </c>
      <c r="DR7" s="622"/>
      <c r="DS7" s="622"/>
      <c r="DT7" s="622"/>
      <c r="DU7" s="622"/>
      <c r="DV7" s="622"/>
      <c r="DW7" s="622"/>
      <c r="DX7" s="622"/>
      <c r="DY7" s="622"/>
      <c r="DZ7" s="622"/>
      <c r="EA7" s="622"/>
      <c r="EB7" s="622"/>
      <c r="EC7" s="658"/>
    </row>
    <row r="8" spans="2:143" ht="11.25" customHeight="1" x14ac:dyDescent="0.2">
      <c r="B8" s="618" t="s">
        <v>241</v>
      </c>
      <c r="C8" s="619"/>
      <c r="D8" s="619"/>
      <c r="E8" s="619"/>
      <c r="F8" s="619"/>
      <c r="G8" s="619"/>
      <c r="H8" s="619"/>
      <c r="I8" s="619"/>
      <c r="J8" s="619"/>
      <c r="K8" s="619"/>
      <c r="L8" s="619"/>
      <c r="M8" s="619"/>
      <c r="N8" s="619"/>
      <c r="O8" s="619"/>
      <c r="P8" s="619"/>
      <c r="Q8" s="620"/>
      <c r="R8" s="621">
        <v>10366</v>
      </c>
      <c r="S8" s="622"/>
      <c r="T8" s="622"/>
      <c r="U8" s="622"/>
      <c r="V8" s="622"/>
      <c r="W8" s="622"/>
      <c r="X8" s="622"/>
      <c r="Y8" s="623"/>
      <c r="Z8" s="659">
        <v>0.1</v>
      </c>
      <c r="AA8" s="659"/>
      <c r="AB8" s="659"/>
      <c r="AC8" s="659"/>
      <c r="AD8" s="660">
        <v>10366</v>
      </c>
      <c r="AE8" s="660"/>
      <c r="AF8" s="660"/>
      <c r="AG8" s="660"/>
      <c r="AH8" s="660"/>
      <c r="AI8" s="660"/>
      <c r="AJ8" s="660"/>
      <c r="AK8" s="660"/>
      <c r="AL8" s="624">
        <v>0.2</v>
      </c>
      <c r="AM8" s="625"/>
      <c r="AN8" s="625"/>
      <c r="AO8" s="661"/>
      <c r="AP8" s="618" t="s">
        <v>242</v>
      </c>
      <c r="AQ8" s="619"/>
      <c r="AR8" s="619"/>
      <c r="AS8" s="619"/>
      <c r="AT8" s="619"/>
      <c r="AU8" s="619"/>
      <c r="AV8" s="619"/>
      <c r="AW8" s="619"/>
      <c r="AX8" s="619"/>
      <c r="AY8" s="619"/>
      <c r="AZ8" s="619"/>
      <c r="BA8" s="619"/>
      <c r="BB8" s="619"/>
      <c r="BC8" s="619"/>
      <c r="BD8" s="619"/>
      <c r="BE8" s="619"/>
      <c r="BF8" s="620"/>
      <c r="BG8" s="621">
        <v>24374</v>
      </c>
      <c r="BH8" s="622"/>
      <c r="BI8" s="622"/>
      <c r="BJ8" s="622"/>
      <c r="BK8" s="622"/>
      <c r="BL8" s="622"/>
      <c r="BM8" s="622"/>
      <c r="BN8" s="623"/>
      <c r="BO8" s="659">
        <v>1</v>
      </c>
      <c r="BP8" s="659"/>
      <c r="BQ8" s="659"/>
      <c r="BR8" s="659"/>
      <c r="BS8" s="660" t="s">
        <v>231</v>
      </c>
      <c r="BT8" s="660"/>
      <c r="BU8" s="660"/>
      <c r="BV8" s="660"/>
      <c r="BW8" s="660"/>
      <c r="BX8" s="660"/>
      <c r="BY8" s="660"/>
      <c r="BZ8" s="660"/>
      <c r="CA8" s="660"/>
      <c r="CB8" s="698"/>
      <c r="CD8" s="618" t="s">
        <v>243</v>
      </c>
      <c r="CE8" s="619"/>
      <c r="CF8" s="619"/>
      <c r="CG8" s="619"/>
      <c r="CH8" s="619"/>
      <c r="CI8" s="619"/>
      <c r="CJ8" s="619"/>
      <c r="CK8" s="619"/>
      <c r="CL8" s="619"/>
      <c r="CM8" s="619"/>
      <c r="CN8" s="619"/>
      <c r="CO8" s="619"/>
      <c r="CP8" s="619"/>
      <c r="CQ8" s="620"/>
      <c r="CR8" s="621">
        <v>2614428</v>
      </c>
      <c r="CS8" s="622"/>
      <c r="CT8" s="622"/>
      <c r="CU8" s="622"/>
      <c r="CV8" s="622"/>
      <c r="CW8" s="622"/>
      <c r="CX8" s="622"/>
      <c r="CY8" s="623"/>
      <c r="CZ8" s="659">
        <v>28.4</v>
      </c>
      <c r="DA8" s="659"/>
      <c r="DB8" s="659"/>
      <c r="DC8" s="659"/>
      <c r="DD8" s="627" t="s">
        <v>131</v>
      </c>
      <c r="DE8" s="622"/>
      <c r="DF8" s="622"/>
      <c r="DG8" s="622"/>
      <c r="DH8" s="622"/>
      <c r="DI8" s="622"/>
      <c r="DJ8" s="622"/>
      <c r="DK8" s="622"/>
      <c r="DL8" s="622"/>
      <c r="DM8" s="622"/>
      <c r="DN8" s="622"/>
      <c r="DO8" s="622"/>
      <c r="DP8" s="623"/>
      <c r="DQ8" s="627">
        <v>1567055</v>
      </c>
      <c r="DR8" s="622"/>
      <c r="DS8" s="622"/>
      <c r="DT8" s="622"/>
      <c r="DU8" s="622"/>
      <c r="DV8" s="622"/>
      <c r="DW8" s="622"/>
      <c r="DX8" s="622"/>
      <c r="DY8" s="622"/>
      <c r="DZ8" s="622"/>
      <c r="EA8" s="622"/>
      <c r="EB8" s="622"/>
      <c r="EC8" s="658"/>
    </row>
    <row r="9" spans="2:143" ht="11.25" customHeight="1" x14ac:dyDescent="0.2">
      <c r="B9" s="618" t="s">
        <v>244</v>
      </c>
      <c r="C9" s="619"/>
      <c r="D9" s="619"/>
      <c r="E9" s="619"/>
      <c r="F9" s="619"/>
      <c r="G9" s="619"/>
      <c r="H9" s="619"/>
      <c r="I9" s="619"/>
      <c r="J9" s="619"/>
      <c r="K9" s="619"/>
      <c r="L9" s="619"/>
      <c r="M9" s="619"/>
      <c r="N9" s="619"/>
      <c r="O9" s="619"/>
      <c r="P9" s="619"/>
      <c r="Q9" s="620"/>
      <c r="R9" s="621">
        <v>7454</v>
      </c>
      <c r="S9" s="622"/>
      <c r="T9" s="622"/>
      <c r="U9" s="622"/>
      <c r="V9" s="622"/>
      <c r="W9" s="622"/>
      <c r="X9" s="622"/>
      <c r="Y9" s="623"/>
      <c r="Z9" s="659">
        <v>0.1</v>
      </c>
      <c r="AA9" s="659"/>
      <c r="AB9" s="659"/>
      <c r="AC9" s="659"/>
      <c r="AD9" s="660">
        <v>7454</v>
      </c>
      <c r="AE9" s="660"/>
      <c r="AF9" s="660"/>
      <c r="AG9" s="660"/>
      <c r="AH9" s="660"/>
      <c r="AI9" s="660"/>
      <c r="AJ9" s="660"/>
      <c r="AK9" s="660"/>
      <c r="AL9" s="624">
        <v>0.1</v>
      </c>
      <c r="AM9" s="625"/>
      <c r="AN9" s="625"/>
      <c r="AO9" s="661"/>
      <c r="AP9" s="618" t="s">
        <v>245</v>
      </c>
      <c r="AQ9" s="619"/>
      <c r="AR9" s="619"/>
      <c r="AS9" s="619"/>
      <c r="AT9" s="619"/>
      <c r="AU9" s="619"/>
      <c r="AV9" s="619"/>
      <c r="AW9" s="619"/>
      <c r="AX9" s="619"/>
      <c r="AY9" s="619"/>
      <c r="AZ9" s="619"/>
      <c r="BA9" s="619"/>
      <c r="BB9" s="619"/>
      <c r="BC9" s="619"/>
      <c r="BD9" s="619"/>
      <c r="BE9" s="619"/>
      <c r="BF9" s="620"/>
      <c r="BG9" s="621">
        <v>570134</v>
      </c>
      <c r="BH9" s="622"/>
      <c r="BI9" s="622"/>
      <c r="BJ9" s="622"/>
      <c r="BK9" s="622"/>
      <c r="BL9" s="622"/>
      <c r="BM9" s="622"/>
      <c r="BN9" s="623"/>
      <c r="BO9" s="659">
        <v>23.7</v>
      </c>
      <c r="BP9" s="659"/>
      <c r="BQ9" s="659"/>
      <c r="BR9" s="659"/>
      <c r="BS9" s="660" t="s">
        <v>231</v>
      </c>
      <c r="BT9" s="660"/>
      <c r="BU9" s="660"/>
      <c r="BV9" s="660"/>
      <c r="BW9" s="660"/>
      <c r="BX9" s="660"/>
      <c r="BY9" s="660"/>
      <c r="BZ9" s="660"/>
      <c r="CA9" s="660"/>
      <c r="CB9" s="698"/>
      <c r="CD9" s="618" t="s">
        <v>246</v>
      </c>
      <c r="CE9" s="619"/>
      <c r="CF9" s="619"/>
      <c r="CG9" s="619"/>
      <c r="CH9" s="619"/>
      <c r="CI9" s="619"/>
      <c r="CJ9" s="619"/>
      <c r="CK9" s="619"/>
      <c r="CL9" s="619"/>
      <c r="CM9" s="619"/>
      <c r="CN9" s="619"/>
      <c r="CO9" s="619"/>
      <c r="CP9" s="619"/>
      <c r="CQ9" s="620"/>
      <c r="CR9" s="621">
        <v>778636</v>
      </c>
      <c r="CS9" s="622"/>
      <c r="CT9" s="622"/>
      <c r="CU9" s="622"/>
      <c r="CV9" s="622"/>
      <c r="CW9" s="622"/>
      <c r="CX9" s="622"/>
      <c r="CY9" s="623"/>
      <c r="CZ9" s="659">
        <v>8.5</v>
      </c>
      <c r="DA9" s="659"/>
      <c r="DB9" s="659"/>
      <c r="DC9" s="659"/>
      <c r="DD9" s="627">
        <v>13814</v>
      </c>
      <c r="DE9" s="622"/>
      <c r="DF9" s="622"/>
      <c r="DG9" s="622"/>
      <c r="DH9" s="622"/>
      <c r="DI9" s="622"/>
      <c r="DJ9" s="622"/>
      <c r="DK9" s="622"/>
      <c r="DL9" s="622"/>
      <c r="DM9" s="622"/>
      <c r="DN9" s="622"/>
      <c r="DO9" s="622"/>
      <c r="DP9" s="623"/>
      <c r="DQ9" s="627">
        <v>624062</v>
      </c>
      <c r="DR9" s="622"/>
      <c r="DS9" s="622"/>
      <c r="DT9" s="622"/>
      <c r="DU9" s="622"/>
      <c r="DV9" s="622"/>
      <c r="DW9" s="622"/>
      <c r="DX9" s="622"/>
      <c r="DY9" s="622"/>
      <c r="DZ9" s="622"/>
      <c r="EA9" s="622"/>
      <c r="EB9" s="622"/>
      <c r="EC9" s="658"/>
    </row>
    <row r="10" spans="2:143" ht="11.25" customHeight="1" x14ac:dyDescent="0.2">
      <c r="B10" s="618" t="s">
        <v>247</v>
      </c>
      <c r="C10" s="619"/>
      <c r="D10" s="619"/>
      <c r="E10" s="619"/>
      <c r="F10" s="619"/>
      <c r="G10" s="619"/>
      <c r="H10" s="619"/>
      <c r="I10" s="619"/>
      <c r="J10" s="619"/>
      <c r="K10" s="619"/>
      <c r="L10" s="619"/>
      <c r="M10" s="619"/>
      <c r="N10" s="619"/>
      <c r="O10" s="619"/>
      <c r="P10" s="619"/>
      <c r="Q10" s="620"/>
      <c r="R10" s="621" t="s">
        <v>231</v>
      </c>
      <c r="S10" s="622"/>
      <c r="T10" s="622"/>
      <c r="U10" s="622"/>
      <c r="V10" s="622"/>
      <c r="W10" s="622"/>
      <c r="X10" s="622"/>
      <c r="Y10" s="623"/>
      <c r="Z10" s="659" t="s">
        <v>248</v>
      </c>
      <c r="AA10" s="659"/>
      <c r="AB10" s="659"/>
      <c r="AC10" s="659"/>
      <c r="AD10" s="660" t="s">
        <v>131</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50054</v>
      </c>
      <c r="BH10" s="622"/>
      <c r="BI10" s="622"/>
      <c r="BJ10" s="622"/>
      <c r="BK10" s="622"/>
      <c r="BL10" s="622"/>
      <c r="BM10" s="622"/>
      <c r="BN10" s="623"/>
      <c r="BO10" s="659">
        <v>2.1</v>
      </c>
      <c r="BP10" s="659"/>
      <c r="BQ10" s="659"/>
      <c r="BR10" s="659"/>
      <c r="BS10" s="660" t="s">
        <v>131</v>
      </c>
      <c r="BT10" s="660"/>
      <c r="BU10" s="660"/>
      <c r="BV10" s="660"/>
      <c r="BW10" s="660"/>
      <c r="BX10" s="660"/>
      <c r="BY10" s="660"/>
      <c r="BZ10" s="660"/>
      <c r="CA10" s="660"/>
      <c r="CB10" s="698"/>
      <c r="CD10" s="618" t="s">
        <v>250</v>
      </c>
      <c r="CE10" s="619"/>
      <c r="CF10" s="619"/>
      <c r="CG10" s="619"/>
      <c r="CH10" s="619"/>
      <c r="CI10" s="619"/>
      <c r="CJ10" s="619"/>
      <c r="CK10" s="619"/>
      <c r="CL10" s="619"/>
      <c r="CM10" s="619"/>
      <c r="CN10" s="619"/>
      <c r="CO10" s="619"/>
      <c r="CP10" s="619"/>
      <c r="CQ10" s="620"/>
      <c r="CR10" s="621">
        <v>128</v>
      </c>
      <c r="CS10" s="622"/>
      <c r="CT10" s="622"/>
      <c r="CU10" s="622"/>
      <c r="CV10" s="622"/>
      <c r="CW10" s="622"/>
      <c r="CX10" s="622"/>
      <c r="CY10" s="623"/>
      <c r="CZ10" s="659">
        <v>0</v>
      </c>
      <c r="DA10" s="659"/>
      <c r="DB10" s="659"/>
      <c r="DC10" s="659"/>
      <c r="DD10" s="627" t="s">
        <v>131</v>
      </c>
      <c r="DE10" s="622"/>
      <c r="DF10" s="622"/>
      <c r="DG10" s="622"/>
      <c r="DH10" s="622"/>
      <c r="DI10" s="622"/>
      <c r="DJ10" s="622"/>
      <c r="DK10" s="622"/>
      <c r="DL10" s="622"/>
      <c r="DM10" s="622"/>
      <c r="DN10" s="622"/>
      <c r="DO10" s="622"/>
      <c r="DP10" s="623"/>
      <c r="DQ10" s="627">
        <v>128</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373418</v>
      </c>
      <c r="S11" s="622"/>
      <c r="T11" s="622"/>
      <c r="U11" s="622"/>
      <c r="V11" s="622"/>
      <c r="W11" s="622"/>
      <c r="X11" s="622"/>
      <c r="Y11" s="623"/>
      <c r="Z11" s="624">
        <v>3.9</v>
      </c>
      <c r="AA11" s="625"/>
      <c r="AB11" s="625"/>
      <c r="AC11" s="626"/>
      <c r="AD11" s="627">
        <v>373418</v>
      </c>
      <c r="AE11" s="622"/>
      <c r="AF11" s="622"/>
      <c r="AG11" s="622"/>
      <c r="AH11" s="622"/>
      <c r="AI11" s="622"/>
      <c r="AJ11" s="622"/>
      <c r="AK11" s="623"/>
      <c r="AL11" s="624">
        <v>7</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75870</v>
      </c>
      <c r="BH11" s="622"/>
      <c r="BI11" s="622"/>
      <c r="BJ11" s="622"/>
      <c r="BK11" s="622"/>
      <c r="BL11" s="622"/>
      <c r="BM11" s="622"/>
      <c r="BN11" s="623"/>
      <c r="BO11" s="659">
        <v>3.2</v>
      </c>
      <c r="BP11" s="659"/>
      <c r="BQ11" s="659"/>
      <c r="BR11" s="659"/>
      <c r="BS11" s="660" t="s">
        <v>248</v>
      </c>
      <c r="BT11" s="660"/>
      <c r="BU11" s="660"/>
      <c r="BV11" s="660"/>
      <c r="BW11" s="660"/>
      <c r="BX11" s="660"/>
      <c r="BY11" s="660"/>
      <c r="BZ11" s="660"/>
      <c r="CA11" s="660"/>
      <c r="CB11" s="698"/>
      <c r="CD11" s="618" t="s">
        <v>253</v>
      </c>
      <c r="CE11" s="619"/>
      <c r="CF11" s="619"/>
      <c r="CG11" s="619"/>
      <c r="CH11" s="619"/>
      <c r="CI11" s="619"/>
      <c r="CJ11" s="619"/>
      <c r="CK11" s="619"/>
      <c r="CL11" s="619"/>
      <c r="CM11" s="619"/>
      <c r="CN11" s="619"/>
      <c r="CO11" s="619"/>
      <c r="CP11" s="619"/>
      <c r="CQ11" s="620"/>
      <c r="CR11" s="621">
        <v>456560</v>
      </c>
      <c r="CS11" s="622"/>
      <c r="CT11" s="622"/>
      <c r="CU11" s="622"/>
      <c r="CV11" s="622"/>
      <c r="CW11" s="622"/>
      <c r="CX11" s="622"/>
      <c r="CY11" s="623"/>
      <c r="CZ11" s="659">
        <v>5</v>
      </c>
      <c r="DA11" s="659"/>
      <c r="DB11" s="659"/>
      <c r="DC11" s="659"/>
      <c r="DD11" s="627">
        <v>73037</v>
      </c>
      <c r="DE11" s="622"/>
      <c r="DF11" s="622"/>
      <c r="DG11" s="622"/>
      <c r="DH11" s="622"/>
      <c r="DI11" s="622"/>
      <c r="DJ11" s="622"/>
      <c r="DK11" s="622"/>
      <c r="DL11" s="622"/>
      <c r="DM11" s="622"/>
      <c r="DN11" s="622"/>
      <c r="DO11" s="622"/>
      <c r="DP11" s="623"/>
      <c r="DQ11" s="627">
        <v>307135</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t="s">
        <v>248</v>
      </c>
      <c r="S12" s="622"/>
      <c r="T12" s="622"/>
      <c r="U12" s="622"/>
      <c r="V12" s="622"/>
      <c r="W12" s="622"/>
      <c r="X12" s="622"/>
      <c r="Y12" s="623"/>
      <c r="Z12" s="659" t="s">
        <v>231</v>
      </c>
      <c r="AA12" s="659"/>
      <c r="AB12" s="659"/>
      <c r="AC12" s="659"/>
      <c r="AD12" s="660" t="s">
        <v>248</v>
      </c>
      <c r="AE12" s="660"/>
      <c r="AF12" s="660"/>
      <c r="AG12" s="660"/>
      <c r="AH12" s="660"/>
      <c r="AI12" s="660"/>
      <c r="AJ12" s="660"/>
      <c r="AK12" s="660"/>
      <c r="AL12" s="624" t="s">
        <v>131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1514506</v>
      </c>
      <c r="BH12" s="622"/>
      <c r="BI12" s="622"/>
      <c r="BJ12" s="622"/>
      <c r="BK12" s="622"/>
      <c r="BL12" s="622"/>
      <c r="BM12" s="622"/>
      <c r="BN12" s="623"/>
      <c r="BO12" s="659">
        <v>63</v>
      </c>
      <c r="BP12" s="659"/>
      <c r="BQ12" s="659"/>
      <c r="BR12" s="659"/>
      <c r="BS12" s="660" t="s">
        <v>231</v>
      </c>
      <c r="BT12" s="660"/>
      <c r="BU12" s="660"/>
      <c r="BV12" s="660"/>
      <c r="BW12" s="660"/>
      <c r="BX12" s="660"/>
      <c r="BY12" s="660"/>
      <c r="BZ12" s="660"/>
      <c r="CA12" s="660"/>
      <c r="CB12" s="698"/>
      <c r="CD12" s="618" t="s">
        <v>256</v>
      </c>
      <c r="CE12" s="619"/>
      <c r="CF12" s="619"/>
      <c r="CG12" s="619"/>
      <c r="CH12" s="619"/>
      <c r="CI12" s="619"/>
      <c r="CJ12" s="619"/>
      <c r="CK12" s="619"/>
      <c r="CL12" s="619"/>
      <c r="CM12" s="619"/>
      <c r="CN12" s="619"/>
      <c r="CO12" s="619"/>
      <c r="CP12" s="619"/>
      <c r="CQ12" s="620"/>
      <c r="CR12" s="621">
        <v>773203</v>
      </c>
      <c r="CS12" s="622"/>
      <c r="CT12" s="622"/>
      <c r="CU12" s="622"/>
      <c r="CV12" s="622"/>
      <c r="CW12" s="622"/>
      <c r="CX12" s="622"/>
      <c r="CY12" s="623"/>
      <c r="CZ12" s="659">
        <v>8.4</v>
      </c>
      <c r="DA12" s="659"/>
      <c r="DB12" s="659"/>
      <c r="DC12" s="659"/>
      <c r="DD12" s="627">
        <v>391065</v>
      </c>
      <c r="DE12" s="622"/>
      <c r="DF12" s="622"/>
      <c r="DG12" s="622"/>
      <c r="DH12" s="622"/>
      <c r="DI12" s="622"/>
      <c r="DJ12" s="622"/>
      <c r="DK12" s="622"/>
      <c r="DL12" s="622"/>
      <c r="DM12" s="622"/>
      <c r="DN12" s="622"/>
      <c r="DO12" s="622"/>
      <c r="DP12" s="623"/>
      <c r="DQ12" s="627">
        <v>453571</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131</v>
      </c>
      <c r="AA13" s="659"/>
      <c r="AB13" s="659"/>
      <c r="AC13" s="659"/>
      <c r="AD13" s="660" t="s">
        <v>248</v>
      </c>
      <c r="AE13" s="660"/>
      <c r="AF13" s="660"/>
      <c r="AG13" s="660"/>
      <c r="AH13" s="660"/>
      <c r="AI13" s="660"/>
      <c r="AJ13" s="660"/>
      <c r="AK13" s="660"/>
      <c r="AL13" s="624" t="s">
        <v>231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1510963</v>
      </c>
      <c r="BH13" s="622"/>
      <c r="BI13" s="622"/>
      <c r="BJ13" s="622"/>
      <c r="BK13" s="622"/>
      <c r="BL13" s="622"/>
      <c r="BM13" s="622"/>
      <c r="BN13" s="623"/>
      <c r="BO13" s="659">
        <v>62.9</v>
      </c>
      <c r="BP13" s="659"/>
      <c r="BQ13" s="659"/>
      <c r="BR13" s="659"/>
      <c r="BS13" s="660" t="s">
        <v>231</v>
      </c>
      <c r="BT13" s="660"/>
      <c r="BU13" s="660"/>
      <c r="BV13" s="660"/>
      <c r="BW13" s="660"/>
      <c r="BX13" s="660"/>
      <c r="BY13" s="660"/>
      <c r="BZ13" s="660"/>
      <c r="CA13" s="660"/>
      <c r="CB13" s="698"/>
      <c r="CD13" s="618" t="s">
        <v>259</v>
      </c>
      <c r="CE13" s="619"/>
      <c r="CF13" s="619"/>
      <c r="CG13" s="619"/>
      <c r="CH13" s="619"/>
      <c r="CI13" s="619"/>
      <c r="CJ13" s="619"/>
      <c r="CK13" s="619"/>
      <c r="CL13" s="619"/>
      <c r="CM13" s="619"/>
      <c r="CN13" s="619"/>
      <c r="CO13" s="619"/>
      <c r="CP13" s="619"/>
      <c r="CQ13" s="620"/>
      <c r="CR13" s="621">
        <v>558071</v>
      </c>
      <c r="CS13" s="622"/>
      <c r="CT13" s="622"/>
      <c r="CU13" s="622"/>
      <c r="CV13" s="622"/>
      <c r="CW13" s="622"/>
      <c r="CX13" s="622"/>
      <c r="CY13" s="623"/>
      <c r="CZ13" s="659">
        <v>6.1</v>
      </c>
      <c r="DA13" s="659"/>
      <c r="DB13" s="659"/>
      <c r="DC13" s="659"/>
      <c r="DD13" s="627">
        <v>167619</v>
      </c>
      <c r="DE13" s="622"/>
      <c r="DF13" s="622"/>
      <c r="DG13" s="622"/>
      <c r="DH13" s="622"/>
      <c r="DI13" s="622"/>
      <c r="DJ13" s="622"/>
      <c r="DK13" s="622"/>
      <c r="DL13" s="622"/>
      <c r="DM13" s="622"/>
      <c r="DN13" s="622"/>
      <c r="DO13" s="622"/>
      <c r="DP13" s="623"/>
      <c r="DQ13" s="627">
        <v>436480</v>
      </c>
      <c r="DR13" s="622"/>
      <c r="DS13" s="622"/>
      <c r="DT13" s="622"/>
      <c r="DU13" s="622"/>
      <c r="DV13" s="622"/>
      <c r="DW13" s="622"/>
      <c r="DX13" s="622"/>
      <c r="DY13" s="622"/>
      <c r="DZ13" s="622"/>
      <c r="EA13" s="622"/>
      <c r="EB13" s="622"/>
      <c r="EC13" s="658"/>
    </row>
    <row r="14" spans="2:143" ht="11.25" customHeight="1" x14ac:dyDescent="0.2">
      <c r="B14" s="618" t="s">
        <v>260</v>
      </c>
      <c r="C14" s="619"/>
      <c r="D14" s="619"/>
      <c r="E14" s="619"/>
      <c r="F14" s="619"/>
      <c r="G14" s="619"/>
      <c r="H14" s="619"/>
      <c r="I14" s="619"/>
      <c r="J14" s="619"/>
      <c r="K14" s="619"/>
      <c r="L14" s="619"/>
      <c r="M14" s="619"/>
      <c r="N14" s="619"/>
      <c r="O14" s="619"/>
      <c r="P14" s="619"/>
      <c r="Q14" s="620"/>
      <c r="R14" s="621">
        <v>224</v>
      </c>
      <c r="S14" s="622"/>
      <c r="T14" s="622"/>
      <c r="U14" s="622"/>
      <c r="V14" s="622"/>
      <c r="W14" s="622"/>
      <c r="X14" s="622"/>
      <c r="Y14" s="623"/>
      <c r="Z14" s="659">
        <v>0</v>
      </c>
      <c r="AA14" s="659"/>
      <c r="AB14" s="659"/>
      <c r="AC14" s="659"/>
      <c r="AD14" s="660">
        <v>224</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79091</v>
      </c>
      <c r="BH14" s="622"/>
      <c r="BI14" s="622"/>
      <c r="BJ14" s="622"/>
      <c r="BK14" s="622"/>
      <c r="BL14" s="622"/>
      <c r="BM14" s="622"/>
      <c r="BN14" s="623"/>
      <c r="BO14" s="659">
        <v>3.3</v>
      </c>
      <c r="BP14" s="659"/>
      <c r="BQ14" s="659"/>
      <c r="BR14" s="659"/>
      <c r="BS14" s="660" t="s">
        <v>131</v>
      </c>
      <c r="BT14" s="660"/>
      <c r="BU14" s="660"/>
      <c r="BV14" s="660"/>
      <c r="BW14" s="660"/>
      <c r="BX14" s="660"/>
      <c r="BY14" s="660"/>
      <c r="BZ14" s="660"/>
      <c r="CA14" s="660"/>
      <c r="CB14" s="698"/>
      <c r="CD14" s="618" t="s">
        <v>262</v>
      </c>
      <c r="CE14" s="619"/>
      <c r="CF14" s="619"/>
      <c r="CG14" s="619"/>
      <c r="CH14" s="619"/>
      <c r="CI14" s="619"/>
      <c r="CJ14" s="619"/>
      <c r="CK14" s="619"/>
      <c r="CL14" s="619"/>
      <c r="CM14" s="619"/>
      <c r="CN14" s="619"/>
      <c r="CO14" s="619"/>
      <c r="CP14" s="619"/>
      <c r="CQ14" s="620"/>
      <c r="CR14" s="621">
        <v>332032</v>
      </c>
      <c r="CS14" s="622"/>
      <c r="CT14" s="622"/>
      <c r="CU14" s="622"/>
      <c r="CV14" s="622"/>
      <c r="CW14" s="622"/>
      <c r="CX14" s="622"/>
      <c r="CY14" s="623"/>
      <c r="CZ14" s="659">
        <v>3.6</v>
      </c>
      <c r="DA14" s="659"/>
      <c r="DB14" s="659"/>
      <c r="DC14" s="659"/>
      <c r="DD14" s="627">
        <v>2191</v>
      </c>
      <c r="DE14" s="622"/>
      <c r="DF14" s="622"/>
      <c r="DG14" s="622"/>
      <c r="DH14" s="622"/>
      <c r="DI14" s="622"/>
      <c r="DJ14" s="622"/>
      <c r="DK14" s="622"/>
      <c r="DL14" s="622"/>
      <c r="DM14" s="622"/>
      <c r="DN14" s="622"/>
      <c r="DO14" s="622"/>
      <c r="DP14" s="623"/>
      <c r="DQ14" s="627">
        <v>317849</v>
      </c>
      <c r="DR14" s="622"/>
      <c r="DS14" s="622"/>
      <c r="DT14" s="622"/>
      <c r="DU14" s="622"/>
      <c r="DV14" s="622"/>
      <c r="DW14" s="622"/>
      <c r="DX14" s="622"/>
      <c r="DY14" s="622"/>
      <c r="DZ14" s="622"/>
      <c r="EA14" s="622"/>
      <c r="EB14" s="622"/>
      <c r="EC14" s="658"/>
    </row>
    <row r="15" spans="2:143" ht="11.25" customHeight="1" x14ac:dyDescent="0.2">
      <c r="B15" s="618" t="s">
        <v>263</v>
      </c>
      <c r="C15" s="619"/>
      <c r="D15" s="619"/>
      <c r="E15" s="619"/>
      <c r="F15" s="619"/>
      <c r="G15" s="619"/>
      <c r="H15" s="619"/>
      <c r="I15" s="619"/>
      <c r="J15" s="619"/>
      <c r="K15" s="619"/>
      <c r="L15" s="619"/>
      <c r="M15" s="619"/>
      <c r="N15" s="619"/>
      <c r="O15" s="619"/>
      <c r="P15" s="619"/>
      <c r="Q15" s="620"/>
      <c r="R15" s="621" t="s">
        <v>231</v>
      </c>
      <c r="S15" s="622"/>
      <c r="T15" s="622"/>
      <c r="U15" s="622"/>
      <c r="V15" s="622"/>
      <c r="W15" s="622"/>
      <c r="X15" s="622"/>
      <c r="Y15" s="623"/>
      <c r="Z15" s="659" t="s">
        <v>248</v>
      </c>
      <c r="AA15" s="659"/>
      <c r="AB15" s="659"/>
      <c r="AC15" s="659"/>
      <c r="AD15" s="660" t="s">
        <v>131</v>
      </c>
      <c r="AE15" s="660"/>
      <c r="AF15" s="660"/>
      <c r="AG15" s="660"/>
      <c r="AH15" s="660"/>
      <c r="AI15" s="660"/>
      <c r="AJ15" s="660"/>
      <c r="AK15" s="660"/>
      <c r="AL15" s="624" t="s">
        <v>131</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89388</v>
      </c>
      <c r="BH15" s="622"/>
      <c r="BI15" s="622"/>
      <c r="BJ15" s="622"/>
      <c r="BK15" s="622"/>
      <c r="BL15" s="622"/>
      <c r="BM15" s="622"/>
      <c r="BN15" s="623"/>
      <c r="BO15" s="659">
        <v>3.7</v>
      </c>
      <c r="BP15" s="659"/>
      <c r="BQ15" s="659"/>
      <c r="BR15" s="659"/>
      <c r="BS15" s="660" t="s">
        <v>231</v>
      </c>
      <c r="BT15" s="660"/>
      <c r="BU15" s="660"/>
      <c r="BV15" s="660"/>
      <c r="BW15" s="660"/>
      <c r="BX15" s="660"/>
      <c r="BY15" s="660"/>
      <c r="BZ15" s="660"/>
      <c r="CA15" s="660"/>
      <c r="CB15" s="698"/>
      <c r="CD15" s="618" t="s">
        <v>265</v>
      </c>
      <c r="CE15" s="619"/>
      <c r="CF15" s="619"/>
      <c r="CG15" s="619"/>
      <c r="CH15" s="619"/>
      <c r="CI15" s="619"/>
      <c r="CJ15" s="619"/>
      <c r="CK15" s="619"/>
      <c r="CL15" s="619"/>
      <c r="CM15" s="619"/>
      <c r="CN15" s="619"/>
      <c r="CO15" s="619"/>
      <c r="CP15" s="619"/>
      <c r="CQ15" s="620"/>
      <c r="CR15" s="621">
        <v>773649</v>
      </c>
      <c r="CS15" s="622"/>
      <c r="CT15" s="622"/>
      <c r="CU15" s="622"/>
      <c r="CV15" s="622"/>
      <c r="CW15" s="622"/>
      <c r="CX15" s="622"/>
      <c r="CY15" s="623"/>
      <c r="CZ15" s="659">
        <v>8.4</v>
      </c>
      <c r="DA15" s="659"/>
      <c r="DB15" s="659"/>
      <c r="DC15" s="659"/>
      <c r="DD15" s="627">
        <v>74545</v>
      </c>
      <c r="DE15" s="622"/>
      <c r="DF15" s="622"/>
      <c r="DG15" s="622"/>
      <c r="DH15" s="622"/>
      <c r="DI15" s="622"/>
      <c r="DJ15" s="622"/>
      <c r="DK15" s="622"/>
      <c r="DL15" s="622"/>
      <c r="DM15" s="622"/>
      <c r="DN15" s="622"/>
      <c r="DO15" s="622"/>
      <c r="DP15" s="623"/>
      <c r="DQ15" s="627">
        <v>589476</v>
      </c>
      <c r="DR15" s="622"/>
      <c r="DS15" s="622"/>
      <c r="DT15" s="622"/>
      <c r="DU15" s="622"/>
      <c r="DV15" s="622"/>
      <c r="DW15" s="622"/>
      <c r="DX15" s="622"/>
      <c r="DY15" s="622"/>
      <c r="DZ15" s="622"/>
      <c r="EA15" s="622"/>
      <c r="EB15" s="622"/>
      <c r="EC15" s="658"/>
    </row>
    <row r="16" spans="2:143" ht="11.25" customHeight="1" x14ac:dyDescent="0.2">
      <c r="B16" s="618" t="s">
        <v>266</v>
      </c>
      <c r="C16" s="619"/>
      <c r="D16" s="619"/>
      <c r="E16" s="619"/>
      <c r="F16" s="619"/>
      <c r="G16" s="619"/>
      <c r="H16" s="619"/>
      <c r="I16" s="619"/>
      <c r="J16" s="619"/>
      <c r="K16" s="619"/>
      <c r="L16" s="619"/>
      <c r="M16" s="619"/>
      <c r="N16" s="619"/>
      <c r="O16" s="619"/>
      <c r="P16" s="619"/>
      <c r="Q16" s="620"/>
      <c r="R16" s="621">
        <v>16856</v>
      </c>
      <c r="S16" s="622"/>
      <c r="T16" s="622"/>
      <c r="U16" s="622"/>
      <c r="V16" s="622"/>
      <c r="W16" s="622"/>
      <c r="X16" s="622"/>
      <c r="Y16" s="623"/>
      <c r="Z16" s="659">
        <v>0.2</v>
      </c>
      <c r="AA16" s="659"/>
      <c r="AB16" s="659"/>
      <c r="AC16" s="659"/>
      <c r="AD16" s="660">
        <v>16856</v>
      </c>
      <c r="AE16" s="660"/>
      <c r="AF16" s="660"/>
      <c r="AG16" s="660"/>
      <c r="AH16" s="660"/>
      <c r="AI16" s="660"/>
      <c r="AJ16" s="660"/>
      <c r="AK16" s="660"/>
      <c r="AL16" s="624">
        <v>0.3</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231</v>
      </c>
      <c r="BH16" s="622"/>
      <c r="BI16" s="622"/>
      <c r="BJ16" s="622"/>
      <c r="BK16" s="622"/>
      <c r="BL16" s="622"/>
      <c r="BM16" s="622"/>
      <c r="BN16" s="623"/>
      <c r="BO16" s="659" t="s">
        <v>131</v>
      </c>
      <c r="BP16" s="659"/>
      <c r="BQ16" s="659"/>
      <c r="BR16" s="659"/>
      <c r="BS16" s="660" t="s">
        <v>231</v>
      </c>
      <c r="BT16" s="660"/>
      <c r="BU16" s="660"/>
      <c r="BV16" s="660"/>
      <c r="BW16" s="660"/>
      <c r="BX16" s="660"/>
      <c r="BY16" s="660"/>
      <c r="BZ16" s="660"/>
      <c r="CA16" s="660"/>
      <c r="CB16" s="698"/>
      <c r="CD16" s="618" t="s">
        <v>268</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231</v>
      </c>
      <c r="DA16" s="659"/>
      <c r="DB16" s="659"/>
      <c r="DC16" s="659"/>
      <c r="DD16" s="627" t="s">
        <v>231</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2">
      <c r="B17" s="618" t="s">
        <v>269</v>
      </c>
      <c r="C17" s="619"/>
      <c r="D17" s="619"/>
      <c r="E17" s="619"/>
      <c r="F17" s="619"/>
      <c r="G17" s="619"/>
      <c r="H17" s="619"/>
      <c r="I17" s="619"/>
      <c r="J17" s="619"/>
      <c r="K17" s="619"/>
      <c r="L17" s="619"/>
      <c r="M17" s="619"/>
      <c r="N17" s="619"/>
      <c r="O17" s="619"/>
      <c r="P17" s="619"/>
      <c r="Q17" s="620"/>
      <c r="R17" s="621">
        <v>44766</v>
      </c>
      <c r="S17" s="622"/>
      <c r="T17" s="622"/>
      <c r="U17" s="622"/>
      <c r="V17" s="622"/>
      <c r="W17" s="622"/>
      <c r="X17" s="622"/>
      <c r="Y17" s="623"/>
      <c r="Z17" s="659">
        <v>0.5</v>
      </c>
      <c r="AA17" s="659"/>
      <c r="AB17" s="659"/>
      <c r="AC17" s="659"/>
      <c r="AD17" s="660">
        <v>44766</v>
      </c>
      <c r="AE17" s="660"/>
      <c r="AF17" s="660"/>
      <c r="AG17" s="660"/>
      <c r="AH17" s="660"/>
      <c r="AI17" s="660"/>
      <c r="AJ17" s="660"/>
      <c r="AK17" s="660"/>
      <c r="AL17" s="624">
        <v>0.8</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231</v>
      </c>
      <c r="BH17" s="622"/>
      <c r="BI17" s="622"/>
      <c r="BJ17" s="622"/>
      <c r="BK17" s="622"/>
      <c r="BL17" s="622"/>
      <c r="BM17" s="622"/>
      <c r="BN17" s="623"/>
      <c r="BO17" s="659" t="s">
        <v>131</v>
      </c>
      <c r="BP17" s="659"/>
      <c r="BQ17" s="659"/>
      <c r="BR17" s="659"/>
      <c r="BS17" s="660" t="s">
        <v>231</v>
      </c>
      <c r="BT17" s="660"/>
      <c r="BU17" s="660"/>
      <c r="BV17" s="660"/>
      <c r="BW17" s="660"/>
      <c r="BX17" s="660"/>
      <c r="BY17" s="660"/>
      <c r="BZ17" s="660"/>
      <c r="CA17" s="660"/>
      <c r="CB17" s="698"/>
      <c r="CD17" s="618" t="s">
        <v>271</v>
      </c>
      <c r="CE17" s="619"/>
      <c r="CF17" s="619"/>
      <c r="CG17" s="619"/>
      <c r="CH17" s="619"/>
      <c r="CI17" s="619"/>
      <c r="CJ17" s="619"/>
      <c r="CK17" s="619"/>
      <c r="CL17" s="619"/>
      <c r="CM17" s="619"/>
      <c r="CN17" s="619"/>
      <c r="CO17" s="619"/>
      <c r="CP17" s="619"/>
      <c r="CQ17" s="620"/>
      <c r="CR17" s="621">
        <v>601436</v>
      </c>
      <c r="CS17" s="622"/>
      <c r="CT17" s="622"/>
      <c r="CU17" s="622"/>
      <c r="CV17" s="622"/>
      <c r="CW17" s="622"/>
      <c r="CX17" s="622"/>
      <c r="CY17" s="623"/>
      <c r="CZ17" s="659">
        <v>6.5</v>
      </c>
      <c r="DA17" s="659"/>
      <c r="DB17" s="659"/>
      <c r="DC17" s="659"/>
      <c r="DD17" s="627" t="s">
        <v>231</v>
      </c>
      <c r="DE17" s="622"/>
      <c r="DF17" s="622"/>
      <c r="DG17" s="622"/>
      <c r="DH17" s="622"/>
      <c r="DI17" s="622"/>
      <c r="DJ17" s="622"/>
      <c r="DK17" s="622"/>
      <c r="DL17" s="622"/>
      <c r="DM17" s="622"/>
      <c r="DN17" s="622"/>
      <c r="DO17" s="622"/>
      <c r="DP17" s="623"/>
      <c r="DQ17" s="627">
        <v>601436</v>
      </c>
      <c r="DR17" s="622"/>
      <c r="DS17" s="622"/>
      <c r="DT17" s="622"/>
      <c r="DU17" s="622"/>
      <c r="DV17" s="622"/>
      <c r="DW17" s="622"/>
      <c r="DX17" s="622"/>
      <c r="DY17" s="622"/>
      <c r="DZ17" s="622"/>
      <c r="EA17" s="622"/>
      <c r="EB17" s="622"/>
      <c r="EC17" s="658"/>
    </row>
    <row r="18" spans="2:133" ht="11.25" customHeight="1" x14ac:dyDescent="0.2">
      <c r="B18" s="618" t="s">
        <v>272</v>
      </c>
      <c r="C18" s="619"/>
      <c r="D18" s="619"/>
      <c r="E18" s="619"/>
      <c r="F18" s="619"/>
      <c r="G18" s="619"/>
      <c r="H18" s="619"/>
      <c r="I18" s="619"/>
      <c r="J18" s="619"/>
      <c r="K18" s="619"/>
      <c r="L18" s="619"/>
      <c r="M18" s="619"/>
      <c r="N18" s="619"/>
      <c r="O18" s="619"/>
      <c r="P18" s="619"/>
      <c r="Q18" s="620"/>
      <c r="R18" s="621">
        <v>17689</v>
      </c>
      <c r="S18" s="622"/>
      <c r="T18" s="622"/>
      <c r="U18" s="622"/>
      <c r="V18" s="622"/>
      <c r="W18" s="622"/>
      <c r="X18" s="622"/>
      <c r="Y18" s="623"/>
      <c r="Z18" s="659">
        <v>0.2</v>
      </c>
      <c r="AA18" s="659"/>
      <c r="AB18" s="659"/>
      <c r="AC18" s="659"/>
      <c r="AD18" s="660">
        <v>17689</v>
      </c>
      <c r="AE18" s="660"/>
      <c r="AF18" s="660"/>
      <c r="AG18" s="660"/>
      <c r="AH18" s="660"/>
      <c r="AI18" s="660"/>
      <c r="AJ18" s="660"/>
      <c r="AK18" s="660"/>
      <c r="AL18" s="624">
        <v>0.3</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231</v>
      </c>
      <c r="BP18" s="659"/>
      <c r="BQ18" s="659"/>
      <c r="BR18" s="659"/>
      <c r="BS18" s="660" t="s">
        <v>248</v>
      </c>
      <c r="BT18" s="660"/>
      <c r="BU18" s="660"/>
      <c r="BV18" s="660"/>
      <c r="BW18" s="660"/>
      <c r="BX18" s="660"/>
      <c r="BY18" s="660"/>
      <c r="BZ18" s="660"/>
      <c r="CA18" s="660"/>
      <c r="CB18" s="698"/>
      <c r="CD18" s="618" t="s">
        <v>274</v>
      </c>
      <c r="CE18" s="619"/>
      <c r="CF18" s="619"/>
      <c r="CG18" s="619"/>
      <c r="CH18" s="619"/>
      <c r="CI18" s="619"/>
      <c r="CJ18" s="619"/>
      <c r="CK18" s="619"/>
      <c r="CL18" s="619"/>
      <c r="CM18" s="619"/>
      <c r="CN18" s="619"/>
      <c r="CO18" s="619"/>
      <c r="CP18" s="619"/>
      <c r="CQ18" s="620"/>
      <c r="CR18" s="621" t="s">
        <v>248</v>
      </c>
      <c r="CS18" s="622"/>
      <c r="CT18" s="622"/>
      <c r="CU18" s="622"/>
      <c r="CV18" s="622"/>
      <c r="CW18" s="622"/>
      <c r="CX18" s="622"/>
      <c r="CY18" s="623"/>
      <c r="CZ18" s="659" t="s">
        <v>231</v>
      </c>
      <c r="DA18" s="659"/>
      <c r="DB18" s="659"/>
      <c r="DC18" s="659"/>
      <c r="DD18" s="627" t="s">
        <v>131</v>
      </c>
      <c r="DE18" s="622"/>
      <c r="DF18" s="622"/>
      <c r="DG18" s="622"/>
      <c r="DH18" s="622"/>
      <c r="DI18" s="622"/>
      <c r="DJ18" s="622"/>
      <c r="DK18" s="622"/>
      <c r="DL18" s="622"/>
      <c r="DM18" s="622"/>
      <c r="DN18" s="622"/>
      <c r="DO18" s="622"/>
      <c r="DP18" s="623"/>
      <c r="DQ18" s="627" t="s">
        <v>231</v>
      </c>
      <c r="DR18" s="622"/>
      <c r="DS18" s="622"/>
      <c r="DT18" s="622"/>
      <c r="DU18" s="622"/>
      <c r="DV18" s="622"/>
      <c r="DW18" s="622"/>
      <c r="DX18" s="622"/>
      <c r="DY18" s="622"/>
      <c r="DZ18" s="622"/>
      <c r="EA18" s="622"/>
      <c r="EB18" s="622"/>
      <c r="EC18" s="658"/>
    </row>
    <row r="19" spans="2:133" ht="11.25" customHeight="1" x14ac:dyDescent="0.2">
      <c r="B19" s="618" t="s">
        <v>275</v>
      </c>
      <c r="C19" s="619"/>
      <c r="D19" s="619"/>
      <c r="E19" s="619"/>
      <c r="F19" s="619"/>
      <c r="G19" s="619"/>
      <c r="H19" s="619"/>
      <c r="I19" s="619"/>
      <c r="J19" s="619"/>
      <c r="K19" s="619"/>
      <c r="L19" s="619"/>
      <c r="M19" s="619"/>
      <c r="N19" s="619"/>
      <c r="O19" s="619"/>
      <c r="P19" s="619"/>
      <c r="Q19" s="620"/>
      <c r="R19" s="621">
        <v>15596</v>
      </c>
      <c r="S19" s="622"/>
      <c r="T19" s="622"/>
      <c r="U19" s="622"/>
      <c r="V19" s="622"/>
      <c r="W19" s="622"/>
      <c r="X19" s="622"/>
      <c r="Y19" s="623"/>
      <c r="Z19" s="659">
        <v>0.2</v>
      </c>
      <c r="AA19" s="659"/>
      <c r="AB19" s="659"/>
      <c r="AC19" s="659"/>
      <c r="AD19" s="660">
        <v>15596</v>
      </c>
      <c r="AE19" s="660"/>
      <c r="AF19" s="660"/>
      <c r="AG19" s="660"/>
      <c r="AH19" s="660"/>
      <c r="AI19" s="660"/>
      <c r="AJ19" s="660"/>
      <c r="AK19" s="660"/>
      <c r="AL19" s="624">
        <v>0.3</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231</v>
      </c>
      <c r="BH19" s="622"/>
      <c r="BI19" s="622"/>
      <c r="BJ19" s="622"/>
      <c r="BK19" s="622"/>
      <c r="BL19" s="622"/>
      <c r="BM19" s="622"/>
      <c r="BN19" s="623"/>
      <c r="BO19" s="659" t="s">
        <v>131</v>
      </c>
      <c r="BP19" s="659"/>
      <c r="BQ19" s="659"/>
      <c r="BR19" s="659"/>
      <c r="BS19" s="660" t="s">
        <v>231</v>
      </c>
      <c r="BT19" s="660"/>
      <c r="BU19" s="660"/>
      <c r="BV19" s="660"/>
      <c r="BW19" s="660"/>
      <c r="BX19" s="660"/>
      <c r="BY19" s="660"/>
      <c r="BZ19" s="660"/>
      <c r="CA19" s="660"/>
      <c r="CB19" s="698"/>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231</v>
      </c>
      <c r="DE19" s="622"/>
      <c r="DF19" s="622"/>
      <c r="DG19" s="622"/>
      <c r="DH19" s="622"/>
      <c r="DI19" s="622"/>
      <c r="DJ19" s="622"/>
      <c r="DK19" s="622"/>
      <c r="DL19" s="622"/>
      <c r="DM19" s="622"/>
      <c r="DN19" s="622"/>
      <c r="DO19" s="622"/>
      <c r="DP19" s="623"/>
      <c r="DQ19" s="627" t="s">
        <v>231</v>
      </c>
      <c r="DR19" s="622"/>
      <c r="DS19" s="622"/>
      <c r="DT19" s="622"/>
      <c r="DU19" s="622"/>
      <c r="DV19" s="622"/>
      <c r="DW19" s="622"/>
      <c r="DX19" s="622"/>
      <c r="DY19" s="622"/>
      <c r="DZ19" s="622"/>
      <c r="EA19" s="622"/>
      <c r="EB19" s="622"/>
      <c r="EC19" s="658"/>
    </row>
    <row r="20" spans="2:133" ht="11.25" customHeight="1" x14ac:dyDescent="0.2">
      <c r="B20" s="688" t="s">
        <v>278</v>
      </c>
      <c r="C20" s="689"/>
      <c r="D20" s="689"/>
      <c r="E20" s="689"/>
      <c r="F20" s="689"/>
      <c r="G20" s="689"/>
      <c r="H20" s="689"/>
      <c r="I20" s="689"/>
      <c r="J20" s="689"/>
      <c r="K20" s="689"/>
      <c r="L20" s="689"/>
      <c r="M20" s="689"/>
      <c r="N20" s="689"/>
      <c r="O20" s="689"/>
      <c r="P20" s="689"/>
      <c r="Q20" s="690"/>
      <c r="R20" s="621">
        <v>2093</v>
      </c>
      <c r="S20" s="622"/>
      <c r="T20" s="622"/>
      <c r="U20" s="622"/>
      <c r="V20" s="622"/>
      <c r="W20" s="622"/>
      <c r="X20" s="622"/>
      <c r="Y20" s="623"/>
      <c r="Z20" s="659">
        <v>0</v>
      </c>
      <c r="AA20" s="659"/>
      <c r="AB20" s="659"/>
      <c r="AC20" s="659"/>
      <c r="AD20" s="660">
        <v>2093</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231</v>
      </c>
      <c r="BH20" s="622"/>
      <c r="BI20" s="622"/>
      <c r="BJ20" s="622"/>
      <c r="BK20" s="622"/>
      <c r="BL20" s="622"/>
      <c r="BM20" s="622"/>
      <c r="BN20" s="623"/>
      <c r="BO20" s="659" t="s">
        <v>131</v>
      </c>
      <c r="BP20" s="659"/>
      <c r="BQ20" s="659"/>
      <c r="BR20" s="659"/>
      <c r="BS20" s="660" t="s">
        <v>248</v>
      </c>
      <c r="BT20" s="660"/>
      <c r="BU20" s="660"/>
      <c r="BV20" s="660"/>
      <c r="BW20" s="660"/>
      <c r="BX20" s="660"/>
      <c r="BY20" s="660"/>
      <c r="BZ20" s="660"/>
      <c r="CA20" s="660"/>
      <c r="CB20" s="698"/>
      <c r="CD20" s="618" t="s">
        <v>280</v>
      </c>
      <c r="CE20" s="619"/>
      <c r="CF20" s="619"/>
      <c r="CG20" s="619"/>
      <c r="CH20" s="619"/>
      <c r="CI20" s="619"/>
      <c r="CJ20" s="619"/>
      <c r="CK20" s="619"/>
      <c r="CL20" s="619"/>
      <c r="CM20" s="619"/>
      <c r="CN20" s="619"/>
      <c r="CO20" s="619"/>
      <c r="CP20" s="619"/>
      <c r="CQ20" s="620"/>
      <c r="CR20" s="621">
        <v>9192317</v>
      </c>
      <c r="CS20" s="622"/>
      <c r="CT20" s="622"/>
      <c r="CU20" s="622"/>
      <c r="CV20" s="622"/>
      <c r="CW20" s="622"/>
      <c r="CX20" s="622"/>
      <c r="CY20" s="623"/>
      <c r="CZ20" s="659">
        <v>100</v>
      </c>
      <c r="DA20" s="659"/>
      <c r="DB20" s="659"/>
      <c r="DC20" s="659"/>
      <c r="DD20" s="627">
        <v>840985</v>
      </c>
      <c r="DE20" s="622"/>
      <c r="DF20" s="622"/>
      <c r="DG20" s="622"/>
      <c r="DH20" s="622"/>
      <c r="DI20" s="622"/>
      <c r="DJ20" s="622"/>
      <c r="DK20" s="622"/>
      <c r="DL20" s="622"/>
      <c r="DM20" s="622"/>
      <c r="DN20" s="622"/>
      <c r="DO20" s="622"/>
      <c r="DP20" s="623"/>
      <c r="DQ20" s="627">
        <v>6352300</v>
      </c>
      <c r="DR20" s="622"/>
      <c r="DS20" s="622"/>
      <c r="DT20" s="622"/>
      <c r="DU20" s="622"/>
      <c r="DV20" s="622"/>
      <c r="DW20" s="622"/>
      <c r="DX20" s="622"/>
      <c r="DY20" s="622"/>
      <c r="DZ20" s="622"/>
      <c r="EA20" s="622"/>
      <c r="EB20" s="622"/>
      <c r="EC20" s="658"/>
    </row>
    <row r="21" spans="2:133" ht="11.25" customHeight="1" x14ac:dyDescent="0.2">
      <c r="B21" s="618" t="s">
        <v>281</v>
      </c>
      <c r="C21" s="619"/>
      <c r="D21" s="619"/>
      <c r="E21" s="619"/>
      <c r="F21" s="619"/>
      <c r="G21" s="619"/>
      <c r="H21" s="619"/>
      <c r="I21" s="619"/>
      <c r="J21" s="619"/>
      <c r="K21" s="619"/>
      <c r="L21" s="619"/>
      <c r="M21" s="619"/>
      <c r="N21" s="619"/>
      <c r="O21" s="619"/>
      <c r="P21" s="619"/>
      <c r="Q21" s="620"/>
      <c r="R21" s="621">
        <v>2418035</v>
      </c>
      <c r="S21" s="622"/>
      <c r="T21" s="622"/>
      <c r="U21" s="622"/>
      <c r="V21" s="622"/>
      <c r="W21" s="622"/>
      <c r="X21" s="622"/>
      <c r="Y21" s="623"/>
      <c r="Z21" s="659">
        <v>25.2</v>
      </c>
      <c r="AA21" s="659"/>
      <c r="AB21" s="659"/>
      <c r="AC21" s="659"/>
      <c r="AD21" s="660">
        <v>2310059</v>
      </c>
      <c r="AE21" s="660"/>
      <c r="AF21" s="660"/>
      <c r="AG21" s="660"/>
      <c r="AH21" s="660"/>
      <c r="AI21" s="660"/>
      <c r="AJ21" s="660"/>
      <c r="AK21" s="660"/>
      <c r="AL21" s="624">
        <v>43.4</v>
      </c>
      <c r="AM21" s="625"/>
      <c r="AN21" s="625"/>
      <c r="AO21" s="661"/>
      <c r="AP21" s="618" t="s">
        <v>282</v>
      </c>
      <c r="AQ21" s="699"/>
      <c r="AR21" s="699"/>
      <c r="AS21" s="699"/>
      <c r="AT21" s="699"/>
      <c r="AU21" s="699"/>
      <c r="AV21" s="699"/>
      <c r="AW21" s="699"/>
      <c r="AX21" s="699"/>
      <c r="AY21" s="699"/>
      <c r="AZ21" s="699"/>
      <c r="BA21" s="699"/>
      <c r="BB21" s="699"/>
      <c r="BC21" s="699"/>
      <c r="BD21" s="699"/>
      <c r="BE21" s="699"/>
      <c r="BF21" s="700"/>
      <c r="BG21" s="621" t="s">
        <v>131</v>
      </c>
      <c r="BH21" s="622"/>
      <c r="BI21" s="622"/>
      <c r="BJ21" s="622"/>
      <c r="BK21" s="622"/>
      <c r="BL21" s="622"/>
      <c r="BM21" s="622"/>
      <c r="BN21" s="623"/>
      <c r="BO21" s="659" t="s">
        <v>131</v>
      </c>
      <c r="BP21" s="659"/>
      <c r="BQ21" s="659"/>
      <c r="BR21" s="659"/>
      <c r="BS21" s="660" t="s">
        <v>248</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283</v>
      </c>
      <c r="C22" s="619"/>
      <c r="D22" s="619"/>
      <c r="E22" s="619"/>
      <c r="F22" s="619"/>
      <c r="G22" s="619"/>
      <c r="H22" s="619"/>
      <c r="I22" s="619"/>
      <c r="J22" s="619"/>
      <c r="K22" s="619"/>
      <c r="L22" s="619"/>
      <c r="M22" s="619"/>
      <c r="N22" s="619"/>
      <c r="O22" s="619"/>
      <c r="P22" s="619"/>
      <c r="Q22" s="620"/>
      <c r="R22" s="621">
        <v>2310059</v>
      </c>
      <c r="S22" s="622"/>
      <c r="T22" s="622"/>
      <c r="U22" s="622"/>
      <c r="V22" s="622"/>
      <c r="W22" s="622"/>
      <c r="X22" s="622"/>
      <c r="Y22" s="623"/>
      <c r="Z22" s="659">
        <v>24</v>
      </c>
      <c r="AA22" s="659"/>
      <c r="AB22" s="659"/>
      <c r="AC22" s="659"/>
      <c r="AD22" s="660">
        <v>2310059</v>
      </c>
      <c r="AE22" s="660"/>
      <c r="AF22" s="660"/>
      <c r="AG22" s="660"/>
      <c r="AH22" s="660"/>
      <c r="AI22" s="660"/>
      <c r="AJ22" s="660"/>
      <c r="AK22" s="660"/>
      <c r="AL22" s="624">
        <v>43.4</v>
      </c>
      <c r="AM22" s="625"/>
      <c r="AN22" s="625"/>
      <c r="AO22" s="661"/>
      <c r="AP22" s="618" t="s">
        <v>284</v>
      </c>
      <c r="AQ22" s="699"/>
      <c r="AR22" s="699"/>
      <c r="AS22" s="699"/>
      <c r="AT22" s="699"/>
      <c r="AU22" s="699"/>
      <c r="AV22" s="699"/>
      <c r="AW22" s="699"/>
      <c r="AX22" s="699"/>
      <c r="AY22" s="699"/>
      <c r="AZ22" s="699"/>
      <c r="BA22" s="699"/>
      <c r="BB22" s="699"/>
      <c r="BC22" s="699"/>
      <c r="BD22" s="699"/>
      <c r="BE22" s="699"/>
      <c r="BF22" s="700"/>
      <c r="BG22" s="621" t="s">
        <v>231</v>
      </c>
      <c r="BH22" s="622"/>
      <c r="BI22" s="622"/>
      <c r="BJ22" s="622"/>
      <c r="BK22" s="622"/>
      <c r="BL22" s="622"/>
      <c r="BM22" s="622"/>
      <c r="BN22" s="623"/>
      <c r="BO22" s="659" t="s">
        <v>231</v>
      </c>
      <c r="BP22" s="659"/>
      <c r="BQ22" s="659"/>
      <c r="BR22" s="659"/>
      <c r="BS22" s="660" t="s">
        <v>131</v>
      </c>
      <c r="BT22" s="660"/>
      <c r="BU22" s="660"/>
      <c r="BV22" s="660"/>
      <c r="BW22" s="660"/>
      <c r="BX22" s="660"/>
      <c r="BY22" s="660"/>
      <c r="BZ22" s="660"/>
      <c r="CA22" s="660"/>
      <c r="CB22" s="698"/>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286</v>
      </c>
      <c r="C23" s="619"/>
      <c r="D23" s="619"/>
      <c r="E23" s="619"/>
      <c r="F23" s="619"/>
      <c r="G23" s="619"/>
      <c r="H23" s="619"/>
      <c r="I23" s="619"/>
      <c r="J23" s="619"/>
      <c r="K23" s="619"/>
      <c r="L23" s="619"/>
      <c r="M23" s="619"/>
      <c r="N23" s="619"/>
      <c r="O23" s="619"/>
      <c r="P23" s="619"/>
      <c r="Q23" s="620"/>
      <c r="R23" s="621">
        <v>107976</v>
      </c>
      <c r="S23" s="622"/>
      <c r="T23" s="622"/>
      <c r="U23" s="622"/>
      <c r="V23" s="622"/>
      <c r="W23" s="622"/>
      <c r="X23" s="622"/>
      <c r="Y23" s="623"/>
      <c r="Z23" s="659">
        <v>1.1000000000000001</v>
      </c>
      <c r="AA23" s="659"/>
      <c r="AB23" s="659"/>
      <c r="AC23" s="659"/>
      <c r="AD23" s="660" t="s">
        <v>131</v>
      </c>
      <c r="AE23" s="660"/>
      <c r="AF23" s="660"/>
      <c r="AG23" s="660"/>
      <c r="AH23" s="660"/>
      <c r="AI23" s="660"/>
      <c r="AJ23" s="660"/>
      <c r="AK23" s="660"/>
      <c r="AL23" s="624" t="s">
        <v>131</v>
      </c>
      <c r="AM23" s="625"/>
      <c r="AN23" s="625"/>
      <c r="AO23" s="661"/>
      <c r="AP23" s="618" t="s">
        <v>287</v>
      </c>
      <c r="AQ23" s="699"/>
      <c r="AR23" s="699"/>
      <c r="AS23" s="699"/>
      <c r="AT23" s="699"/>
      <c r="AU23" s="699"/>
      <c r="AV23" s="699"/>
      <c r="AW23" s="699"/>
      <c r="AX23" s="699"/>
      <c r="AY23" s="699"/>
      <c r="AZ23" s="699"/>
      <c r="BA23" s="699"/>
      <c r="BB23" s="699"/>
      <c r="BC23" s="699"/>
      <c r="BD23" s="699"/>
      <c r="BE23" s="699"/>
      <c r="BF23" s="700"/>
      <c r="BG23" s="621" t="s">
        <v>231</v>
      </c>
      <c r="BH23" s="622"/>
      <c r="BI23" s="622"/>
      <c r="BJ23" s="622"/>
      <c r="BK23" s="622"/>
      <c r="BL23" s="622"/>
      <c r="BM23" s="622"/>
      <c r="BN23" s="623"/>
      <c r="BO23" s="659" t="s">
        <v>231</v>
      </c>
      <c r="BP23" s="659"/>
      <c r="BQ23" s="659"/>
      <c r="BR23" s="659"/>
      <c r="BS23" s="660" t="s">
        <v>131</v>
      </c>
      <c r="BT23" s="660"/>
      <c r="BU23" s="660"/>
      <c r="BV23" s="660"/>
      <c r="BW23" s="660"/>
      <c r="BX23" s="660"/>
      <c r="BY23" s="660"/>
      <c r="BZ23" s="660"/>
      <c r="CA23" s="660"/>
      <c r="CB23" s="698"/>
      <c r="CD23" s="673" t="s">
        <v>225</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2">
      <c r="B24" s="618" t="s">
        <v>293</v>
      </c>
      <c r="C24" s="619"/>
      <c r="D24" s="619"/>
      <c r="E24" s="619"/>
      <c r="F24" s="619"/>
      <c r="G24" s="619"/>
      <c r="H24" s="619"/>
      <c r="I24" s="619"/>
      <c r="J24" s="619"/>
      <c r="K24" s="619"/>
      <c r="L24" s="619"/>
      <c r="M24" s="619"/>
      <c r="N24" s="619"/>
      <c r="O24" s="619"/>
      <c r="P24" s="619"/>
      <c r="Q24" s="620"/>
      <c r="R24" s="621" t="s">
        <v>231</v>
      </c>
      <c r="S24" s="622"/>
      <c r="T24" s="622"/>
      <c r="U24" s="622"/>
      <c r="V24" s="622"/>
      <c r="W24" s="622"/>
      <c r="X24" s="622"/>
      <c r="Y24" s="623"/>
      <c r="Z24" s="659" t="s">
        <v>231</v>
      </c>
      <c r="AA24" s="659"/>
      <c r="AB24" s="659"/>
      <c r="AC24" s="659"/>
      <c r="AD24" s="660" t="s">
        <v>231</v>
      </c>
      <c r="AE24" s="660"/>
      <c r="AF24" s="660"/>
      <c r="AG24" s="660"/>
      <c r="AH24" s="660"/>
      <c r="AI24" s="660"/>
      <c r="AJ24" s="660"/>
      <c r="AK24" s="660"/>
      <c r="AL24" s="624" t="s">
        <v>231</v>
      </c>
      <c r="AM24" s="625"/>
      <c r="AN24" s="625"/>
      <c r="AO24" s="661"/>
      <c r="AP24" s="618" t="s">
        <v>294</v>
      </c>
      <c r="AQ24" s="699"/>
      <c r="AR24" s="699"/>
      <c r="AS24" s="699"/>
      <c r="AT24" s="699"/>
      <c r="AU24" s="699"/>
      <c r="AV24" s="699"/>
      <c r="AW24" s="699"/>
      <c r="AX24" s="699"/>
      <c r="AY24" s="699"/>
      <c r="AZ24" s="699"/>
      <c r="BA24" s="699"/>
      <c r="BB24" s="699"/>
      <c r="BC24" s="699"/>
      <c r="BD24" s="699"/>
      <c r="BE24" s="699"/>
      <c r="BF24" s="700"/>
      <c r="BG24" s="621" t="s">
        <v>231</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698"/>
      <c r="CD24" s="679" t="s">
        <v>295</v>
      </c>
      <c r="CE24" s="680"/>
      <c r="CF24" s="680"/>
      <c r="CG24" s="680"/>
      <c r="CH24" s="680"/>
      <c r="CI24" s="680"/>
      <c r="CJ24" s="680"/>
      <c r="CK24" s="680"/>
      <c r="CL24" s="680"/>
      <c r="CM24" s="680"/>
      <c r="CN24" s="680"/>
      <c r="CO24" s="680"/>
      <c r="CP24" s="680"/>
      <c r="CQ24" s="681"/>
      <c r="CR24" s="676">
        <v>3289155</v>
      </c>
      <c r="CS24" s="677"/>
      <c r="CT24" s="677"/>
      <c r="CU24" s="677"/>
      <c r="CV24" s="677"/>
      <c r="CW24" s="677"/>
      <c r="CX24" s="677"/>
      <c r="CY24" s="702"/>
      <c r="CZ24" s="703">
        <v>35.799999999999997</v>
      </c>
      <c r="DA24" s="685"/>
      <c r="DB24" s="685"/>
      <c r="DC24" s="705"/>
      <c r="DD24" s="701">
        <v>2381740</v>
      </c>
      <c r="DE24" s="677"/>
      <c r="DF24" s="677"/>
      <c r="DG24" s="677"/>
      <c r="DH24" s="677"/>
      <c r="DI24" s="677"/>
      <c r="DJ24" s="677"/>
      <c r="DK24" s="702"/>
      <c r="DL24" s="701">
        <v>2362568</v>
      </c>
      <c r="DM24" s="677"/>
      <c r="DN24" s="677"/>
      <c r="DO24" s="677"/>
      <c r="DP24" s="677"/>
      <c r="DQ24" s="677"/>
      <c r="DR24" s="677"/>
      <c r="DS24" s="677"/>
      <c r="DT24" s="677"/>
      <c r="DU24" s="677"/>
      <c r="DV24" s="702"/>
      <c r="DW24" s="703">
        <v>44.3</v>
      </c>
      <c r="DX24" s="685"/>
      <c r="DY24" s="685"/>
      <c r="DZ24" s="685"/>
      <c r="EA24" s="685"/>
      <c r="EB24" s="685"/>
      <c r="EC24" s="704"/>
    </row>
    <row r="25" spans="2:133" ht="11.25" customHeight="1" x14ac:dyDescent="0.2">
      <c r="B25" s="618" t="s">
        <v>296</v>
      </c>
      <c r="C25" s="619"/>
      <c r="D25" s="619"/>
      <c r="E25" s="619"/>
      <c r="F25" s="619"/>
      <c r="G25" s="619"/>
      <c r="H25" s="619"/>
      <c r="I25" s="619"/>
      <c r="J25" s="619"/>
      <c r="K25" s="619"/>
      <c r="L25" s="619"/>
      <c r="M25" s="619"/>
      <c r="N25" s="619"/>
      <c r="O25" s="619"/>
      <c r="P25" s="619"/>
      <c r="Q25" s="620"/>
      <c r="R25" s="621">
        <v>5417349</v>
      </c>
      <c r="S25" s="622"/>
      <c r="T25" s="622"/>
      <c r="U25" s="622"/>
      <c r="V25" s="622"/>
      <c r="W25" s="622"/>
      <c r="X25" s="622"/>
      <c r="Y25" s="623"/>
      <c r="Z25" s="659">
        <v>56.4</v>
      </c>
      <c r="AA25" s="659"/>
      <c r="AB25" s="659"/>
      <c r="AC25" s="659"/>
      <c r="AD25" s="660">
        <v>5309373</v>
      </c>
      <c r="AE25" s="660"/>
      <c r="AF25" s="660"/>
      <c r="AG25" s="660"/>
      <c r="AH25" s="660"/>
      <c r="AI25" s="660"/>
      <c r="AJ25" s="660"/>
      <c r="AK25" s="660"/>
      <c r="AL25" s="624">
        <v>99.7</v>
      </c>
      <c r="AM25" s="625"/>
      <c r="AN25" s="625"/>
      <c r="AO25" s="661"/>
      <c r="AP25" s="618" t="s">
        <v>297</v>
      </c>
      <c r="AQ25" s="699"/>
      <c r="AR25" s="699"/>
      <c r="AS25" s="699"/>
      <c r="AT25" s="699"/>
      <c r="AU25" s="699"/>
      <c r="AV25" s="699"/>
      <c r="AW25" s="699"/>
      <c r="AX25" s="699"/>
      <c r="AY25" s="699"/>
      <c r="AZ25" s="699"/>
      <c r="BA25" s="699"/>
      <c r="BB25" s="699"/>
      <c r="BC25" s="699"/>
      <c r="BD25" s="699"/>
      <c r="BE25" s="699"/>
      <c r="BF25" s="700"/>
      <c r="BG25" s="621" t="s">
        <v>131</v>
      </c>
      <c r="BH25" s="622"/>
      <c r="BI25" s="622"/>
      <c r="BJ25" s="622"/>
      <c r="BK25" s="622"/>
      <c r="BL25" s="622"/>
      <c r="BM25" s="622"/>
      <c r="BN25" s="623"/>
      <c r="BO25" s="659" t="s">
        <v>131</v>
      </c>
      <c r="BP25" s="659"/>
      <c r="BQ25" s="659"/>
      <c r="BR25" s="659"/>
      <c r="BS25" s="660" t="s">
        <v>231</v>
      </c>
      <c r="BT25" s="660"/>
      <c r="BU25" s="660"/>
      <c r="BV25" s="660"/>
      <c r="BW25" s="660"/>
      <c r="BX25" s="660"/>
      <c r="BY25" s="660"/>
      <c r="BZ25" s="660"/>
      <c r="CA25" s="660"/>
      <c r="CB25" s="698"/>
      <c r="CD25" s="618" t="s">
        <v>298</v>
      </c>
      <c r="CE25" s="619"/>
      <c r="CF25" s="619"/>
      <c r="CG25" s="619"/>
      <c r="CH25" s="619"/>
      <c r="CI25" s="619"/>
      <c r="CJ25" s="619"/>
      <c r="CK25" s="619"/>
      <c r="CL25" s="619"/>
      <c r="CM25" s="619"/>
      <c r="CN25" s="619"/>
      <c r="CO25" s="619"/>
      <c r="CP25" s="619"/>
      <c r="CQ25" s="620"/>
      <c r="CR25" s="621">
        <v>1523008</v>
      </c>
      <c r="CS25" s="634"/>
      <c r="CT25" s="634"/>
      <c r="CU25" s="634"/>
      <c r="CV25" s="634"/>
      <c r="CW25" s="634"/>
      <c r="CX25" s="634"/>
      <c r="CY25" s="635"/>
      <c r="CZ25" s="624">
        <v>16.600000000000001</v>
      </c>
      <c r="DA25" s="636"/>
      <c r="DB25" s="636"/>
      <c r="DC25" s="637"/>
      <c r="DD25" s="627">
        <v>1422260</v>
      </c>
      <c r="DE25" s="634"/>
      <c r="DF25" s="634"/>
      <c r="DG25" s="634"/>
      <c r="DH25" s="634"/>
      <c r="DI25" s="634"/>
      <c r="DJ25" s="634"/>
      <c r="DK25" s="635"/>
      <c r="DL25" s="627">
        <v>1409501</v>
      </c>
      <c r="DM25" s="634"/>
      <c r="DN25" s="634"/>
      <c r="DO25" s="634"/>
      <c r="DP25" s="634"/>
      <c r="DQ25" s="634"/>
      <c r="DR25" s="634"/>
      <c r="DS25" s="634"/>
      <c r="DT25" s="634"/>
      <c r="DU25" s="634"/>
      <c r="DV25" s="635"/>
      <c r="DW25" s="624">
        <v>26.5</v>
      </c>
      <c r="DX25" s="636"/>
      <c r="DY25" s="636"/>
      <c r="DZ25" s="636"/>
      <c r="EA25" s="636"/>
      <c r="EB25" s="636"/>
      <c r="EC25" s="648"/>
    </row>
    <row r="26" spans="2:133" ht="11.25" customHeight="1" x14ac:dyDescent="0.2">
      <c r="B26" s="618" t="s">
        <v>299</v>
      </c>
      <c r="C26" s="619"/>
      <c r="D26" s="619"/>
      <c r="E26" s="619"/>
      <c r="F26" s="619"/>
      <c r="G26" s="619"/>
      <c r="H26" s="619"/>
      <c r="I26" s="619"/>
      <c r="J26" s="619"/>
      <c r="K26" s="619"/>
      <c r="L26" s="619"/>
      <c r="M26" s="619"/>
      <c r="N26" s="619"/>
      <c r="O26" s="619"/>
      <c r="P26" s="619"/>
      <c r="Q26" s="620"/>
      <c r="R26" s="621">
        <v>1213</v>
      </c>
      <c r="S26" s="622"/>
      <c r="T26" s="622"/>
      <c r="U26" s="622"/>
      <c r="V26" s="622"/>
      <c r="W26" s="622"/>
      <c r="X26" s="622"/>
      <c r="Y26" s="623"/>
      <c r="Z26" s="659">
        <v>0</v>
      </c>
      <c r="AA26" s="659"/>
      <c r="AB26" s="659"/>
      <c r="AC26" s="659"/>
      <c r="AD26" s="660">
        <v>1213</v>
      </c>
      <c r="AE26" s="660"/>
      <c r="AF26" s="660"/>
      <c r="AG26" s="660"/>
      <c r="AH26" s="660"/>
      <c r="AI26" s="660"/>
      <c r="AJ26" s="660"/>
      <c r="AK26" s="660"/>
      <c r="AL26" s="624">
        <v>0</v>
      </c>
      <c r="AM26" s="625"/>
      <c r="AN26" s="625"/>
      <c r="AO26" s="661"/>
      <c r="AP26" s="618" t="s">
        <v>300</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131</v>
      </c>
      <c r="BP26" s="659"/>
      <c r="BQ26" s="659"/>
      <c r="BR26" s="659"/>
      <c r="BS26" s="660" t="s">
        <v>231</v>
      </c>
      <c r="BT26" s="660"/>
      <c r="BU26" s="660"/>
      <c r="BV26" s="660"/>
      <c r="BW26" s="660"/>
      <c r="BX26" s="660"/>
      <c r="BY26" s="660"/>
      <c r="BZ26" s="660"/>
      <c r="CA26" s="660"/>
      <c r="CB26" s="698"/>
      <c r="CD26" s="618" t="s">
        <v>301</v>
      </c>
      <c r="CE26" s="619"/>
      <c r="CF26" s="619"/>
      <c r="CG26" s="619"/>
      <c r="CH26" s="619"/>
      <c r="CI26" s="619"/>
      <c r="CJ26" s="619"/>
      <c r="CK26" s="619"/>
      <c r="CL26" s="619"/>
      <c r="CM26" s="619"/>
      <c r="CN26" s="619"/>
      <c r="CO26" s="619"/>
      <c r="CP26" s="619"/>
      <c r="CQ26" s="620"/>
      <c r="CR26" s="621">
        <v>939521</v>
      </c>
      <c r="CS26" s="622"/>
      <c r="CT26" s="622"/>
      <c r="CU26" s="622"/>
      <c r="CV26" s="622"/>
      <c r="CW26" s="622"/>
      <c r="CX26" s="622"/>
      <c r="CY26" s="623"/>
      <c r="CZ26" s="624">
        <v>10.199999999999999</v>
      </c>
      <c r="DA26" s="636"/>
      <c r="DB26" s="636"/>
      <c r="DC26" s="637"/>
      <c r="DD26" s="627">
        <v>880422</v>
      </c>
      <c r="DE26" s="622"/>
      <c r="DF26" s="622"/>
      <c r="DG26" s="622"/>
      <c r="DH26" s="622"/>
      <c r="DI26" s="622"/>
      <c r="DJ26" s="622"/>
      <c r="DK26" s="623"/>
      <c r="DL26" s="627" t="s">
        <v>231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302</v>
      </c>
      <c r="C27" s="619"/>
      <c r="D27" s="619"/>
      <c r="E27" s="619"/>
      <c r="F27" s="619"/>
      <c r="G27" s="619"/>
      <c r="H27" s="619"/>
      <c r="I27" s="619"/>
      <c r="J27" s="619"/>
      <c r="K27" s="619"/>
      <c r="L27" s="619"/>
      <c r="M27" s="619"/>
      <c r="N27" s="619"/>
      <c r="O27" s="619"/>
      <c r="P27" s="619"/>
      <c r="Q27" s="620"/>
      <c r="R27" s="621">
        <v>225551</v>
      </c>
      <c r="S27" s="622"/>
      <c r="T27" s="622"/>
      <c r="U27" s="622"/>
      <c r="V27" s="622"/>
      <c r="W27" s="622"/>
      <c r="X27" s="622"/>
      <c r="Y27" s="623"/>
      <c r="Z27" s="659">
        <v>2.2999999999999998</v>
      </c>
      <c r="AA27" s="659"/>
      <c r="AB27" s="659"/>
      <c r="AC27" s="659"/>
      <c r="AD27" s="660" t="s">
        <v>248</v>
      </c>
      <c r="AE27" s="660"/>
      <c r="AF27" s="660"/>
      <c r="AG27" s="660"/>
      <c r="AH27" s="660"/>
      <c r="AI27" s="660"/>
      <c r="AJ27" s="660"/>
      <c r="AK27" s="660"/>
      <c r="AL27" s="624" t="s">
        <v>231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2403417</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8"/>
      <c r="CD27" s="618" t="s">
        <v>304</v>
      </c>
      <c r="CE27" s="619"/>
      <c r="CF27" s="619"/>
      <c r="CG27" s="619"/>
      <c r="CH27" s="619"/>
      <c r="CI27" s="619"/>
      <c r="CJ27" s="619"/>
      <c r="CK27" s="619"/>
      <c r="CL27" s="619"/>
      <c r="CM27" s="619"/>
      <c r="CN27" s="619"/>
      <c r="CO27" s="619"/>
      <c r="CP27" s="619"/>
      <c r="CQ27" s="620"/>
      <c r="CR27" s="621">
        <v>1164711</v>
      </c>
      <c r="CS27" s="634"/>
      <c r="CT27" s="634"/>
      <c r="CU27" s="634"/>
      <c r="CV27" s="634"/>
      <c r="CW27" s="634"/>
      <c r="CX27" s="634"/>
      <c r="CY27" s="635"/>
      <c r="CZ27" s="624">
        <v>12.7</v>
      </c>
      <c r="DA27" s="636"/>
      <c r="DB27" s="636"/>
      <c r="DC27" s="637"/>
      <c r="DD27" s="627">
        <v>358044</v>
      </c>
      <c r="DE27" s="634"/>
      <c r="DF27" s="634"/>
      <c r="DG27" s="634"/>
      <c r="DH27" s="634"/>
      <c r="DI27" s="634"/>
      <c r="DJ27" s="634"/>
      <c r="DK27" s="635"/>
      <c r="DL27" s="627">
        <v>351631</v>
      </c>
      <c r="DM27" s="634"/>
      <c r="DN27" s="634"/>
      <c r="DO27" s="634"/>
      <c r="DP27" s="634"/>
      <c r="DQ27" s="634"/>
      <c r="DR27" s="634"/>
      <c r="DS27" s="634"/>
      <c r="DT27" s="634"/>
      <c r="DU27" s="634"/>
      <c r="DV27" s="635"/>
      <c r="DW27" s="624">
        <v>6.6</v>
      </c>
      <c r="DX27" s="636"/>
      <c r="DY27" s="636"/>
      <c r="DZ27" s="636"/>
      <c r="EA27" s="636"/>
      <c r="EB27" s="636"/>
      <c r="EC27" s="648"/>
    </row>
    <row r="28" spans="2:133" ht="11.25" customHeight="1" x14ac:dyDescent="0.2">
      <c r="B28" s="618" t="s">
        <v>305</v>
      </c>
      <c r="C28" s="619"/>
      <c r="D28" s="619"/>
      <c r="E28" s="619"/>
      <c r="F28" s="619"/>
      <c r="G28" s="619"/>
      <c r="H28" s="619"/>
      <c r="I28" s="619"/>
      <c r="J28" s="619"/>
      <c r="K28" s="619"/>
      <c r="L28" s="619"/>
      <c r="M28" s="619"/>
      <c r="N28" s="619"/>
      <c r="O28" s="619"/>
      <c r="P28" s="619"/>
      <c r="Q28" s="620"/>
      <c r="R28" s="621">
        <v>40229</v>
      </c>
      <c r="S28" s="622"/>
      <c r="T28" s="622"/>
      <c r="U28" s="622"/>
      <c r="V28" s="622"/>
      <c r="W28" s="622"/>
      <c r="X28" s="622"/>
      <c r="Y28" s="623"/>
      <c r="Z28" s="659">
        <v>0.4</v>
      </c>
      <c r="AA28" s="659"/>
      <c r="AB28" s="659"/>
      <c r="AC28" s="659"/>
      <c r="AD28" s="660">
        <v>10382</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601436</v>
      </c>
      <c r="CS28" s="622"/>
      <c r="CT28" s="622"/>
      <c r="CU28" s="622"/>
      <c r="CV28" s="622"/>
      <c r="CW28" s="622"/>
      <c r="CX28" s="622"/>
      <c r="CY28" s="623"/>
      <c r="CZ28" s="624">
        <v>6.5</v>
      </c>
      <c r="DA28" s="636"/>
      <c r="DB28" s="636"/>
      <c r="DC28" s="637"/>
      <c r="DD28" s="627">
        <v>601436</v>
      </c>
      <c r="DE28" s="622"/>
      <c r="DF28" s="622"/>
      <c r="DG28" s="622"/>
      <c r="DH28" s="622"/>
      <c r="DI28" s="622"/>
      <c r="DJ28" s="622"/>
      <c r="DK28" s="623"/>
      <c r="DL28" s="627">
        <v>601436</v>
      </c>
      <c r="DM28" s="622"/>
      <c r="DN28" s="622"/>
      <c r="DO28" s="622"/>
      <c r="DP28" s="622"/>
      <c r="DQ28" s="622"/>
      <c r="DR28" s="622"/>
      <c r="DS28" s="622"/>
      <c r="DT28" s="622"/>
      <c r="DU28" s="622"/>
      <c r="DV28" s="623"/>
      <c r="DW28" s="624">
        <v>11.3</v>
      </c>
      <c r="DX28" s="636"/>
      <c r="DY28" s="636"/>
      <c r="DZ28" s="636"/>
      <c r="EA28" s="636"/>
      <c r="EB28" s="636"/>
      <c r="EC28" s="648"/>
    </row>
    <row r="29" spans="2:133" ht="11.25" customHeight="1" x14ac:dyDescent="0.2">
      <c r="B29" s="618" t="s">
        <v>307</v>
      </c>
      <c r="C29" s="619"/>
      <c r="D29" s="619"/>
      <c r="E29" s="619"/>
      <c r="F29" s="619"/>
      <c r="G29" s="619"/>
      <c r="H29" s="619"/>
      <c r="I29" s="619"/>
      <c r="J29" s="619"/>
      <c r="K29" s="619"/>
      <c r="L29" s="619"/>
      <c r="M29" s="619"/>
      <c r="N29" s="619"/>
      <c r="O29" s="619"/>
      <c r="P29" s="619"/>
      <c r="Q29" s="620"/>
      <c r="R29" s="621">
        <v>8546</v>
      </c>
      <c r="S29" s="622"/>
      <c r="T29" s="622"/>
      <c r="U29" s="622"/>
      <c r="V29" s="622"/>
      <c r="W29" s="622"/>
      <c r="X29" s="622"/>
      <c r="Y29" s="623"/>
      <c r="Z29" s="659">
        <v>0.1</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308</v>
      </c>
      <c r="CE29" s="641"/>
      <c r="CF29" s="618" t="s">
        <v>309</v>
      </c>
      <c r="CG29" s="619"/>
      <c r="CH29" s="619"/>
      <c r="CI29" s="619"/>
      <c r="CJ29" s="619"/>
      <c r="CK29" s="619"/>
      <c r="CL29" s="619"/>
      <c r="CM29" s="619"/>
      <c r="CN29" s="619"/>
      <c r="CO29" s="619"/>
      <c r="CP29" s="619"/>
      <c r="CQ29" s="620"/>
      <c r="CR29" s="621">
        <v>601436</v>
      </c>
      <c r="CS29" s="634"/>
      <c r="CT29" s="634"/>
      <c r="CU29" s="634"/>
      <c r="CV29" s="634"/>
      <c r="CW29" s="634"/>
      <c r="CX29" s="634"/>
      <c r="CY29" s="635"/>
      <c r="CZ29" s="624">
        <v>6.5</v>
      </c>
      <c r="DA29" s="636"/>
      <c r="DB29" s="636"/>
      <c r="DC29" s="637"/>
      <c r="DD29" s="627">
        <v>601436</v>
      </c>
      <c r="DE29" s="634"/>
      <c r="DF29" s="634"/>
      <c r="DG29" s="634"/>
      <c r="DH29" s="634"/>
      <c r="DI29" s="634"/>
      <c r="DJ29" s="634"/>
      <c r="DK29" s="635"/>
      <c r="DL29" s="627">
        <v>601436</v>
      </c>
      <c r="DM29" s="634"/>
      <c r="DN29" s="634"/>
      <c r="DO29" s="634"/>
      <c r="DP29" s="634"/>
      <c r="DQ29" s="634"/>
      <c r="DR29" s="634"/>
      <c r="DS29" s="634"/>
      <c r="DT29" s="634"/>
      <c r="DU29" s="634"/>
      <c r="DV29" s="635"/>
      <c r="DW29" s="624">
        <v>11.3</v>
      </c>
      <c r="DX29" s="636"/>
      <c r="DY29" s="636"/>
      <c r="DZ29" s="636"/>
      <c r="EA29" s="636"/>
      <c r="EB29" s="636"/>
      <c r="EC29" s="648"/>
    </row>
    <row r="30" spans="2:133" ht="11.25" customHeight="1" x14ac:dyDescent="0.2">
      <c r="B30" s="618" t="s">
        <v>310</v>
      </c>
      <c r="C30" s="619"/>
      <c r="D30" s="619"/>
      <c r="E30" s="619"/>
      <c r="F30" s="619"/>
      <c r="G30" s="619"/>
      <c r="H30" s="619"/>
      <c r="I30" s="619"/>
      <c r="J30" s="619"/>
      <c r="K30" s="619"/>
      <c r="L30" s="619"/>
      <c r="M30" s="619"/>
      <c r="N30" s="619"/>
      <c r="O30" s="619"/>
      <c r="P30" s="619"/>
      <c r="Q30" s="620"/>
      <c r="R30" s="621">
        <v>1255622</v>
      </c>
      <c r="S30" s="622"/>
      <c r="T30" s="622"/>
      <c r="U30" s="622"/>
      <c r="V30" s="622"/>
      <c r="W30" s="622"/>
      <c r="X30" s="622"/>
      <c r="Y30" s="623"/>
      <c r="Z30" s="659">
        <v>13.1</v>
      </c>
      <c r="AA30" s="659"/>
      <c r="AB30" s="659"/>
      <c r="AC30" s="659"/>
      <c r="AD30" s="660" t="s">
        <v>131</v>
      </c>
      <c r="AE30" s="660"/>
      <c r="AF30" s="660"/>
      <c r="AG30" s="660"/>
      <c r="AH30" s="660"/>
      <c r="AI30" s="660"/>
      <c r="AJ30" s="660"/>
      <c r="AK30" s="660"/>
      <c r="AL30" s="624" t="s">
        <v>131</v>
      </c>
      <c r="AM30" s="625"/>
      <c r="AN30" s="625"/>
      <c r="AO30" s="661"/>
      <c r="AP30" s="673" t="s">
        <v>225</v>
      </c>
      <c r="AQ30" s="674"/>
      <c r="AR30" s="674"/>
      <c r="AS30" s="674"/>
      <c r="AT30" s="674"/>
      <c r="AU30" s="674"/>
      <c r="AV30" s="674"/>
      <c r="AW30" s="674"/>
      <c r="AX30" s="674"/>
      <c r="AY30" s="674"/>
      <c r="AZ30" s="674"/>
      <c r="BA30" s="674"/>
      <c r="BB30" s="674"/>
      <c r="BC30" s="674"/>
      <c r="BD30" s="674"/>
      <c r="BE30" s="674"/>
      <c r="BF30" s="675"/>
      <c r="BG30" s="673" t="s">
        <v>311</v>
      </c>
      <c r="BH30" s="696"/>
      <c r="BI30" s="696"/>
      <c r="BJ30" s="696"/>
      <c r="BK30" s="696"/>
      <c r="BL30" s="696"/>
      <c r="BM30" s="696"/>
      <c r="BN30" s="696"/>
      <c r="BO30" s="696"/>
      <c r="BP30" s="696"/>
      <c r="BQ30" s="697"/>
      <c r="BR30" s="673"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587001</v>
      </c>
      <c r="CS30" s="622"/>
      <c r="CT30" s="622"/>
      <c r="CU30" s="622"/>
      <c r="CV30" s="622"/>
      <c r="CW30" s="622"/>
      <c r="CX30" s="622"/>
      <c r="CY30" s="623"/>
      <c r="CZ30" s="624">
        <v>6.4</v>
      </c>
      <c r="DA30" s="636"/>
      <c r="DB30" s="636"/>
      <c r="DC30" s="637"/>
      <c r="DD30" s="627">
        <v>587001</v>
      </c>
      <c r="DE30" s="622"/>
      <c r="DF30" s="622"/>
      <c r="DG30" s="622"/>
      <c r="DH30" s="622"/>
      <c r="DI30" s="622"/>
      <c r="DJ30" s="622"/>
      <c r="DK30" s="623"/>
      <c r="DL30" s="627">
        <v>587001</v>
      </c>
      <c r="DM30" s="622"/>
      <c r="DN30" s="622"/>
      <c r="DO30" s="622"/>
      <c r="DP30" s="622"/>
      <c r="DQ30" s="622"/>
      <c r="DR30" s="622"/>
      <c r="DS30" s="622"/>
      <c r="DT30" s="622"/>
      <c r="DU30" s="622"/>
      <c r="DV30" s="623"/>
      <c r="DW30" s="624">
        <v>11</v>
      </c>
      <c r="DX30" s="636"/>
      <c r="DY30" s="636"/>
      <c r="DZ30" s="636"/>
      <c r="EA30" s="636"/>
      <c r="EB30" s="636"/>
      <c r="EC30" s="648"/>
    </row>
    <row r="31" spans="2:133" ht="11.25" customHeight="1" x14ac:dyDescent="0.2">
      <c r="B31" s="688" t="s">
        <v>314</v>
      </c>
      <c r="C31" s="689"/>
      <c r="D31" s="689"/>
      <c r="E31" s="689"/>
      <c r="F31" s="689"/>
      <c r="G31" s="689"/>
      <c r="H31" s="689"/>
      <c r="I31" s="689"/>
      <c r="J31" s="689"/>
      <c r="K31" s="689"/>
      <c r="L31" s="689"/>
      <c r="M31" s="689"/>
      <c r="N31" s="689"/>
      <c r="O31" s="689"/>
      <c r="P31" s="689"/>
      <c r="Q31" s="690"/>
      <c r="R31" s="621" t="s">
        <v>231</v>
      </c>
      <c r="S31" s="622"/>
      <c r="T31" s="622"/>
      <c r="U31" s="622"/>
      <c r="V31" s="622"/>
      <c r="W31" s="622"/>
      <c r="X31" s="622"/>
      <c r="Y31" s="623"/>
      <c r="Z31" s="659" t="s">
        <v>231</v>
      </c>
      <c r="AA31" s="659"/>
      <c r="AB31" s="659"/>
      <c r="AC31" s="659"/>
      <c r="AD31" s="660" t="s">
        <v>131</v>
      </c>
      <c r="AE31" s="660"/>
      <c r="AF31" s="660"/>
      <c r="AG31" s="660"/>
      <c r="AH31" s="660"/>
      <c r="AI31" s="660"/>
      <c r="AJ31" s="660"/>
      <c r="AK31" s="660"/>
      <c r="AL31" s="624" t="s">
        <v>231</v>
      </c>
      <c r="AM31" s="625"/>
      <c r="AN31" s="625"/>
      <c r="AO31" s="661"/>
      <c r="AP31" s="691" t="s">
        <v>315</v>
      </c>
      <c r="AQ31" s="692"/>
      <c r="AR31" s="692"/>
      <c r="AS31" s="692"/>
      <c r="AT31" s="693" t="s">
        <v>316</v>
      </c>
      <c r="AU31" s="218"/>
      <c r="AV31" s="218"/>
      <c r="AW31" s="218"/>
      <c r="AX31" s="679" t="s">
        <v>191</v>
      </c>
      <c r="AY31" s="680"/>
      <c r="AZ31" s="680"/>
      <c r="BA31" s="680"/>
      <c r="BB31" s="680"/>
      <c r="BC31" s="680"/>
      <c r="BD31" s="680"/>
      <c r="BE31" s="680"/>
      <c r="BF31" s="681"/>
      <c r="BG31" s="683">
        <v>99</v>
      </c>
      <c r="BH31" s="684"/>
      <c r="BI31" s="684"/>
      <c r="BJ31" s="684"/>
      <c r="BK31" s="684"/>
      <c r="BL31" s="684"/>
      <c r="BM31" s="685">
        <v>97.5</v>
      </c>
      <c r="BN31" s="684"/>
      <c r="BO31" s="684"/>
      <c r="BP31" s="684"/>
      <c r="BQ31" s="686"/>
      <c r="BR31" s="683">
        <v>99.4</v>
      </c>
      <c r="BS31" s="684"/>
      <c r="BT31" s="684"/>
      <c r="BU31" s="684"/>
      <c r="BV31" s="684"/>
      <c r="BW31" s="684"/>
      <c r="BX31" s="685">
        <v>97.9</v>
      </c>
      <c r="BY31" s="684"/>
      <c r="BZ31" s="684"/>
      <c r="CA31" s="684"/>
      <c r="CB31" s="686"/>
      <c r="CD31" s="642"/>
      <c r="CE31" s="643"/>
      <c r="CF31" s="618" t="s">
        <v>317</v>
      </c>
      <c r="CG31" s="619"/>
      <c r="CH31" s="619"/>
      <c r="CI31" s="619"/>
      <c r="CJ31" s="619"/>
      <c r="CK31" s="619"/>
      <c r="CL31" s="619"/>
      <c r="CM31" s="619"/>
      <c r="CN31" s="619"/>
      <c r="CO31" s="619"/>
      <c r="CP31" s="619"/>
      <c r="CQ31" s="620"/>
      <c r="CR31" s="621">
        <v>14435</v>
      </c>
      <c r="CS31" s="634"/>
      <c r="CT31" s="634"/>
      <c r="CU31" s="634"/>
      <c r="CV31" s="634"/>
      <c r="CW31" s="634"/>
      <c r="CX31" s="634"/>
      <c r="CY31" s="635"/>
      <c r="CZ31" s="624">
        <v>0.2</v>
      </c>
      <c r="DA31" s="636"/>
      <c r="DB31" s="636"/>
      <c r="DC31" s="637"/>
      <c r="DD31" s="627">
        <v>14435</v>
      </c>
      <c r="DE31" s="634"/>
      <c r="DF31" s="634"/>
      <c r="DG31" s="634"/>
      <c r="DH31" s="634"/>
      <c r="DI31" s="634"/>
      <c r="DJ31" s="634"/>
      <c r="DK31" s="635"/>
      <c r="DL31" s="627">
        <v>14435</v>
      </c>
      <c r="DM31" s="634"/>
      <c r="DN31" s="634"/>
      <c r="DO31" s="634"/>
      <c r="DP31" s="634"/>
      <c r="DQ31" s="634"/>
      <c r="DR31" s="634"/>
      <c r="DS31" s="634"/>
      <c r="DT31" s="634"/>
      <c r="DU31" s="634"/>
      <c r="DV31" s="635"/>
      <c r="DW31" s="624">
        <v>0.3</v>
      </c>
      <c r="DX31" s="636"/>
      <c r="DY31" s="636"/>
      <c r="DZ31" s="636"/>
      <c r="EA31" s="636"/>
      <c r="EB31" s="636"/>
      <c r="EC31" s="648"/>
    </row>
    <row r="32" spans="2:133" ht="11.25" customHeight="1" x14ac:dyDescent="0.2">
      <c r="B32" s="618" t="s">
        <v>318</v>
      </c>
      <c r="C32" s="619"/>
      <c r="D32" s="619"/>
      <c r="E32" s="619"/>
      <c r="F32" s="619"/>
      <c r="G32" s="619"/>
      <c r="H32" s="619"/>
      <c r="I32" s="619"/>
      <c r="J32" s="619"/>
      <c r="K32" s="619"/>
      <c r="L32" s="619"/>
      <c r="M32" s="619"/>
      <c r="N32" s="619"/>
      <c r="O32" s="619"/>
      <c r="P32" s="619"/>
      <c r="Q32" s="620"/>
      <c r="R32" s="621">
        <v>443372</v>
      </c>
      <c r="S32" s="622"/>
      <c r="T32" s="622"/>
      <c r="U32" s="622"/>
      <c r="V32" s="622"/>
      <c r="W32" s="622"/>
      <c r="X32" s="622"/>
      <c r="Y32" s="623"/>
      <c r="Z32" s="659">
        <v>4.5999999999999996</v>
      </c>
      <c r="AA32" s="659"/>
      <c r="AB32" s="659"/>
      <c r="AC32" s="659"/>
      <c r="AD32" s="660" t="s">
        <v>231</v>
      </c>
      <c r="AE32" s="660"/>
      <c r="AF32" s="660"/>
      <c r="AG32" s="660"/>
      <c r="AH32" s="660"/>
      <c r="AI32" s="660"/>
      <c r="AJ32" s="660"/>
      <c r="AK32" s="660"/>
      <c r="AL32" s="624" t="s">
        <v>131</v>
      </c>
      <c r="AM32" s="625"/>
      <c r="AN32" s="625"/>
      <c r="AO32" s="661"/>
      <c r="AP32" s="662"/>
      <c r="AQ32" s="663"/>
      <c r="AR32" s="663"/>
      <c r="AS32" s="663"/>
      <c r="AT32" s="694"/>
      <c r="AU32" s="214" t="s">
        <v>319</v>
      </c>
      <c r="AX32" s="618" t="s">
        <v>320</v>
      </c>
      <c r="AY32" s="619"/>
      <c r="AZ32" s="619"/>
      <c r="BA32" s="619"/>
      <c r="BB32" s="619"/>
      <c r="BC32" s="619"/>
      <c r="BD32" s="619"/>
      <c r="BE32" s="619"/>
      <c r="BF32" s="620"/>
      <c r="BG32" s="687">
        <v>99.4</v>
      </c>
      <c r="BH32" s="634"/>
      <c r="BI32" s="634"/>
      <c r="BJ32" s="634"/>
      <c r="BK32" s="634"/>
      <c r="BL32" s="634"/>
      <c r="BM32" s="625">
        <v>97.9</v>
      </c>
      <c r="BN32" s="634"/>
      <c r="BO32" s="634"/>
      <c r="BP32" s="634"/>
      <c r="BQ32" s="657"/>
      <c r="BR32" s="687">
        <v>99.4</v>
      </c>
      <c r="BS32" s="634"/>
      <c r="BT32" s="634"/>
      <c r="BU32" s="634"/>
      <c r="BV32" s="634"/>
      <c r="BW32" s="634"/>
      <c r="BX32" s="625">
        <v>98</v>
      </c>
      <c r="BY32" s="634"/>
      <c r="BZ32" s="634"/>
      <c r="CA32" s="634"/>
      <c r="CB32" s="657"/>
      <c r="CD32" s="644"/>
      <c r="CE32" s="645"/>
      <c r="CF32" s="618" t="s">
        <v>321</v>
      </c>
      <c r="CG32" s="619"/>
      <c r="CH32" s="619"/>
      <c r="CI32" s="619"/>
      <c r="CJ32" s="619"/>
      <c r="CK32" s="619"/>
      <c r="CL32" s="619"/>
      <c r="CM32" s="619"/>
      <c r="CN32" s="619"/>
      <c r="CO32" s="619"/>
      <c r="CP32" s="619"/>
      <c r="CQ32" s="620"/>
      <c r="CR32" s="621" t="s">
        <v>231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231</v>
      </c>
      <c r="DM32" s="622"/>
      <c r="DN32" s="622"/>
      <c r="DO32" s="622"/>
      <c r="DP32" s="622"/>
      <c r="DQ32" s="622"/>
      <c r="DR32" s="622"/>
      <c r="DS32" s="622"/>
      <c r="DT32" s="622"/>
      <c r="DU32" s="622"/>
      <c r="DV32" s="623"/>
      <c r="DW32" s="624" t="s">
        <v>231</v>
      </c>
      <c r="DX32" s="636"/>
      <c r="DY32" s="636"/>
      <c r="DZ32" s="636"/>
      <c r="EA32" s="636"/>
      <c r="EB32" s="636"/>
      <c r="EC32" s="648"/>
    </row>
    <row r="33" spans="2:133" ht="11.25" customHeight="1" x14ac:dyDescent="0.2">
      <c r="B33" s="618" t="s">
        <v>322</v>
      </c>
      <c r="C33" s="619"/>
      <c r="D33" s="619"/>
      <c r="E33" s="619"/>
      <c r="F33" s="619"/>
      <c r="G33" s="619"/>
      <c r="H33" s="619"/>
      <c r="I33" s="619"/>
      <c r="J33" s="619"/>
      <c r="K33" s="619"/>
      <c r="L33" s="619"/>
      <c r="M33" s="619"/>
      <c r="N33" s="619"/>
      <c r="O33" s="619"/>
      <c r="P33" s="619"/>
      <c r="Q33" s="620"/>
      <c r="R33" s="621">
        <v>25219</v>
      </c>
      <c r="S33" s="622"/>
      <c r="T33" s="622"/>
      <c r="U33" s="622"/>
      <c r="V33" s="622"/>
      <c r="W33" s="622"/>
      <c r="X33" s="622"/>
      <c r="Y33" s="623"/>
      <c r="Z33" s="659">
        <v>0.3</v>
      </c>
      <c r="AA33" s="659"/>
      <c r="AB33" s="659"/>
      <c r="AC33" s="659"/>
      <c r="AD33" s="660">
        <v>5578</v>
      </c>
      <c r="AE33" s="660"/>
      <c r="AF33" s="660"/>
      <c r="AG33" s="660"/>
      <c r="AH33" s="660"/>
      <c r="AI33" s="660"/>
      <c r="AJ33" s="660"/>
      <c r="AK33" s="660"/>
      <c r="AL33" s="624">
        <v>0.1</v>
      </c>
      <c r="AM33" s="625"/>
      <c r="AN33" s="625"/>
      <c r="AO33" s="661"/>
      <c r="AP33" s="664"/>
      <c r="AQ33" s="665"/>
      <c r="AR33" s="665"/>
      <c r="AS33" s="665"/>
      <c r="AT33" s="695"/>
      <c r="AU33" s="219"/>
      <c r="AV33" s="219"/>
      <c r="AW33" s="219"/>
      <c r="AX33" s="602" t="s">
        <v>323</v>
      </c>
      <c r="AY33" s="603"/>
      <c r="AZ33" s="603"/>
      <c r="BA33" s="603"/>
      <c r="BB33" s="603"/>
      <c r="BC33" s="603"/>
      <c r="BD33" s="603"/>
      <c r="BE33" s="603"/>
      <c r="BF33" s="604"/>
      <c r="BG33" s="682">
        <v>98.9</v>
      </c>
      <c r="BH33" s="606"/>
      <c r="BI33" s="606"/>
      <c r="BJ33" s="606"/>
      <c r="BK33" s="606"/>
      <c r="BL33" s="606"/>
      <c r="BM33" s="652">
        <v>97.2</v>
      </c>
      <c r="BN33" s="606"/>
      <c r="BO33" s="606"/>
      <c r="BP33" s="606"/>
      <c r="BQ33" s="669"/>
      <c r="BR33" s="682">
        <v>99.5</v>
      </c>
      <c r="BS33" s="606"/>
      <c r="BT33" s="606"/>
      <c r="BU33" s="606"/>
      <c r="BV33" s="606"/>
      <c r="BW33" s="606"/>
      <c r="BX33" s="652">
        <v>97.9</v>
      </c>
      <c r="BY33" s="606"/>
      <c r="BZ33" s="606"/>
      <c r="CA33" s="606"/>
      <c r="CB33" s="669"/>
      <c r="CD33" s="618" t="s">
        <v>324</v>
      </c>
      <c r="CE33" s="619"/>
      <c r="CF33" s="619"/>
      <c r="CG33" s="619"/>
      <c r="CH33" s="619"/>
      <c r="CI33" s="619"/>
      <c r="CJ33" s="619"/>
      <c r="CK33" s="619"/>
      <c r="CL33" s="619"/>
      <c r="CM33" s="619"/>
      <c r="CN33" s="619"/>
      <c r="CO33" s="619"/>
      <c r="CP33" s="619"/>
      <c r="CQ33" s="620"/>
      <c r="CR33" s="621">
        <v>5062177</v>
      </c>
      <c r="CS33" s="634"/>
      <c r="CT33" s="634"/>
      <c r="CU33" s="634"/>
      <c r="CV33" s="634"/>
      <c r="CW33" s="634"/>
      <c r="CX33" s="634"/>
      <c r="CY33" s="635"/>
      <c r="CZ33" s="624">
        <v>55.1</v>
      </c>
      <c r="DA33" s="636"/>
      <c r="DB33" s="636"/>
      <c r="DC33" s="637"/>
      <c r="DD33" s="627">
        <v>3726651</v>
      </c>
      <c r="DE33" s="634"/>
      <c r="DF33" s="634"/>
      <c r="DG33" s="634"/>
      <c r="DH33" s="634"/>
      <c r="DI33" s="634"/>
      <c r="DJ33" s="634"/>
      <c r="DK33" s="635"/>
      <c r="DL33" s="627">
        <v>2412945</v>
      </c>
      <c r="DM33" s="634"/>
      <c r="DN33" s="634"/>
      <c r="DO33" s="634"/>
      <c r="DP33" s="634"/>
      <c r="DQ33" s="634"/>
      <c r="DR33" s="634"/>
      <c r="DS33" s="634"/>
      <c r="DT33" s="634"/>
      <c r="DU33" s="634"/>
      <c r="DV33" s="635"/>
      <c r="DW33" s="624">
        <v>45.3</v>
      </c>
      <c r="DX33" s="636"/>
      <c r="DY33" s="636"/>
      <c r="DZ33" s="636"/>
      <c r="EA33" s="636"/>
      <c r="EB33" s="636"/>
      <c r="EC33" s="648"/>
    </row>
    <row r="34" spans="2:133" ht="11.25" customHeight="1" x14ac:dyDescent="0.2">
      <c r="B34" s="618" t="s">
        <v>325</v>
      </c>
      <c r="C34" s="619"/>
      <c r="D34" s="619"/>
      <c r="E34" s="619"/>
      <c r="F34" s="619"/>
      <c r="G34" s="619"/>
      <c r="H34" s="619"/>
      <c r="I34" s="619"/>
      <c r="J34" s="619"/>
      <c r="K34" s="619"/>
      <c r="L34" s="619"/>
      <c r="M34" s="619"/>
      <c r="N34" s="619"/>
      <c r="O34" s="619"/>
      <c r="P34" s="619"/>
      <c r="Q34" s="620"/>
      <c r="R34" s="621">
        <v>849719</v>
      </c>
      <c r="S34" s="622"/>
      <c r="T34" s="622"/>
      <c r="U34" s="622"/>
      <c r="V34" s="622"/>
      <c r="W34" s="622"/>
      <c r="X34" s="622"/>
      <c r="Y34" s="623"/>
      <c r="Z34" s="659">
        <v>8.8000000000000007</v>
      </c>
      <c r="AA34" s="659"/>
      <c r="AB34" s="659"/>
      <c r="AC34" s="659"/>
      <c r="AD34" s="660" t="s">
        <v>131</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1386557</v>
      </c>
      <c r="CS34" s="622"/>
      <c r="CT34" s="622"/>
      <c r="CU34" s="622"/>
      <c r="CV34" s="622"/>
      <c r="CW34" s="622"/>
      <c r="CX34" s="622"/>
      <c r="CY34" s="623"/>
      <c r="CZ34" s="624">
        <v>15.1</v>
      </c>
      <c r="DA34" s="636"/>
      <c r="DB34" s="636"/>
      <c r="DC34" s="637"/>
      <c r="DD34" s="627">
        <v>921983</v>
      </c>
      <c r="DE34" s="622"/>
      <c r="DF34" s="622"/>
      <c r="DG34" s="622"/>
      <c r="DH34" s="622"/>
      <c r="DI34" s="622"/>
      <c r="DJ34" s="622"/>
      <c r="DK34" s="623"/>
      <c r="DL34" s="627">
        <v>708915</v>
      </c>
      <c r="DM34" s="622"/>
      <c r="DN34" s="622"/>
      <c r="DO34" s="622"/>
      <c r="DP34" s="622"/>
      <c r="DQ34" s="622"/>
      <c r="DR34" s="622"/>
      <c r="DS34" s="622"/>
      <c r="DT34" s="622"/>
      <c r="DU34" s="622"/>
      <c r="DV34" s="623"/>
      <c r="DW34" s="624">
        <v>13.3</v>
      </c>
      <c r="DX34" s="636"/>
      <c r="DY34" s="636"/>
      <c r="DZ34" s="636"/>
      <c r="EA34" s="636"/>
      <c r="EB34" s="636"/>
      <c r="EC34" s="648"/>
    </row>
    <row r="35" spans="2:133" ht="11.25" customHeight="1" x14ac:dyDescent="0.2">
      <c r="B35" s="618" t="s">
        <v>327</v>
      </c>
      <c r="C35" s="619"/>
      <c r="D35" s="619"/>
      <c r="E35" s="619"/>
      <c r="F35" s="619"/>
      <c r="G35" s="619"/>
      <c r="H35" s="619"/>
      <c r="I35" s="619"/>
      <c r="J35" s="619"/>
      <c r="K35" s="619"/>
      <c r="L35" s="619"/>
      <c r="M35" s="619"/>
      <c r="N35" s="619"/>
      <c r="O35" s="619"/>
      <c r="P35" s="619"/>
      <c r="Q35" s="620"/>
      <c r="R35" s="621">
        <v>548701</v>
      </c>
      <c r="S35" s="622"/>
      <c r="T35" s="622"/>
      <c r="U35" s="622"/>
      <c r="V35" s="622"/>
      <c r="W35" s="622"/>
      <c r="X35" s="622"/>
      <c r="Y35" s="623"/>
      <c r="Z35" s="659">
        <v>5.7</v>
      </c>
      <c r="AA35" s="659"/>
      <c r="AB35" s="659"/>
      <c r="AC35" s="659"/>
      <c r="AD35" s="660" t="s">
        <v>231</v>
      </c>
      <c r="AE35" s="660"/>
      <c r="AF35" s="660"/>
      <c r="AG35" s="660"/>
      <c r="AH35" s="660"/>
      <c r="AI35" s="660"/>
      <c r="AJ35" s="660"/>
      <c r="AK35" s="660"/>
      <c r="AL35" s="624" t="s">
        <v>231</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171619</v>
      </c>
      <c r="CS35" s="634"/>
      <c r="CT35" s="634"/>
      <c r="CU35" s="634"/>
      <c r="CV35" s="634"/>
      <c r="CW35" s="634"/>
      <c r="CX35" s="634"/>
      <c r="CY35" s="635"/>
      <c r="CZ35" s="624">
        <v>1.9</v>
      </c>
      <c r="DA35" s="636"/>
      <c r="DB35" s="636"/>
      <c r="DC35" s="637"/>
      <c r="DD35" s="627">
        <v>130561</v>
      </c>
      <c r="DE35" s="634"/>
      <c r="DF35" s="634"/>
      <c r="DG35" s="634"/>
      <c r="DH35" s="634"/>
      <c r="DI35" s="634"/>
      <c r="DJ35" s="634"/>
      <c r="DK35" s="635"/>
      <c r="DL35" s="627">
        <v>124492</v>
      </c>
      <c r="DM35" s="634"/>
      <c r="DN35" s="634"/>
      <c r="DO35" s="634"/>
      <c r="DP35" s="634"/>
      <c r="DQ35" s="634"/>
      <c r="DR35" s="634"/>
      <c r="DS35" s="634"/>
      <c r="DT35" s="634"/>
      <c r="DU35" s="634"/>
      <c r="DV35" s="635"/>
      <c r="DW35" s="624">
        <v>2.2999999999999998</v>
      </c>
      <c r="DX35" s="636"/>
      <c r="DY35" s="636"/>
      <c r="DZ35" s="636"/>
      <c r="EA35" s="636"/>
      <c r="EB35" s="636"/>
      <c r="EC35" s="648"/>
    </row>
    <row r="36" spans="2:133" ht="11.25" customHeight="1" x14ac:dyDescent="0.2">
      <c r="B36" s="618" t="s">
        <v>331</v>
      </c>
      <c r="C36" s="619"/>
      <c r="D36" s="619"/>
      <c r="E36" s="619"/>
      <c r="F36" s="619"/>
      <c r="G36" s="619"/>
      <c r="H36" s="619"/>
      <c r="I36" s="619"/>
      <c r="J36" s="619"/>
      <c r="K36" s="619"/>
      <c r="L36" s="619"/>
      <c r="M36" s="619"/>
      <c r="N36" s="619"/>
      <c r="O36" s="619"/>
      <c r="P36" s="619"/>
      <c r="Q36" s="620"/>
      <c r="R36" s="621">
        <v>400695</v>
      </c>
      <c r="S36" s="622"/>
      <c r="T36" s="622"/>
      <c r="U36" s="622"/>
      <c r="V36" s="622"/>
      <c r="W36" s="622"/>
      <c r="X36" s="622"/>
      <c r="Y36" s="623"/>
      <c r="Z36" s="659">
        <v>4.2</v>
      </c>
      <c r="AA36" s="659"/>
      <c r="AB36" s="659"/>
      <c r="AC36" s="659"/>
      <c r="AD36" s="660" t="s">
        <v>131</v>
      </c>
      <c r="AE36" s="660"/>
      <c r="AF36" s="660"/>
      <c r="AG36" s="660"/>
      <c r="AH36" s="660"/>
      <c r="AI36" s="660"/>
      <c r="AJ36" s="660"/>
      <c r="AK36" s="660"/>
      <c r="AL36" s="624" t="s">
        <v>231</v>
      </c>
      <c r="AM36" s="625"/>
      <c r="AN36" s="625"/>
      <c r="AO36" s="661"/>
      <c r="AP36" s="222"/>
      <c r="AQ36" s="670" t="s">
        <v>332</v>
      </c>
      <c r="AR36" s="671"/>
      <c r="AS36" s="671"/>
      <c r="AT36" s="671"/>
      <c r="AU36" s="671"/>
      <c r="AV36" s="671"/>
      <c r="AW36" s="671"/>
      <c r="AX36" s="671"/>
      <c r="AY36" s="672"/>
      <c r="AZ36" s="676">
        <v>1088308</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33163</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2109184</v>
      </c>
      <c r="CS36" s="622"/>
      <c r="CT36" s="622"/>
      <c r="CU36" s="622"/>
      <c r="CV36" s="622"/>
      <c r="CW36" s="622"/>
      <c r="CX36" s="622"/>
      <c r="CY36" s="623"/>
      <c r="CZ36" s="624">
        <v>22.9</v>
      </c>
      <c r="DA36" s="636"/>
      <c r="DB36" s="636"/>
      <c r="DC36" s="637"/>
      <c r="DD36" s="627">
        <v>1850755</v>
      </c>
      <c r="DE36" s="622"/>
      <c r="DF36" s="622"/>
      <c r="DG36" s="622"/>
      <c r="DH36" s="622"/>
      <c r="DI36" s="622"/>
      <c r="DJ36" s="622"/>
      <c r="DK36" s="623"/>
      <c r="DL36" s="627">
        <v>1046295</v>
      </c>
      <c r="DM36" s="622"/>
      <c r="DN36" s="622"/>
      <c r="DO36" s="622"/>
      <c r="DP36" s="622"/>
      <c r="DQ36" s="622"/>
      <c r="DR36" s="622"/>
      <c r="DS36" s="622"/>
      <c r="DT36" s="622"/>
      <c r="DU36" s="622"/>
      <c r="DV36" s="623"/>
      <c r="DW36" s="624">
        <v>19.600000000000001</v>
      </c>
      <c r="DX36" s="636"/>
      <c r="DY36" s="636"/>
      <c r="DZ36" s="636"/>
      <c r="EA36" s="636"/>
      <c r="EB36" s="636"/>
      <c r="EC36" s="648"/>
    </row>
    <row r="37" spans="2:133" ht="11.25" customHeight="1" x14ac:dyDescent="0.2">
      <c r="B37" s="618" t="s">
        <v>335</v>
      </c>
      <c r="C37" s="619"/>
      <c r="D37" s="619"/>
      <c r="E37" s="619"/>
      <c r="F37" s="619"/>
      <c r="G37" s="619"/>
      <c r="H37" s="619"/>
      <c r="I37" s="619"/>
      <c r="J37" s="619"/>
      <c r="K37" s="619"/>
      <c r="L37" s="619"/>
      <c r="M37" s="619"/>
      <c r="N37" s="619"/>
      <c r="O37" s="619"/>
      <c r="P37" s="619"/>
      <c r="Q37" s="620"/>
      <c r="R37" s="621">
        <v>87385</v>
      </c>
      <c r="S37" s="622"/>
      <c r="T37" s="622"/>
      <c r="U37" s="622"/>
      <c r="V37" s="622"/>
      <c r="W37" s="622"/>
      <c r="X37" s="622"/>
      <c r="Y37" s="623"/>
      <c r="Z37" s="659">
        <v>0.9</v>
      </c>
      <c r="AA37" s="659"/>
      <c r="AB37" s="659"/>
      <c r="AC37" s="659"/>
      <c r="AD37" s="660">
        <v>663</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377729</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10345</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658755</v>
      </c>
      <c r="CS37" s="634"/>
      <c r="CT37" s="634"/>
      <c r="CU37" s="634"/>
      <c r="CV37" s="634"/>
      <c r="CW37" s="634"/>
      <c r="CX37" s="634"/>
      <c r="CY37" s="635"/>
      <c r="CZ37" s="624">
        <v>7.2</v>
      </c>
      <c r="DA37" s="636"/>
      <c r="DB37" s="636"/>
      <c r="DC37" s="637"/>
      <c r="DD37" s="627">
        <v>658755</v>
      </c>
      <c r="DE37" s="634"/>
      <c r="DF37" s="634"/>
      <c r="DG37" s="634"/>
      <c r="DH37" s="634"/>
      <c r="DI37" s="634"/>
      <c r="DJ37" s="634"/>
      <c r="DK37" s="635"/>
      <c r="DL37" s="627">
        <v>653030</v>
      </c>
      <c r="DM37" s="634"/>
      <c r="DN37" s="634"/>
      <c r="DO37" s="634"/>
      <c r="DP37" s="634"/>
      <c r="DQ37" s="634"/>
      <c r="DR37" s="634"/>
      <c r="DS37" s="634"/>
      <c r="DT37" s="634"/>
      <c r="DU37" s="634"/>
      <c r="DV37" s="635"/>
      <c r="DW37" s="624">
        <v>12.3</v>
      </c>
      <c r="DX37" s="636"/>
      <c r="DY37" s="636"/>
      <c r="DZ37" s="636"/>
      <c r="EA37" s="636"/>
      <c r="EB37" s="636"/>
      <c r="EC37" s="648"/>
    </row>
    <row r="38" spans="2:133" ht="11.25" customHeight="1" x14ac:dyDescent="0.2">
      <c r="B38" s="618" t="s">
        <v>339</v>
      </c>
      <c r="C38" s="619"/>
      <c r="D38" s="619"/>
      <c r="E38" s="619"/>
      <c r="F38" s="619"/>
      <c r="G38" s="619"/>
      <c r="H38" s="619"/>
      <c r="I38" s="619"/>
      <c r="J38" s="619"/>
      <c r="K38" s="619"/>
      <c r="L38" s="619"/>
      <c r="M38" s="619"/>
      <c r="N38" s="619"/>
      <c r="O38" s="619"/>
      <c r="P38" s="619"/>
      <c r="Q38" s="620"/>
      <c r="R38" s="621">
        <v>301800</v>
      </c>
      <c r="S38" s="622"/>
      <c r="T38" s="622"/>
      <c r="U38" s="622"/>
      <c r="V38" s="622"/>
      <c r="W38" s="622"/>
      <c r="X38" s="622"/>
      <c r="Y38" s="623"/>
      <c r="Z38" s="659">
        <v>3.1</v>
      </c>
      <c r="AA38" s="659"/>
      <c r="AB38" s="659"/>
      <c r="AC38" s="659"/>
      <c r="AD38" s="660" t="s">
        <v>131</v>
      </c>
      <c r="AE38" s="660"/>
      <c r="AF38" s="660"/>
      <c r="AG38" s="660"/>
      <c r="AH38" s="660"/>
      <c r="AI38" s="660"/>
      <c r="AJ38" s="660"/>
      <c r="AK38" s="660"/>
      <c r="AL38" s="624" t="s">
        <v>231</v>
      </c>
      <c r="AM38" s="625"/>
      <c r="AN38" s="625"/>
      <c r="AO38" s="661"/>
      <c r="AQ38" s="654" t="s">
        <v>340</v>
      </c>
      <c r="AR38" s="655"/>
      <c r="AS38" s="655"/>
      <c r="AT38" s="655"/>
      <c r="AU38" s="655"/>
      <c r="AV38" s="655"/>
      <c r="AW38" s="655"/>
      <c r="AX38" s="655"/>
      <c r="AY38" s="656"/>
      <c r="AZ38" s="621">
        <v>22200</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1891</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688379</v>
      </c>
      <c r="CS38" s="622"/>
      <c r="CT38" s="622"/>
      <c r="CU38" s="622"/>
      <c r="CV38" s="622"/>
      <c r="CW38" s="622"/>
      <c r="CX38" s="622"/>
      <c r="CY38" s="623"/>
      <c r="CZ38" s="624">
        <v>7.5</v>
      </c>
      <c r="DA38" s="636"/>
      <c r="DB38" s="636"/>
      <c r="DC38" s="637"/>
      <c r="DD38" s="627">
        <v>566533</v>
      </c>
      <c r="DE38" s="622"/>
      <c r="DF38" s="622"/>
      <c r="DG38" s="622"/>
      <c r="DH38" s="622"/>
      <c r="DI38" s="622"/>
      <c r="DJ38" s="622"/>
      <c r="DK38" s="623"/>
      <c r="DL38" s="627">
        <v>533243</v>
      </c>
      <c r="DM38" s="622"/>
      <c r="DN38" s="622"/>
      <c r="DO38" s="622"/>
      <c r="DP38" s="622"/>
      <c r="DQ38" s="622"/>
      <c r="DR38" s="622"/>
      <c r="DS38" s="622"/>
      <c r="DT38" s="622"/>
      <c r="DU38" s="622"/>
      <c r="DV38" s="623"/>
      <c r="DW38" s="624">
        <v>10</v>
      </c>
      <c r="DX38" s="636"/>
      <c r="DY38" s="636"/>
      <c r="DZ38" s="636"/>
      <c r="EA38" s="636"/>
      <c r="EB38" s="636"/>
      <c r="EC38" s="648"/>
    </row>
    <row r="39" spans="2:133" ht="11.25" customHeight="1" x14ac:dyDescent="0.2">
      <c r="B39" s="618" t="s">
        <v>343</v>
      </c>
      <c r="C39" s="619"/>
      <c r="D39" s="619"/>
      <c r="E39" s="619"/>
      <c r="F39" s="619"/>
      <c r="G39" s="619"/>
      <c r="H39" s="619"/>
      <c r="I39" s="619"/>
      <c r="J39" s="619"/>
      <c r="K39" s="619"/>
      <c r="L39" s="619"/>
      <c r="M39" s="619"/>
      <c r="N39" s="619"/>
      <c r="O39" s="619"/>
      <c r="P39" s="619"/>
      <c r="Q39" s="620"/>
      <c r="R39" s="621" t="s">
        <v>248</v>
      </c>
      <c r="S39" s="622"/>
      <c r="T39" s="622"/>
      <c r="U39" s="622"/>
      <c r="V39" s="622"/>
      <c r="W39" s="622"/>
      <c r="X39" s="622"/>
      <c r="Y39" s="623"/>
      <c r="Z39" s="659" t="s">
        <v>231</v>
      </c>
      <c r="AA39" s="659"/>
      <c r="AB39" s="659"/>
      <c r="AC39" s="659"/>
      <c r="AD39" s="660" t="s">
        <v>248</v>
      </c>
      <c r="AE39" s="660"/>
      <c r="AF39" s="660"/>
      <c r="AG39" s="660"/>
      <c r="AH39" s="660"/>
      <c r="AI39" s="660"/>
      <c r="AJ39" s="660"/>
      <c r="AK39" s="660"/>
      <c r="AL39" s="624" t="s">
        <v>131</v>
      </c>
      <c r="AM39" s="625"/>
      <c r="AN39" s="625"/>
      <c r="AO39" s="661"/>
      <c r="AQ39" s="654" t="s">
        <v>344</v>
      </c>
      <c r="AR39" s="655"/>
      <c r="AS39" s="655"/>
      <c r="AT39" s="655"/>
      <c r="AU39" s="655"/>
      <c r="AV39" s="655"/>
      <c r="AW39" s="655"/>
      <c r="AX39" s="655"/>
      <c r="AY39" s="656"/>
      <c r="AZ39" s="621">
        <v>9632</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2932</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686938</v>
      </c>
      <c r="CS39" s="634"/>
      <c r="CT39" s="634"/>
      <c r="CU39" s="634"/>
      <c r="CV39" s="634"/>
      <c r="CW39" s="634"/>
      <c r="CX39" s="634"/>
      <c r="CY39" s="635"/>
      <c r="CZ39" s="624">
        <v>7.5</v>
      </c>
      <c r="DA39" s="636"/>
      <c r="DB39" s="636"/>
      <c r="DC39" s="637"/>
      <c r="DD39" s="627">
        <v>256819</v>
      </c>
      <c r="DE39" s="634"/>
      <c r="DF39" s="634"/>
      <c r="DG39" s="634"/>
      <c r="DH39" s="634"/>
      <c r="DI39" s="634"/>
      <c r="DJ39" s="634"/>
      <c r="DK39" s="635"/>
      <c r="DL39" s="627" t="s">
        <v>231</v>
      </c>
      <c r="DM39" s="634"/>
      <c r="DN39" s="634"/>
      <c r="DO39" s="634"/>
      <c r="DP39" s="634"/>
      <c r="DQ39" s="634"/>
      <c r="DR39" s="634"/>
      <c r="DS39" s="634"/>
      <c r="DT39" s="634"/>
      <c r="DU39" s="634"/>
      <c r="DV39" s="635"/>
      <c r="DW39" s="624" t="s">
        <v>131</v>
      </c>
      <c r="DX39" s="636"/>
      <c r="DY39" s="636"/>
      <c r="DZ39" s="636"/>
      <c r="EA39" s="636"/>
      <c r="EB39" s="636"/>
      <c r="EC39" s="648"/>
    </row>
    <row r="40" spans="2:133" ht="11.25" customHeight="1" x14ac:dyDescent="0.2">
      <c r="B40" s="618" t="s">
        <v>347</v>
      </c>
      <c r="C40" s="619"/>
      <c r="D40" s="619"/>
      <c r="E40" s="619"/>
      <c r="F40" s="619"/>
      <c r="G40" s="619"/>
      <c r="H40" s="619"/>
      <c r="I40" s="619"/>
      <c r="J40" s="619"/>
      <c r="K40" s="619"/>
      <c r="L40" s="619"/>
      <c r="M40" s="619"/>
      <c r="N40" s="619"/>
      <c r="O40" s="619"/>
      <c r="P40" s="619"/>
      <c r="Q40" s="620"/>
      <c r="R40" s="621" t="s">
        <v>231</v>
      </c>
      <c r="S40" s="622"/>
      <c r="T40" s="622"/>
      <c r="U40" s="622"/>
      <c r="V40" s="622"/>
      <c r="W40" s="622"/>
      <c r="X40" s="622"/>
      <c r="Y40" s="623"/>
      <c r="Z40" s="659" t="s">
        <v>231</v>
      </c>
      <c r="AA40" s="659"/>
      <c r="AB40" s="659"/>
      <c r="AC40" s="659"/>
      <c r="AD40" s="660" t="s">
        <v>131</v>
      </c>
      <c r="AE40" s="660"/>
      <c r="AF40" s="660"/>
      <c r="AG40" s="660"/>
      <c r="AH40" s="660"/>
      <c r="AI40" s="660"/>
      <c r="AJ40" s="660"/>
      <c r="AK40" s="660"/>
      <c r="AL40" s="624" t="s">
        <v>131</v>
      </c>
      <c r="AM40" s="625"/>
      <c r="AN40" s="625"/>
      <c r="AO40" s="661"/>
      <c r="AQ40" s="654" t="s">
        <v>348</v>
      </c>
      <c r="AR40" s="655"/>
      <c r="AS40" s="655"/>
      <c r="AT40" s="655"/>
      <c r="AU40" s="655"/>
      <c r="AV40" s="655"/>
      <c r="AW40" s="655"/>
      <c r="AX40" s="655"/>
      <c r="AY40" s="656"/>
      <c r="AZ40" s="621" t="s">
        <v>231</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92</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19500</v>
      </c>
      <c r="CS40" s="622"/>
      <c r="CT40" s="622"/>
      <c r="CU40" s="622"/>
      <c r="CV40" s="622"/>
      <c r="CW40" s="622"/>
      <c r="CX40" s="622"/>
      <c r="CY40" s="623"/>
      <c r="CZ40" s="624">
        <v>0.2</v>
      </c>
      <c r="DA40" s="636"/>
      <c r="DB40" s="636"/>
      <c r="DC40" s="637"/>
      <c r="DD40" s="627" t="s">
        <v>231</v>
      </c>
      <c r="DE40" s="622"/>
      <c r="DF40" s="622"/>
      <c r="DG40" s="622"/>
      <c r="DH40" s="622"/>
      <c r="DI40" s="622"/>
      <c r="DJ40" s="622"/>
      <c r="DK40" s="623"/>
      <c r="DL40" s="627" t="s">
        <v>231</v>
      </c>
      <c r="DM40" s="622"/>
      <c r="DN40" s="622"/>
      <c r="DO40" s="622"/>
      <c r="DP40" s="622"/>
      <c r="DQ40" s="622"/>
      <c r="DR40" s="622"/>
      <c r="DS40" s="622"/>
      <c r="DT40" s="622"/>
      <c r="DU40" s="622"/>
      <c r="DV40" s="623"/>
      <c r="DW40" s="624" t="s">
        <v>231</v>
      </c>
      <c r="DX40" s="636"/>
      <c r="DY40" s="636"/>
      <c r="DZ40" s="636"/>
      <c r="EA40" s="636"/>
      <c r="EB40" s="636"/>
      <c r="EC40" s="648"/>
    </row>
    <row r="41" spans="2:133" ht="11.25" customHeight="1" x14ac:dyDescent="0.2">
      <c r="B41" s="602" t="s">
        <v>352</v>
      </c>
      <c r="C41" s="603"/>
      <c r="D41" s="603"/>
      <c r="E41" s="603"/>
      <c r="F41" s="603"/>
      <c r="G41" s="603"/>
      <c r="H41" s="603"/>
      <c r="I41" s="603"/>
      <c r="J41" s="603"/>
      <c r="K41" s="603"/>
      <c r="L41" s="603"/>
      <c r="M41" s="603"/>
      <c r="N41" s="603"/>
      <c r="O41" s="603"/>
      <c r="P41" s="603"/>
      <c r="Q41" s="604"/>
      <c r="R41" s="605">
        <v>9605401</v>
      </c>
      <c r="S41" s="646"/>
      <c r="T41" s="646"/>
      <c r="U41" s="646"/>
      <c r="V41" s="646"/>
      <c r="W41" s="646"/>
      <c r="X41" s="646"/>
      <c r="Y41" s="649"/>
      <c r="Z41" s="650">
        <v>100</v>
      </c>
      <c r="AA41" s="650"/>
      <c r="AB41" s="650"/>
      <c r="AC41" s="650"/>
      <c r="AD41" s="651">
        <v>5327209</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132148</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248</v>
      </c>
      <c r="CS41" s="634"/>
      <c r="CT41" s="634"/>
      <c r="CU41" s="634"/>
      <c r="CV41" s="634"/>
      <c r="CW41" s="634"/>
      <c r="CX41" s="634"/>
      <c r="CY41" s="635"/>
      <c r="CZ41" s="624" t="s">
        <v>131</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356</v>
      </c>
      <c r="AR42" s="667"/>
      <c r="AS42" s="667"/>
      <c r="AT42" s="667"/>
      <c r="AU42" s="667"/>
      <c r="AV42" s="667"/>
      <c r="AW42" s="667"/>
      <c r="AX42" s="667"/>
      <c r="AY42" s="668"/>
      <c r="AZ42" s="605">
        <v>546599</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363</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840985</v>
      </c>
      <c r="CS42" s="634"/>
      <c r="CT42" s="634"/>
      <c r="CU42" s="634"/>
      <c r="CV42" s="634"/>
      <c r="CW42" s="634"/>
      <c r="CX42" s="634"/>
      <c r="CY42" s="635"/>
      <c r="CZ42" s="624">
        <v>9.1</v>
      </c>
      <c r="DA42" s="636"/>
      <c r="DB42" s="636"/>
      <c r="DC42" s="637"/>
      <c r="DD42" s="627">
        <v>243909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359</v>
      </c>
      <c r="CD43" s="618" t="s">
        <v>360</v>
      </c>
      <c r="CE43" s="619"/>
      <c r="CF43" s="619"/>
      <c r="CG43" s="619"/>
      <c r="CH43" s="619"/>
      <c r="CI43" s="619"/>
      <c r="CJ43" s="619"/>
      <c r="CK43" s="619"/>
      <c r="CL43" s="619"/>
      <c r="CM43" s="619"/>
      <c r="CN43" s="619"/>
      <c r="CO43" s="619"/>
      <c r="CP43" s="619"/>
      <c r="CQ43" s="620"/>
      <c r="CR43" s="621" t="s">
        <v>131</v>
      </c>
      <c r="CS43" s="634"/>
      <c r="CT43" s="634"/>
      <c r="CU43" s="634"/>
      <c r="CV43" s="634"/>
      <c r="CW43" s="634"/>
      <c r="CX43" s="634"/>
      <c r="CY43" s="635"/>
      <c r="CZ43" s="624" t="s">
        <v>131</v>
      </c>
      <c r="DA43" s="636"/>
      <c r="DB43" s="636"/>
      <c r="DC43" s="637"/>
      <c r="DD43" s="627" t="s">
        <v>131</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840985</v>
      </c>
      <c r="CS44" s="622"/>
      <c r="CT44" s="622"/>
      <c r="CU44" s="622"/>
      <c r="CV44" s="622"/>
      <c r="CW44" s="622"/>
      <c r="CX44" s="622"/>
      <c r="CY44" s="623"/>
      <c r="CZ44" s="624">
        <v>9.1</v>
      </c>
      <c r="DA44" s="625"/>
      <c r="DB44" s="625"/>
      <c r="DC44" s="626"/>
      <c r="DD44" s="627">
        <v>243909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285177</v>
      </c>
      <c r="CS45" s="634"/>
      <c r="CT45" s="634"/>
      <c r="CU45" s="634"/>
      <c r="CV45" s="634"/>
      <c r="CW45" s="634"/>
      <c r="CX45" s="634"/>
      <c r="CY45" s="635"/>
      <c r="CZ45" s="624">
        <v>3.1</v>
      </c>
      <c r="DA45" s="636"/>
      <c r="DB45" s="636"/>
      <c r="DC45" s="637"/>
      <c r="DD45" s="627">
        <v>23078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365</v>
      </c>
      <c r="CG46" s="619"/>
      <c r="CH46" s="619"/>
      <c r="CI46" s="619"/>
      <c r="CJ46" s="619"/>
      <c r="CK46" s="619"/>
      <c r="CL46" s="619"/>
      <c r="CM46" s="619"/>
      <c r="CN46" s="619"/>
      <c r="CO46" s="619"/>
      <c r="CP46" s="619"/>
      <c r="CQ46" s="620"/>
      <c r="CR46" s="621">
        <v>489540</v>
      </c>
      <c r="CS46" s="622"/>
      <c r="CT46" s="622"/>
      <c r="CU46" s="622"/>
      <c r="CV46" s="622"/>
      <c r="CW46" s="622"/>
      <c r="CX46" s="622"/>
      <c r="CY46" s="623"/>
      <c r="CZ46" s="624">
        <v>5.3</v>
      </c>
      <c r="DA46" s="625"/>
      <c r="DB46" s="625"/>
      <c r="DC46" s="626"/>
      <c r="DD46" s="627">
        <v>181088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366</v>
      </c>
      <c r="CG47" s="619"/>
      <c r="CH47" s="619"/>
      <c r="CI47" s="619"/>
      <c r="CJ47" s="619"/>
      <c r="CK47" s="619"/>
      <c r="CL47" s="619"/>
      <c r="CM47" s="619"/>
      <c r="CN47" s="619"/>
      <c r="CO47" s="619"/>
      <c r="CP47" s="619"/>
      <c r="CQ47" s="620"/>
      <c r="CR47" s="621" t="s">
        <v>131</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367</v>
      </c>
      <c r="CG48" s="619"/>
      <c r="CH48" s="619"/>
      <c r="CI48" s="619"/>
      <c r="CJ48" s="619"/>
      <c r="CK48" s="619"/>
      <c r="CL48" s="619"/>
      <c r="CM48" s="619"/>
      <c r="CN48" s="619"/>
      <c r="CO48" s="619"/>
      <c r="CP48" s="619"/>
      <c r="CQ48" s="620"/>
      <c r="CR48" s="621" t="s">
        <v>131</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368</v>
      </c>
      <c r="CE49" s="603"/>
      <c r="CF49" s="603"/>
      <c r="CG49" s="603"/>
      <c r="CH49" s="603"/>
      <c r="CI49" s="603"/>
      <c r="CJ49" s="603"/>
      <c r="CK49" s="603"/>
      <c r="CL49" s="603"/>
      <c r="CM49" s="603"/>
      <c r="CN49" s="603"/>
      <c r="CO49" s="603"/>
      <c r="CP49" s="603"/>
      <c r="CQ49" s="604"/>
      <c r="CR49" s="605">
        <v>9192317</v>
      </c>
      <c r="CS49" s="606"/>
      <c r="CT49" s="606"/>
      <c r="CU49" s="606"/>
      <c r="CV49" s="606"/>
      <c r="CW49" s="606"/>
      <c r="CX49" s="606"/>
      <c r="CY49" s="607"/>
      <c r="CZ49" s="608">
        <v>100</v>
      </c>
      <c r="DA49" s="609"/>
      <c r="DB49" s="609"/>
      <c r="DC49" s="610"/>
      <c r="DD49" s="611">
        <v>6352300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xZCi+i3k98pRMn7Yj6ZkeFeNbUCJfVT8bwT3WIfDFRu0HnxbpCOMJV687EhlHkyn1q+wg7OMeXADNVNp3GAugg==" saltValue="FO1HqNWL3xaO53henUuRs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89" t="s">
        <v>369</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370</v>
      </c>
      <c r="DK2" s="1091"/>
      <c r="DL2" s="1091"/>
      <c r="DM2" s="1091"/>
      <c r="DN2" s="1091"/>
      <c r="DO2" s="1092"/>
      <c r="DP2" s="228"/>
      <c r="DQ2" s="1090" t="s">
        <v>371</v>
      </c>
      <c r="DR2" s="1091"/>
      <c r="DS2" s="1091"/>
      <c r="DT2" s="1091"/>
      <c r="DU2" s="1091"/>
      <c r="DV2" s="1091"/>
      <c r="DW2" s="1091"/>
      <c r="DX2" s="1091"/>
      <c r="DY2" s="1091"/>
      <c r="DZ2" s="1092"/>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3"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3" t="s">
        <v>388</v>
      </c>
      <c r="DH5" s="1084"/>
      <c r="DI5" s="1084"/>
      <c r="DJ5" s="1084"/>
      <c r="DK5" s="1085"/>
      <c r="DL5" s="1083" t="s">
        <v>389</v>
      </c>
      <c r="DM5" s="1084"/>
      <c r="DN5" s="1084"/>
      <c r="DO5" s="1084"/>
      <c r="DP5" s="1085"/>
      <c r="DQ5" s="1001" t="s">
        <v>390</v>
      </c>
      <c r="DR5" s="1002"/>
      <c r="DS5" s="1002"/>
      <c r="DT5" s="1002"/>
      <c r="DU5" s="1003"/>
      <c r="DV5" s="1001" t="s">
        <v>381</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4"/>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6"/>
      <c r="DH6" s="1087"/>
      <c r="DI6" s="1087"/>
      <c r="DJ6" s="1087"/>
      <c r="DK6" s="1088"/>
      <c r="DL6" s="1086"/>
      <c r="DM6" s="1087"/>
      <c r="DN6" s="1087"/>
      <c r="DO6" s="1087"/>
      <c r="DP6" s="1088"/>
      <c r="DQ6" s="1004"/>
      <c r="DR6" s="1005"/>
      <c r="DS6" s="1005"/>
      <c r="DT6" s="1005"/>
      <c r="DU6" s="1006"/>
      <c r="DV6" s="1004"/>
      <c r="DW6" s="1005"/>
      <c r="DX6" s="1005"/>
      <c r="DY6" s="1005"/>
      <c r="DZ6" s="1016"/>
      <c r="EA6" s="234"/>
    </row>
    <row r="7" spans="1:131" s="235" customFormat="1" ht="26.25" customHeight="1" thickTop="1" x14ac:dyDescent="0.2">
      <c r="A7" s="236">
        <v>1</v>
      </c>
      <c r="B7" s="1047" t="s">
        <v>391</v>
      </c>
      <c r="C7" s="1048"/>
      <c r="D7" s="1048"/>
      <c r="E7" s="1048"/>
      <c r="F7" s="1048"/>
      <c r="G7" s="1048"/>
      <c r="H7" s="1048"/>
      <c r="I7" s="1048"/>
      <c r="J7" s="1048"/>
      <c r="K7" s="1048"/>
      <c r="L7" s="1048"/>
      <c r="M7" s="1048"/>
      <c r="N7" s="1048"/>
      <c r="O7" s="1048"/>
      <c r="P7" s="1049"/>
      <c r="Q7" s="1101">
        <v>9604</v>
      </c>
      <c r="R7" s="1102"/>
      <c r="S7" s="1102"/>
      <c r="T7" s="1102"/>
      <c r="U7" s="1102"/>
      <c r="V7" s="1102">
        <v>9192</v>
      </c>
      <c r="W7" s="1102"/>
      <c r="X7" s="1102"/>
      <c r="Y7" s="1102"/>
      <c r="Z7" s="1102"/>
      <c r="AA7" s="1102">
        <v>413</v>
      </c>
      <c r="AB7" s="1102"/>
      <c r="AC7" s="1102"/>
      <c r="AD7" s="1102"/>
      <c r="AE7" s="1103"/>
      <c r="AF7" s="1104">
        <v>296</v>
      </c>
      <c r="AG7" s="1105"/>
      <c r="AH7" s="1105"/>
      <c r="AI7" s="1105"/>
      <c r="AJ7" s="1106"/>
      <c r="AK7" s="1107">
        <v>551</v>
      </c>
      <c r="AL7" s="1108"/>
      <c r="AM7" s="1108"/>
      <c r="AN7" s="1108"/>
      <c r="AO7" s="1108"/>
      <c r="AP7" s="1108">
        <v>5441</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600</v>
      </c>
      <c r="BT7" s="1099"/>
      <c r="BU7" s="1099"/>
      <c r="BV7" s="1099"/>
      <c r="BW7" s="1099"/>
      <c r="BX7" s="1099"/>
      <c r="BY7" s="1099"/>
      <c r="BZ7" s="1099"/>
      <c r="CA7" s="1099"/>
      <c r="CB7" s="1099"/>
      <c r="CC7" s="1099"/>
      <c r="CD7" s="1099"/>
      <c r="CE7" s="1099"/>
      <c r="CF7" s="1099"/>
      <c r="CG7" s="1111"/>
      <c r="CH7" s="1095">
        <v>3</v>
      </c>
      <c r="CI7" s="1096"/>
      <c r="CJ7" s="1096"/>
      <c r="CK7" s="1096"/>
      <c r="CL7" s="1097"/>
      <c r="CM7" s="1095">
        <v>54</v>
      </c>
      <c r="CN7" s="1096"/>
      <c r="CO7" s="1096"/>
      <c r="CP7" s="1096"/>
      <c r="CQ7" s="1097"/>
      <c r="CR7" s="1095">
        <v>2</v>
      </c>
      <c r="CS7" s="1096"/>
      <c r="CT7" s="1096"/>
      <c r="CU7" s="1096"/>
      <c r="CV7" s="1097"/>
      <c r="CW7" s="1095" t="s">
        <v>582</v>
      </c>
      <c r="CX7" s="1096"/>
      <c r="CY7" s="1096"/>
      <c r="CZ7" s="1096"/>
      <c r="DA7" s="1097"/>
      <c r="DB7" s="1095">
        <v>246</v>
      </c>
      <c r="DC7" s="1096"/>
      <c r="DD7" s="1096"/>
      <c r="DE7" s="1096"/>
      <c r="DF7" s="1097"/>
      <c r="DG7" s="1095" t="s">
        <v>582</v>
      </c>
      <c r="DH7" s="1096"/>
      <c r="DI7" s="1096"/>
      <c r="DJ7" s="1096"/>
      <c r="DK7" s="1097"/>
      <c r="DL7" s="1095" t="s">
        <v>582</v>
      </c>
      <c r="DM7" s="1096"/>
      <c r="DN7" s="1096"/>
      <c r="DO7" s="1096"/>
      <c r="DP7" s="1097"/>
      <c r="DQ7" s="1095" t="s">
        <v>582</v>
      </c>
      <c r="DR7" s="1096"/>
      <c r="DS7" s="1096"/>
      <c r="DT7" s="1096"/>
      <c r="DU7" s="1097"/>
      <c r="DV7" s="1098"/>
      <c r="DW7" s="1099"/>
      <c r="DX7" s="1099"/>
      <c r="DY7" s="1099"/>
      <c r="DZ7" s="1100"/>
      <c r="EA7" s="234"/>
    </row>
    <row r="8" spans="1:131" s="235" customFormat="1" ht="26.25" customHeight="1" x14ac:dyDescent="0.2">
      <c r="A8" s="238">
        <v>2</v>
      </c>
      <c r="B8" s="1030" t="s">
        <v>392</v>
      </c>
      <c r="C8" s="1031"/>
      <c r="D8" s="1031"/>
      <c r="E8" s="1031"/>
      <c r="F8" s="1031"/>
      <c r="G8" s="1031"/>
      <c r="H8" s="1031"/>
      <c r="I8" s="1031"/>
      <c r="J8" s="1031"/>
      <c r="K8" s="1031"/>
      <c r="L8" s="1031"/>
      <c r="M8" s="1031"/>
      <c r="N8" s="1031"/>
      <c r="O8" s="1031"/>
      <c r="P8" s="1032"/>
      <c r="Q8" s="1038">
        <v>3</v>
      </c>
      <c r="R8" s="1039"/>
      <c r="S8" s="1039"/>
      <c r="T8" s="1039"/>
      <c r="U8" s="1039"/>
      <c r="V8" s="1039">
        <v>3</v>
      </c>
      <c r="W8" s="1039"/>
      <c r="X8" s="1039"/>
      <c r="Y8" s="1039"/>
      <c r="Z8" s="1039"/>
      <c r="AA8" s="1039">
        <v>1</v>
      </c>
      <c r="AB8" s="1039"/>
      <c r="AC8" s="1039"/>
      <c r="AD8" s="1039"/>
      <c r="AE8" s="1040"/>
      <c r="AF8" s="1035">
        <v>1</v>
      </c>
      <c r="AG8" s="1036"/>
      <c r="AH8" s="1036"/>
      <c r="AI8" s="1036"/>
      <c r="AJ8" s="1037"/>
      <c r="AK8" s="1079" t="s">
        <v>582</v>
      </c>
      <c r="AL8" s="1080"/>
      <c r="AM8" s="1080"/>
      <c r="AN8" s="1080"/>
      <c r="AO8" s="1080"/>
      <c r="AP8" s="1080" t="s">
        <v>582</v>
      </c>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2"/>
      <c r="R22" s="1073"/>
      <c r="S22" s="1073"/>
      <c r="T22" s="1073"/>
      <c r="U22" s="1073"/>
      <c r="V22" s="1073"/>
      <c r="W22" s="1073"/>
      <c r="X22" s="1073"/>
      <c r="Y22" s="1073"/>
      <c r="Z22" s="1073"/>
      <c r="AA22" s="1073"/>
      <c r="AB22" s="1073"/>
      <c r="AC22" s="1073"/>
      <c r="AD22" s="1073"/>
      <c r="AE22" s="1074"/>
      <c r="AF22" s="1035"/>
      <c r="AG22" s="1036"/>
      <c r="AH22" s="1036"/>
      <c r="AI22" s="1036"/>
      <c r="AJ22" s="1037"/>
      <c r="AK22" s="1075"/>
      <c r="AL22" s="1076"/>
      <c r="AM22" s="1076"/>
      <c r="AN22" s="1076"/>
      <c r="AO22" s="1076"/>
      <c r="AP22" s="1076"/>
      <c r="AQ22" s="1076"/>
      <c r="AR22" s="1076"/>
      <c r="AS22" s="1076"/>
      <c r="AT22" s="1076"/>
      <c r="AU22" s="1077"/>
      <c r="AV22" s="1077"/>
      <c r="AW22" s="1077"/>
      <c r="AX22" s="1077"/>
      <c r="AY22" s="1078"/>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v>9605</v>
      </c>
      <c r="R23" s="1061"/>
      <c r="S23" s="1061"/>
      <c r="T23" s="1061"/>
      <c r="U23" s="1061"/>
      <c r="V23" s="1068">
        <v>9192</v>
      </c>
      <c r="W23" s="1065"/>
      <c r="X23" s="1065"/>
      <c r="Y23" s="1065"/>
      <c r="Z23" s="1069"/>
      <c r="AA23" s="1068">
        <v>413</v>
      </c>
      <c r="AB23" s="1065"/>
      <c r="AC23" s="1065"/>
      <c r="AD23" s="1065"/>
      <c r="AE23" s="1066"/>
      <c r="AF23" s="1064">
        <v>296</v>
      </c>
      <c r="AG23" s="1065"/>
      <c r="AH23" s="1065"/>
      <c r="AI23" s="1065"/>
      <c r="AJ23" s="1066"/>
      <c r="AK23" s="1070"/>
      <c r="AL23" s="1071"/>
      <c r="AM23" s="1071"/>
      <c r="AN23" s="1071"/>
      <c r="AO23" s="1071"/>
      <c r="AP23" s="1061">
        <v>5441</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374</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1529</v>
      </c>
      <c r="R28" s="1051"/>
      <c r="S28" s="1051"/>
      <c r="T28" s="1051"/>
      <c r="U28" s="1051"/>
      <c r="V28" s="1051">
        <v>1495</v>
      </c>
      <c r="W28" s="1051"/>
      <c r="X28" s="1051"/>
      <c r="Y28" s="1051"/>
      <c r="Z28" s="1051"/>
      <c r="AA28" s="1051">
        <v>33</v>
      </c>
      <c r="AB28" s="1051"/>
      <c r="AC28" s="1051"/>
      <c r="AD28" s="1051"/>
      <c r="AE28" s="1052"/>
      <c r="AF28" s="1053">
        <v>33</v>
      </c>
      <c r="AG28" s="1051"/>
      <c r="AH28" s="1051"/>
      <c r="AI28" s="1051"/>
      <c r="AJ28" s="1054"/>
      <c r="AK28" s="1042">
        <v>145</v>
      </c>
      <c r="AL28" s="1043"/>
      <c r="AM28" s="1043"/>
      <c r="AN28" s="1043"/>
      <c r="AO28" s="1043"/>
      <c r="AP28" s="1043" t="s">
        <v>582</v>
      </c>
      <c r="AQ28" s="1043"/>
      <c r="AR28" s="1043"/>
      <c r="AS28" s="1043"/>
      <c r="AT28" s="1043"/>
      <c r="AU28" s="1043" t="s">
        <v>582</v>
      </c>
      <c r="AV28" s="1043"/>
      <c r="AW28" s="1043"/>
      <c r="AX28" s="1043"/>
      <c r="AY28" s="1043"/>
      <c r="AZ28" s="1044" t="s">
        <v>582</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1955</v>
      </c>
      <c r="R29" s="1039"/>
      <c r="S29" s="1039"/>
      <c r="T29" s="1039"/>
      <c r="U29" s="1039"/>
      <c r="V29" s="1039">
        <v>1838</v>
      </c>
      <c r="W29" s="1039"/>
      <c r="X29" s="1039"/>
      <c r="Y29" s="1039"/>
      <c r="Z29" s="1039"/>
      <c r="AA29" s="1039">
        <v>117</v>
      </c>
      <c r="AB29" s="1039"/>
      <c r="AC29" s="1039"/>
      <c r="AD29" s="1039"/>
      <c r="AE29" s="1040"/>
      <c r="AF29" s="1035">
        <v>117</v>
      </c>
      <c r="AG29" s="1036"/>
      <c r="AH29" s="1036"/>
      <c r="AI29" s="1036"/>
      <c r="AJ29" s="1037"/>
      <c r="AK29" s="980">
        <v>296</v>
      </c>
      <c r="AL29" s="971"/>
      <c r="AM29" s="971"/>
      <c r="AN29" s="971"/>
      <c r="AO29" s="971"/>
      <c r="AP29" s="971" t="s">
        <v>582</v>
      </c>
      <c r="AQ29" s="971"/>
      <c r="AR29" s="971"/>
      <c r="AS29" s="971"/>
      <c r="AT29" s="971"/>
      <c r="AU29" s="971" t="s">
        <v>582</v>
      </c>
      <c r="AV29" s="971"/>
      <c r="AW29" s="971"/>
      <c r="AX29" s="971"/>
      <c r="AY29" s="971"/>
      <c r="AZ29" s="1041" t="s">
        <v>582</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395</v>
      </c>
      <c r="R30" s="1039"/>
      <c r="S30" s="1039"/>
      <c r="T30" s="1039"/>
      <c r="U30" s="1039"/>
      <c r="V30" s="1039">
        <v>392</v>
      </c>
      <c r="W30" s="1039"/>
      <c r="X30" s="1039"/>
      <c r="Y30" s="1039"/>
      <c r="Z30" s="1039"/>
      <c r="AA30" s="1039">
        <v>3</v>
      </c>
      <c r="AB30" s="1039"/>
      <c r="AC30" s="1039"/>
      <c r="AD30" s="1039"/>
      <c r="AE30" s="1040"/>
      <c r="AF30" s="1035">
        <v>3</v>
      </c>
      <c r="AG30" s="1036"/>
      <c r="AH30" s="1036"/>
      <c r="AI30" s="1036"/>
      <c r="AJ30" s="1037"/>
      <c r="AK30" s="980">
        <v>252</v>
      </c>
      <c r="AL30" s="971"/>
      <c r="AM30" s="971"/>
      <c r="AN30" s="971"/>
      <c r="AO30" s="971"/>
      <c r="AP30" s="971" t="s">
        <v>582</v>
      </c>
      <c r="AQ30" s="971"/>
      <c r="AR30" s="971"/>
      <c r="AS30" s="971"/>
      <c r="AT30" s="971"/>
      <c r="AU30" s="971" t="s">
        <v>582</v>
      </c>
      <c r="AV30" s="971"/>
      <c r="AW30" s="971"/>
      <c r="AX30" s="971"/>
      <c r="AY30" s="971"/>
      <c r="AZ30" s="1041" t="s">
        <v>582</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437</v>
      </c>
      <c r="R31" s="1039"/>
      <c r="S31" s="1039"/>
      <c r="T31" s="1039"/>
      <c r="U31" s="1039"/>
      <c r="V31" s="1039">
        <v>386</v>
      </c>
      <c r="W31" s="1039"/>
      <c r="X31" s="1039"/>
      <c r="Y31" s="1039"/>
      <c r="Z31" s="1039"/>
      <c r="AA31" s="1039">
        <v>51</v>
      </c>
      <c r="AB31" s="1039"/>
      <c r="AC31" s="1039"/>
      <c r="AD31" s="1039"/>
      <c r="AE31" s="1040"/>
      <c r="AF31" s="1035">
        <v>1026</v>
      </c>
      <c r="AG31" s="1036"/>
      <c r="AH31" s="1036"/>
      <c r="AI31" s="1036"/>
      <c r="AJ31" s="1037"/>
      <c r="AK31" s="980">
        <v>22</v>
      </c>
      <c r="AL31" s="971"/>
      <c r="AM31" s="971"/>
      <c r="AN31" s="971"/>
      <c r="AO31" s="971"/>
      <c r="AP31" s="971">
        <v>2379</v>
      </c>
      <c r="AQ31" s="971"/>
      <c r="AR31" s="971"/>
      <c r="AS31" s="971"/>
      <c r="AT31" s="971"/>
      <c r="AU31" s="971">
        <v>19</v>
      </c>
      <c r="AV31" s="971"/>
      <c r="AW31" s="971"/>
      <c r="AX31" s="971"/>
      <c r="AY31" s="971"/>
      <c r="AZ31" s="1041" t="s">
        <v>582</v>
      </c>
      <c r="BA31" s="1041"/>
      <c r="BB31" s="1041"/>
      <c r="BC31" s="1041"/>
      <c r="BD31" s="1041"/>
      <c r="BE31" s="972" t="s">
        <v>411</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412</v>
      </c>
      <c r="C32" s="1031"/>
      <c r="D32" s="1031"/>
      <c r="E32" s="1031"/>
      <c r="F32" s="1031"/>
      <c r="G32" s="1031"/>
      <c r="H32" s="1031"/>
      <c r="I32" s="1031"/>
      <c r="J32" s="1031"/>
      <c r="K32" s="1031"/>
      <c r="L32" s="1031"/>
      <c r="M32" s="1031"/>
      <c r="N32" s="1031"/>
      <c r="O32" s="1031"/>
      <c r="P32" s="1032"/>
      <c r="Q32" s="1038">
        <v>83</v>
      </c>
      <c r="R32" s="1039"/>
      <c r="S32" s="1039"/>
      <c r="T32" s="1039"/>
      <c r="U32" s="1039"/>
      <c r="V32" s="1039">
        <v>63</v>
      </c>
      <c r="W32" s="1039"/>
      <c r="X32" s="1039"/>
      <c r="Y32" s="1039"/>
      <c r="Z32" s="1039"/>
      <c r="AA32" s="1039">
        <v>20</v>
      </c>
      <c r="AB32" s="1039"/>
      <c r="AC32" s="1039"/>
      <c r="AD32" s="1039"/>
      <c r="AE32" s="1040"/>
      <c r="AF32" s="1035">
        <v>322</v>
      </c>
      <c r="AG32" s="1036"/>
      <c r="AH32" s="1036"/>
      <c r="AI32" s="1036"/>
      <c r="AJ32" s="1037"/>
      <c r="AK32" s="980" t="s">
        <v>582</v>
      </c>
      <c r="AL32" s="971"/>
      <c r="AM32" s="971"/>
      <c r="AN32" s="971"/>
      <c r="AO32" s="971"/>
      <c r="AP32" s="971" t="s">
        <v>582</v>
      </c>
      <c r="AQ32" s="971"/>
      <c r="AR32" s="971"/>
      <c r="AS32" s="971"/>
      <c r="AT32" s="971"/>
      <c r="AU32" s="971" t="s">
        <v>582</v>
      </c>
      <c r="AV32" s="971"/>
      <c r="AW32" s="971"/>
      <c r="AX32" s="971"/>
      <c r="AY32" s="971"/>
      <c r="AZ32" s="1041" t="s">
        <v>582</v>
      </c>
      <c r="BA32" s="1041"/>
      <c r="BB32" s="1041"/>
      <c r="BC32" s="1041"/>
      <c r="BD32" s="1041"/>
      <c r="BE32" s="972" t="s">
        <v>411</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672</v>
      </c>
      <c r="R33" s="1039"/>
      <c r="S33" s="1039"/>
      <c r="T33" s="1039"/>
      <c r="U33" s="1039"/>
      <c r="V33" s="1039">
        <v>622</v>
      </c>
      <c r="W33" s="1039"/>
      <c r="X33" s="1039"/>
      <c r="Y33" s="1039"/>
      <c r="Z33" s="1039"/>
      <c r="AA33" s="1039">
        <v>50</v>
      </c>
      <c r="AB33" s="1039"/>
      <c r="AC33" s="1039"/>
      <c r="AD33" s="1039"/>
      <c r="AE33" s="1040"/>
      <c r="AF33" s="1035">
        <v>642</v>
      </c>
      <c r="AG33" s="1036"/>
      <c r="AH33" s="1036"/>
      <c r="AI33" s="1036"/>
      <c r="AJ33" s="1037"/>
      <c r="AK33" s="980">
        <v>378</v>
      </c>
      <c r="AL33" s="971"/>
      <c r="AM33" s="971"/>
      <c r="AN33" s="971"/>
      <c r="AO33" s="971"/>
      <c r="AP33" s="971">
        <v>3541</v>
      </c>
      <c r="AQ33" s="971"/>
      <c r="AR33" s="971"/>
      <c r="AS33" s="971"/>
      <c r="AT33" s="971"/>
      <c r="AU33" s="971">
        <v>2422</v>
      </c>
      <c r="AV33" s="971"/>
      <c r="AW33" s="971"/>
      <c r="AX33" s="971"/>
      <c r="AY33" s="971"/>
      <c r="AZ33" s="1041" t="s">
        <v>582</v>
      </c>
      <c r="BA33" s="1041"/>
      <c r="BB33" s="1041"/>
      <c r="BC33" s="1041"/>
      <c r="BD33" s="1041"/>
      <c r="BE33" s="972" t="s">
        <v>411</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2143</v>
      </c>
      <c r="AG63" s="959"/>
      <c r="AH63" s="959"/>
      <c r="AI63" s="959"/>
      <c r="AJ63" s="1022"/>
      <c r="AK63" s="1023"/>
      <c r="AL63" s="963"/>
      <c r="AM63" s="963"/>
      <c r="AN63" s="963"/>
      <c r="AO63" s="963"/>
      <c r="AP63" s="959">
        <v>5920</v>
      </c>
      <c r="AQ63" s="959"/>
      <c r="AR63" s="959"/>
      <c r="AS63" s="959"/>
      <c r="AT63" s="959"/>
      <c r="AU63" s="959">
        <v>2441</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417</v>
      </c>
      <c r="B66" s="996"/>
      <c r="C66" s="996"/>
      <c r="D66" s="996"/>
      <c r="E66" s="996"/>
      <c r="F66" s="996"/>
      <c r="G66" s="996"/>
      <c r="H66" s="996"/>
      <c r="I66" s="996"/>
      <c r="J66" s="996"/>
      <c r="K66" s="996"/>
      <c r="L66" s="996"/>
      <c r="M66" s="996"/>
      <c r="N66" s="996"/>
      <c r="O66" s="996"/>
      <c r="P66" s="997"/>
      <c r="Q66" s="1001" t="s">
        <v>399</v>
      </c>
      <c r="R66" s="1002"/>
      <c r="S66" s="1002"/>
      <c r="T66" s="1002"/>
      <c r="U66" s="1003"/>
      <c r="V66" s="1001" t="s">
        <v>418</v>
      </c>
      <c r="W66" s="1002"/>
      <c r="X66" s="1002"/>
      <c r="Y66" s="1002"/>
      <c r="Z66" s="1003"/>
      <c r="AA66" s="1001" t="s">
        <v>419</v>
      </c>
      <c r="AB66" s="1002"/>
      <c r="AC66" s="1002"/>
      <c r="AD66" s="1002"/>
      <c r="AE66" s="1003"/>
      <c r="AF66" s="1007" t="s">
        <v>402</v>
      </c>
      <c r="AG66" s="1008"/>
      <c r="AH66" s="1008"/>
      <c r="AI66" s="1008"/>
      <c r="AJ66" s="1009"/>
      <c r="AK66" s="1001" t="s">
        <v>420</v>
      </c>
      <c r="AL66" s="996"/>
      <c r="AM66" s="996"/>
      <c r="AN66" s="996"/>
      <c r="AO66" s="997"/>
      <c r="AP66" s="1001" t="s">
        <v>421</v>
      </c>
      <c r="AQ66" s="1002"/>
      <c r="AR66" s="1002"/>
      <c r="AS66" s="1002"/>
      <c r="AT66" s="1003"/>
      <c r="AU66" s="1001" t="s">
        <v>422</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583</v>
      </c>
      <c r="C68" s="986"/>
      <c r="D68" s="986"/>
      <c r="E68" s="986"/>
      <c r="F68" s="986"/>
      <c r="G68" s="986"/>
      <c r="H68" s="986"/>
      <c r="I68" s="986"/>
      <c r="J68" s="986"/>
      <c r="K68" s="986"/>
      <c r="L68" s="986"/>
      <c r="M68" s="986"/>
      <c r="N68" s="986"/>
      <c r="O68" s="986"/>
      <c r="P68" s="987"/>
      <c r="Q68" s="988">
        <v>127</v>
      </c>
      <c r="R68" s="982"/>
      <c r="S68" s="982"/>
      <c r="T68" s="982"/>
      <c r="U68" s="982"/>
      <c r="V68" s="982">
        <v>121</v>
      </c>
      <c r="W68" s="982"/>
      <c r="X68" s="982"/>
      <c r="Y68" s="982"/>
      <c r="Z68" s="982"/>
      <c r="AA68" s="982">
        <v>6</v>
      </c>
      <c r="AB68" s="982"/>
      <c r="AC68" s="982"/>
      <c r="AD68" s="982"/>
      <c r="AE68" s="982"/>
      <c r="AF68" s="982">
        <v>6</v>
      </c>
      <c r="AG68" s="982"/>
      <c r="AH68" s="982"/>
      <c r="AI68" s="982"/>
      <c r="AJ68" s="982"/>
      <c r="AK68" s="982" t="s">
        <v>582</v>
      </c>
      <c r="AL68" s="982"/>
      <c r="AM68" s="982"/>
      <c r="AN68" s="982"/>
      <c r="AO68" s="982"/>
      <c r="AP68" s="982" t="s">
        <v>582</v>
      </c>
      <c r="AQ68" s="982"/>
      <c r="AR68" s="982"/>
      <c r="AS68" s="982"/>
      <c r="AT68" s="982"/>
      <c r="AU68" s="982" t="s">
        <v>582</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584</v>
      </c>
      <c r="C69" s="975"/>
      <c r="D69" s="975"/>
      <c r="E69" s="975"/>
      <c r="F69" s="975"/>
      <c r="G69" s="975"/>
      <c r="H69" s="975"/>
      <c r="I69" s="975"/>
      <c r="J69" s="975"/>
      <c r="K69" s="975"/>
      <c r="L69" s="975"/>
      <c r="M69" s="975"/>
      <c r="N69" s="975"/>
      <c r="O69" s="975"/>
      <c r="P69" s="976"/>
      <c r="Q69" s="977">
        <v>511</v>
      </c>
      <c r="R69" s="971"/>
      <c r="S69" s="971"/>
      <c r="T69" s="971"/>
      <c r="U69" s="971"/>
      <c r="V69" s="971">
        <v>483</v>
      </c>
      <c r="W69" s="971"/>
      <c r="X69" s="971"/>
      <c r="Y69" s="971"/>
      <c r="Z69" s="971"/>
      <c r="AA69" s="971">
        <v>28</v>
      </c>
      <c r="AB69" s="971"/>
      <c r="AC69" s="971"/>
      <c r="AD69" s="971"/>
      <c r="AE69" s="971"/>
      <c r="AF69" s="971">
        <v>28</v>
      </c>
      <c r="AG69" s="971"/>
      <c r="AH69" s="971"/>
      <c r="AI69" s="971"/>
      <c r="AJ69" s="971"/>
      <c r="AK69" s="971" t="s">
        <v>582</v>
      </c>
      <c r="AL69" s="971"/>
      <c r="AM69" s="971"/>
      <c r="AN69" s="971"/>
      <c r="AO69" s="971"/>
      <c r="AP69" s="971" t="s">
        <v>582</v>
      </c>
      <c r="AQ69" s="971"/>
      <c r="AR69" s="971"/>
      <c r="AS69" s="971"/>
      <c r="AT69" s="971"/>
      <c r="AU69" s="971" t="s">
        <v>582</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585</v>
      </c>
      <c r="C70" s="975"/>
      <c r="D70" s="975"/>
      <c r="E70" s="975"/>
      <c r="F70" s="975"/>
      <c r="G70" s="975"/>
      <c r="H70" s="975"/>
      <c r="I70" s="975"/>
      <c r="J70" s="975"/>
      <c r="K70" s="975"/>
      <c r="L70" s="975"/>
      <c r="M70" s="975"/>
      <c r="N70" s="975"/>
      <c r="O70" s="975"/>
      <c r="P70" s="976"/>
      <c r="Q70" s="977">
        <v>70</v>
      </c>
      <c r="R70" s="971"/>
      <c r="S70" s="971"/>
      <c r="T70" s="971"/>
      <c r="U70" s="971"/>
      <c r="V70" s="971">
        <v>29</v>
      </c>
      <c r="W70" s="971"/>
      <c r="X70" s="971"/>
      <c r="Y70" s="971"/>
      <c r="Z70" s="971"/>
      <c r="AA70" s="971">
        <v>41</v>
      </c>
      <c r="AB70" s="971"/>
      <c r="AC70" s="971"/>
      <c r="AD70" s="971"/>
      <c r="AE70" s="971"/>
      <c r="AF70" s="971">
        <v>41</v>
      </c>
      <c r="AG70" s="971"/>
      <c r="AH70" s="971"/>
      <c r="AI70" s="971"/>
      <c r="AJ70" s="971"/>
      <c r="AK70" s="971">
        <v>37</v>
      </c>
      <c r="AL70" s="971"/>
      <c r="AM70" s="971"/>
      <c r="AN70" s="971"/>
      <c r="AO70" s="971"/>
      <c r="AP70" s="971" t="s">
        <v>582</v>
      </c>
      <c r="AQ70" s="971"/>
      <c r="AR70" s="971"/>
      <c r="AS70" s="971"/>
      <c r="AT70" s="971"/>
      <c r="AU70" s="971" t="s">
        <v>582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586</v>
      </c>
      <c r="C71" s="975"/>
      <c r="D71" s="975"/>
      <c r="E71" s="975"/>
      <c r="F71" s="975"/>
      <c r="G71" s="975"/>
      <c r="H71" s="975"/>
      <c r="I71" s="975"/>
      <c r="J71" s="975"/>
      <c r="K71" s="975"/>
      <c r="L71" s="975"/>
      <c r="M71" s="975"/>
      <c r="N71" s="975"/>
      <c r="O71" s="975"/>
      <c r="P71" s="976"/>
      <c r="Q71" s="977">
        <v>563</v>
      </c>
      <c r="R71" s="971"/>
      <c r="S71" s="971"/>
      <c r="T71" s="971"/>
      <c r="U71" s="971"/>
      <c r="V71" s="971">
        <v>428</v>
      </c>
      <c r="W71" s="971"/>
      <c r="X71" s="971"/>
      <c r="Y71" s="971"/>
      <c r="Z71" s="971"/>
      <c r="AA71" s="971">
        <v>135</v>
      </c>
      <c r="AB71" s="971"/>
      <c r="AC71" s="971"/>
      <c r="AD71" s="971"/>
      <c r="AE71" s="971"/>
      <c r="AF71" s="971">
        <v>135</v>
      </c>
      <c r="AG71" s="971"/>
      <c r="AH71" s="971"/>
      <c r="AI71" s="971"/>
      <c r="AJ71" s="971"/>
      <c r="AK71" s="971" t="s">
        <v>582</v>
      </c>
      <c r="AL71" s="971"/>
      <c r="AM71" s="971"/>
      <c r="AN71" s="971"/>
      <c r="AO71" s="971"/>
      <c r="AP71" s="971" t="s">
        <v>582</v>
      </c>
      <c r="AQ71" s="971"/>
      <c r="AR71" s="971"/>
      <c r="AS71" s="971"/>
      <c r="AT71" s="971"/>
      <c r="AU71" s="971" t="s">
        <v>582</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587</v>
      </c>
      <c r="C72" s="975"/>
      <c r="D72" s="975"/>
      <c r="E72" s="975"/>
      <c r="F72" s="975"/>
      <c r="G72" s="975"/>
      <c r="H72" s="975"/>
      <c r="I72" s="975"/>
      <c r="J72" s="975"/>
      <c r="K72" s="975"/>
      <c r="L72" s="975"/>
      <c r="M72" s="975"/>
      <c r="N72" s="975"/>
      <c r="O72" s="975"/>
      <c r="P72" s="976"/>
      <c r="Q72" s="977">
        <v>237</v>
      </c>
      <c r="R72" s="971"/>
      <c r="S72" s="971"/>
      <c r="T72" s="971"/>
      <c r="U72" s="971"/>
      <c r="V72" s="971">
        <v>150</v>
      </c>
      <c r="W72" s="971"/>
      <c r="X72" s="971"/>
      <c r="Y72" s="971"/>
      <c r="Z72" s="971"/>
      <c r="AA72" s="971">
        <v>87</v>
      </c>
      <c r="AB72" s="971"/>
      <c r="AC72" s="971"/>
      <c r="AD72" s="971"/>
      <c r="AE72" s="971"/>
      <c r="AF72" s="971">
        <v>87</v>
      </c>
      <c r="AG72" s="971"/>
      <c r="AH72" s="971"/>
      <c r="AI72" s="971"/>
      <c r="AJ72" s="971"/>
      <c r="AK72" s="971" t="s">
        <v>582</v>
      </c>
      <c r="AL72" s="971"/>
      <c r="AM72" s="971"/>
      <c r="AN72" s="971"/>
      <c r="AO72" s="971"/>
      <c r="AP72" s="971" t="s">
        <v>582</v>
      </c>
      <c r="AQ72" s="971"/>
      <c r="AR72" s="971"/>
      <c r="AS72" s="971"/>
      <c r="AT72" s="971"/>
      <c r="AU72" s="971" t="s">
        <v>582</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588</v>
      </c>
      <c r="C73" s="975"/>
      <c r="D73" s="975"/>
      <c r="E73" s="975"/>
      <c r="F73" s="975"/>
      <c r="G73" s="975"/>
      <c r="H73" s="975"/>
      <c r="I73" s="975"/>
      <c r="J73" s="975"/>
      <c r="K73" s="975"/>
      <c r="L73" s="975"/>
      <c r="M73" s="975"/>
      <c r="N73" s="975"/>
      <c r="O73" s="975"/>
      <c r="P73" s="976"/>
      <c r="Q73" s="977">
        <v>36</v>
      </c>
      <c r="R73" s="971"/>
      <c r="S73" s="971"/>
      <c r="T73" s="971"/>
      <c r="U73" s="971"/>
      <c r="V73" s="971">
        <v>24</v>
      </c>
      <c r="W73" s="971"/>
      <c r="X73" s="971"/>
      <c r="Y73" s="971"/>
      <c r="Z73" s="971"/>
      <c r="AA73" s="971">
        <v>12</v>
      </c>
      <c r="AB73" s="971"/>
      <c r="AC73" s="971"/>
      <c r="AD73" s="971"/>
      <c r="AE73" s="971"/>
      <c r="AF73" s="971">
        <v>12</v>
      </c>
      <c r="AG73" s="971"/>
      <c r="AH73" s="971"/>
      <c r="AI73" s="971"/>
      <c r="AJ73" s="971"/>
      <c r="AK73" s="971" t="s">
        <v>582</v>
      </c>
      <c r="AL73" s="971"/>
      <c r="AM73" s="971"/>
      <c r="AN73" s="971"/>
      <c r="AO73" s="971"/>
      <c r="AP73" s="971" t="s">
        <v>582</v>
      </c>
      <c r="AQ73" s="971"/>
      <c r="AR73" s="971"/>
      <c r="AS73" s="971"/>
      <c r="AT73" s="971"/>
      <c r="AU73" s="971" t="s">
        <v>582</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589</v>
      </c>
      <c r="C74" s="975"/>
      <c r="D74" s="975"/>
      <c r="E74" s="975"/>
      <c r="F74" s="975"/>
      <c r="G74" s="975"/>
      <c r="H74" s="975"/>
      <c r="I74" s="975"/>
      <c r="J74" s="975"/>
      <c r="K74" s="975"/>
      <c r="L74" s="975"/>
      <c r="M74" s="975"/>
      <c r="N74" s="975"/>
      <c r="O74" s="975"/>
      <c r="P74" s="976"/>
      <c r="Q74" s="977">
        <v>713</v>
      </c>
      <c r="R74" s="971"/>
      <c r="S74" s="971"/>
      <c r="T74" s="971"/>
      <c r="U74" s="971"/>
      <c r="V74" s="971">
        <v>692</v>
      </c>
      <c r="W74" s="971"/>
      <c r="X74" s="971"/>
      <c r="Y74" s="971"/>
      <c r="Z74" s="971"/>
      <c r="AA74" s="971">
        <v>21</v>
      </c>
      <c r="AB74" s="971"/>
      <c r="AC74" s="971"/>
      <c r="AD74" s="971"/>
      <c r="AE74" s="971"/>
      <c r="AF74" s="971">
        <v>18</v>
      </c>
      <c r="AG74" s="971"/>
      <c r="AH74" s="971"/>
      <c r="AI74" s="971"/>
      <c r="AJ74" s="971"/>
      <c r="AK74" s="971">
        <v>23</v>
      </c>
      <c r="AL74" s="971"/>
      <c r="AM74" s="971"/>
      <c r="AN74" s="971"/>
      <c r="AO74" s="971"/>
      <c r="AP74" s="971">
        <v>119</v>
      </c>
      <c r="AQ74" s="971"/>
      <c r="AR74" s="971"/>
      <c r="AS74" s="971"/>
      <c r="AT74" s="971"/>
      <c r="AU74" s="971">
        <v>51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590</v>
      </c>
      <c r="C75" s="975"/>
      <c r="D75" s="975"/>
      <c r="E75" s="975"/>
      <c r="F75" s="975"/>
      <c r="G75" s="975"/>
      <c r="H75" s="975"/>
      <c r="I75" s="975"/>
      <c r="J75" s="975"/>
      <c r="K75" s="975"/>
      <c r="L75" s="975"/>
      <c r="M75" s="975"/>
      <c r="N75" s="975"/>
      <c r="O75" s="975"/>
      <c r="P75" s="976"/>
      <c r="Q75" s="978">
        <v>2778</v>
      </c>
      <c r="R75" s="979"/>
      <c r="S75" s="979"/>
      <c r="T75" s="979"/>
      <c r="U75" s="980"/>
      <c r="V75" s="981">
        <v>2718</v>
      </c>
      <c r="W75" s="979"/>
      <c r="X75" s="979"/>
      <c r="Y75" s="979"/>
      <c r="Z75" s="980"/>
      <c r="AA75" s="981">
        <v>60</v>
      </c>
      <c r="AB75" s="979"/>
      <c r="AC75" s="979"/>
      <c r="AD75" s="979"/>
      <c r="AE75" s="980"/>
      <c r="AF75" s="981">
        <v>60</v>
      </c>
      <c r="AG75" s="979"/>
      <c r="AH75" s="979"/>
      <c r="AI75" s="979"/>
      <c r="AJ75" s="980"/>
      <c r="AK75" s="981" t="s">
        <v>582</v>
      </c>
      <c r="AL75" s="979"/>
      <c r="AM75" s="979"/>
      <c r="AN75" s="979"/>
      <c r="AO75" s="980"/>
      <c r="AP75" s="981">
        <v>444</v>
      </c>
      <c r="AQ75" s="979"/>
      <c r="AR75" s="979"/>
      <c r="AS75" s="979"/>
      <c r="AT75" s="980"/>
      <c r="AU75" s="981">
        <v>41</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591</v>
      </c>
      <c r="C76" s="975"/>
      <c r="D76" s="975"/>
      <c r="E76" s="975"/>
      <c r="F76" s="975"/>
      <c r="G76" s="975"/>
      <c r="H76" s="975"/>
      <c r="I76" s="975"/>
      <c r="J76" s="975"/>
      <c r="K76" s="975"/>
      <c r="L76" s="975"/>
      <c r="M76" s="975"/>
      <c r="N76" s="975"/>
      <c r="O76" s="975"/>
      <c r="P76" s="976"/>
      <c r="Q76" s="978">
        <v>197</v>
      </c>
      <c r="R76" s="979"/>
      <c r="S76" s="979"/>
      <c r="T76" s="979"/>
      <c r="U76" s="980"/>
      <c r="V76" s="981">
        <v>194</v>
      </c>
      <c r="W76" s="979"/>
      <c r="X76" s="979"/>
      <c r="Y76" s="979"/>
      <c r="Z76" s="980"/>
      <c r="AA76" s="981">
        <v>3</v>
      </c>
      <c r="AB76" s="979"/>
      <c r="AC76" s="979"/>
      <c r="AD76" s="979"/>
      <c r="AE76" s="980"/>
      <c r="AF76" s="981">
        <v>3</v>
      </c>
      <c r="AG76" s="979"/>
      <c r="AH76" s="979"/>
      <c r="AI76" s="979"/>
      <c r="AJ76" s="980"/>
      <c r="AK76" s="981" t="s">
        <v>582</v>
      </c>
      <c r="AL76" s="979"/>
      <c r="AM76" s="979"/>
      <c r="AN76" s="979"/>
      <c r="AO76" s="980"/>
      <c r="AP76" s="981" t="s">
        <v>582</v>
      </c>
      <c r="AQ76" s="979"/>
      <c r="AR76" s="979"/>
      <c r="AS76" s="979"/>
      <c r="AT76" s="980"/>
      <c r="AU76" s="981" t="s">
        <v>582</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592</v>
      </c>
      <c r="C77" s="975"/>
      <c r="D77" s="975"/>
      <c r="E77" s="975"/>
      <c r="F77" s="975"/>
      <c r="G77" s="975"/>
      <c r="H77" s="975"/>
      <c r="I77" s="975"/>
      <c r="J77" s="975"/>
      <c r="K77" s="975"/>
      <c r="L77" s="975"/>
      <c r="M77" s="975"/>
      <c r="N77" s="975"/>
      <c r="O77" s="975"/>
      <c r="P77" s="976"/>
      <c r="Q77" s="978">
        <v>243734</v>
      </c>
      <c r="R77" s="979"/>
      <c r="S77" s="979"/>
      <c r="T77" s="979"/>
      <c r="U77" s="980"/>
      <c r="V77" s="981">
        <v>232719</v>
      </c>
      <c r="W77" s="979"/>
      <c r="X77" s="979"/>
      <c r="Y77" s="979"/>
      <c r="Z77" s="980"/>
      <c r="AA77" s="981">
        <v>11015</v>
      </c>
      <c r="AB77" s="979"/>
      <c r="AC77" s="979"/>
      <c r="AD77" s="979"/>
      <c r="AE77" s="980"/>
      <c r="AF77" s="981">
        <v>11015</v>
      </c>
      <c r="AG77" s="979"/>
      <c r="AH77" s="979"/>
      <c r="AI77" s="979"/>
      <c r="AJ77" s="980"/>
      <c r="AK77" s="981" t="s">
        <v>582</v>
      </c>
      <c r="AL77" s="979"/>
      <c r="AM77" s="979"/>
      <c r="AN77" s="979"/>
      <c r="AO77" s="980"/>
      <c r="AP77" s="981" t="s">
        <v>582</v>
      </c>
      <c r="AQ77" s="979"/>
      <c r="AR77" s="979"/>
      <c r="AS77" s="979"/>
      <c r="AT77" s="980"/>
      <c r="AU77" s="981" t="s">
        <v>582</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593</v>
      </c>
      <c r="C78" s="975"/>
      <c r="D78" s="975"/>
      <c r="E78" s="975"/>
      <c r="F78" s="975"/>
      <c r="G78" s="975"/>
      <c r="H78" s="975"/>
      <c r="I78" s="975"/>
      <c r="J78" s="975"/>
      <c r="K78" s="975"/>
      <c r="L78" s="975"/>
      <c r="M78" s="975"/>
      <c r="N78" s="975"/>
      <c r="O78" s="975"/>
      <c r="P78" s="976"/>
      <c r="Q78" s="977">
        <v>295</v>
      </c>
      <c r="R78" s="971"/>
      <c r="S78" s="971"/>
      <c r="T78" s="971"/>
      <c r="U78" s="971"/>
      <c r="V78" s="971">
        <v>275</v>
      </c>
      <c r="W78" s="971"/>
      <c r="X78" s="971"/>
      <c r="Y78" s="971"/>
      <c r="Z78" s="971"/>
      <c r="AA78" s="971">
        <v>20</v>
      </c>
      <c r="AB78" s="971"/>
      <c r="AC78" s="971"/>
      <c r="AD78" s="971"/>
      <c r="AE78" s="971"/>
      <c r="AF78" s="971">
        <v>20</v>
      </c>
      <c r="AG78" s="971"/>
      <c r="AH78" s="971"/>
      <c r="AI78" s="971"/>
      <c r="AJ78" s="971"/>
      <c r="AK78" s="971">
        <v>84</v>
      </c>
      <c r="AL78" s="971"/>
      <c r="AM78" s="971"/>
      <c r="AN78" s="971"/>
      <c r="AO78" s="971"/>
      <c r="AP78" s="971" t="s">
        <v>582</v>
      </c>
      <c r="AQ78" s="971"/>
      <c r="AR78" s="971"/>
      <c r="AS78" s="971"/>
      <c r="AT78" s="971"/>
      <c r="AU78" s="971" t="s">
        <v>582</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594</v>
      </c>
      <c r="C79" s="975"/>
      <c r="D79" s="975"/>
      <c r="E79" s="975"/>
      <c r="F79" s="975"/>
      <c r="G79" s="975"/>
      <c r="H79" s="975"/>
      <c r="I79" s="975"/>
      <c r="J79" s="975"/>
      <c r="K79" s="975"/>
      <c r="L79" s="975"/>
      <c r="M79" s="975"/>
      <c r="N79" s="975"/>
      <c r="O79" s="975"/>
      <c r="P79" s="976"/>
      <c r="Q79" s="977">
        <v>7087</v>
      </c>
      <c r="R79" s="971"/>
      <c r="S79" s="971"/>
      <c r="T79" s="971"/>
      <c r="U79" s="971"/>
      <c r="V79" s="971">
        <v>6511</v>
      </c>
      <c r="W79" s="971"/>
      <c r="X79" s="971"/>
      <c r="Y79" s="971"/>
      <c r="Z79" s="971"/>
      <c r="AA79" s="971">
        <v>576</v>
      </c>
      <c r="AB79" s="971"/>
      <c r="AC79" s="971"/>
      <c r="AD79" s="971"/>
      <c r="AE79" s="971"/>
      <c r="AF79" s="971">
        <v>576</v>
      </c>
      <c r="AG79" s="971"/>
      <c r="AH79" s="971"/>
      <c r="AI79" s="971"/>
      <c r="AJ79" s="971"/>
      <c r="AK79" s="971">
        <v>17</v>
      </c>
      <c r="AL79" s="971"/>
      <c r="AM79" s="971"/>
      <c r="AN79" s="971"/>
      <c r="AO79" s="971"/>
      <c r="AP79" s="971" t="s">
        <v>582</v>
      </c>
      <c r="AQ79" s="971"/>
      <c r="AR79" s="971"/>
      <c r="AS79" s="971"/>
      <c r="AT79" s="971"/>
      <c r="AU79" s="971" t="s">
        <v>582</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595</v>
      </c>
      <c r="C80" s="975"/>
      <c r="D80" s="975"/>
      <c r="E80" s="975"/>
      <c r="F80" s="975"/>
      <c r="G80" s="975"/>
      <c r="H80" s="975"/>
      <c r="I80" s="975"/>
      <c r="J80" s="975"/>
      <c r="K80" s="975"/>
      <c r="L80" s="975"/>
      <c r="M80" s="975"/>
      <c r="N80" s="975"/>
      <c r="O80" s="975"/>
      <c r="P80" s="976"/>
      <c r="Q80" s="977">
        <v>54</v>
      </c>
      <c r="R80" s="971"/>
      <c r="S80" s="971"/>
      <c r="T80" s="971"/>
      <c r="U80" s="971"/>
      <c r="V80" s="971">
        <v>53</v>
      </c>
      <c r="W80" s="971"/>
      <c r="X80" s="971"/>
      <c r="Y80" s="971"/>
      <c r="Z80" s="971"/>
      <c r="AA80" s="971">
        <v>1</v>
      </c>
      <c r="AB80" s="971"/>
      <c r="AC80" s="971"/>
      <c r="AD80" s="971"/>
      <c r="AE80" s="971"/>
      <c r="AF80" s="971">
        <v>1</v>
      </c>
      <c r="AG80" s="971"/>
      <c r="AH80" s="971"/>
      <c r="AI80" s="971"/>
      <c r="AJ80" s="971"/>
      <c r="AK80" s="971" t="s">
        <v>582</v>
      </c>
      <c r="AL80" s="971"/>
      <c r="AM80" s="971"/>
      <c r="AN80" s="971"/>
      <c r="AO80" s="971"/>
      <c r="AP80" s="971" t="s">
        <v>582</v>
      </c>
      <c r="AQ80" s="971"/>
      <c r="AR80" s="971"/>
      <c r="AS80" s="971"/>
      <c r="AT80" s="971"/>
      <c r="AU80" s="971" t="s">
        <v>582</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t="s">
        <v>596</v>
      </c>
      <c r="C81" s="975"/>
      <c r="D81" s="975"/>
      <c r="E81" s="975"/>
      <c r="F81" s="975"/>
      <c r="G81" s="975"/>
      <c r="H81" s="975"/>
      <c r="I81" s="975"/>
      <c r="J81" s="975"/>
      <c r="K81" s="975"/>
      <c r="L81" s="975"/>
      <c r="M81" s="975"/>
      <c r="N81" s="975"/>
      <c r="O81" s="975"/>
      <c r="P81" s="976"/>
      <c r="Q81" s="977">
        <v>66</v>
      </c>
      <c r="R81" s="971"/>
      <c r="S81" s="971"/>
      <c r="T81" s="971"/>
      <c r="U81" s="971"/>
      <c r="V81" s="971">
        <v>65</v>
      </c>
      <c r="W81" s="971"/>
      <c r="X81" s="971"/>
      <c r="Y81" s="971"/>
      <c r="Z81" s="971"/>
      <c r="AA81" s="971">
        <v>1</v>
      </c>
      <c r="AB81" s="971"/>
      <c r="AC81" s="971"/>
      <c r="AD81" s="971"/>
      <c r="AE81" s="971"/>
      <c r="AF81" s="971">
        <v>1</v>
      </c>
      <c r="AG81" s="971"/>
      <c r="AH81" s="971"/>
      <c r="AI81" s="971"/>
      <c r="AJ81" s="971"/>
      <c r="AK81" s="971" t="s">
        <v>582</v>
      </c>
      <c r="AL81" s="971"/>
      <c r="AM81" s="971"/>
      <c r="AN81" s="971"/>
      <c r="AO81" s="971"/>
      <c r="AP81" s="971" t="s">
        <v>582</v>
      </c>
      <c r="AQ81" s="971"/>
      <c r="AR81" s="971"/>
      <c r="AS81" s="971"/>
      <c r="AT81" s="971"/>
      <c r="AU81" s="971" t="s">
        <v>582</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t="s">
        <v>597</v>
      </c>
      <c r="C82" s="975"/>
      <c r="D82" s="975"/>
      <c r="E82" s="975"/>
      <c r="F82" s="975"/>
      <c r="G82" s="975"/>
      <c r="H82" s="975"/>
      <c r="I82" s="975"/>
      <c r="J82" s="975"/>
      <c r="K82" s="975"/>
      <c r="L82" s="975"/>
      <c r="M82" s="975"/>
      <c r="N82" s="975"/>
      <c r="O82" s="975"/>
      <c r="P82" s="976"/>
      <c r="Q82" s="977">
        <v>5</v>
      </c>
      <c r="R82" s="971"/>
      <c r="S82" s="971"/>
      <c r="T82" s="971"/>
      <c r="U82" s="971"/>
      <c r="V82" s="971">
        <v>5</v>
      </c>
      <c r="W82" s="971"/>
      <c r="X82" s="971"/>
      <c r="Y82" s="971"/>
      <c r="Z82" s="971"/>
      <c r="AA82" s="971">
        <v>1</v>
      </c>
      <c r="AB82" s="971"/>
      <c r="AC82" s="971"/>
      <c r="AD82" s="971"/>
      <c r="AE82" s="971"/>
      <c r="AF82" s="971">
        <v>1</v>
      </c>
      <c r="AG82" s="971"/>
      <c r="AH82" s="971"/>
      <c r="AI82" s="971"/>
      <c r="AJ82" s="971"/>
      <c r="AK82" s="971" t="s">
        <v>582</v>
      </c>
      <c r="AL82" s="971"/>
      <c r="AM82" s="971"/>
      <c r="AN82" s="971"/>
      <c r="AO82" s="971"/>
      <c r="AP82" s="971" t="s">
        <v>582</v>
      </c>
      <c r="AQ82" s="971"/>
      <c r="AR82" s="971"/>
      <c r="AS82" s="971"/>
      <c r="AT82" s="971"/>
      <c r="AU82" s="971" t="s">
        <v>582</v>
      </c>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t="s">
        <v>598</v>
      </c>
      <c r="C83" s="975"/>
      <c r="D83" s="975"/>
      <c r="E83" s="975"/>
      <c r="F83" s="975"/>
      <c r="G83" s="975"/>
      <c r="H83" s="975"/>
      <c r="I83" s="975"/>
      <c r="J83" s="975"/>
      <c r="K83" s="975"/>
      <c r="L83" s="975"/>
      <c r="M83" s="975"/>
      <c r="N83" s="975"/>
      <c r="O83" s="975"/>
      <c r="P83" s="976"/>
      <c r="Q83" s="977">
        <v>4</v>
      </c>
      <c r="R83" s="971"/>
      <c r="S83" s="971"/>
      <c r="T83" s="971"/>
      <c r="U83" s="971"/>
      <c r="V83" s="971">
        <v>2</v>
      </c>
      <c r="W83" s="971"/>
      <c r="X83" s="971"/>
      <c r="Y83" s="971"/>
      <c r="Z83" s="971"/>
      <c r="AA83" s="971">
        <v>3</v>
      </c>
      <c r="AB83" s="971"/>
      <c r="AC83" s="971"/>
      <c r="AD83" s="971"/>
      <c r="AE83" s="971"/>
      <c r="AF83" s="971">
        <v>3</v>
      </c>
      <c r="AG83" s="971"/>
      <c r="AH83" s="971"/>
      <c r="AI83" s="971"/>
      <c r="AJ83" s="971"/>
      <c r="AK83" s="971">
        <v>0</v>
      </c>
      <c r="AL83" s="971"/>
      <c r="AM83" s="971"/>
      <c r="AN83" s="971"/>
      <c r="AO83" s="971"/>
      <c r="AP83" s="971" t="s">
        <v>582</v>
      </c>
      <c r="AQ83" s="971"/>
      <c r="AR83" s="971"/>
      <c r="AS83" s="971"/>
      <c r="AT83" s="971"/>
      <c r="AU83" s="971" t="s">
        <v>582</v>
      </c>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t="s">
        <v>599</v>
      </c>
      <c r="C84" s="975"/>
      <c r="D84" s="975"/>
      <c r="E84" s="975"/>
      <c r="F84" s="975"/>
      <c r="G84" s="975"/>
      <c r="H84" s="975"/>
      <c r="I84" s="975"/>
      <c r="J84" s="975"/>
      <c r="K84" s="975"/>
      <c r="L84" s="975"/>
      <c r="M84" s="975"/>
      <c r="N84" s="975"/>
      <c r="O84" s="975"/>
      <c r="P84" s="976"/>
      <c r="Q84" s="977">
        <v>291</v>
      </c>
      <c r="R84" s="971"/>
      <c r="S84" s="971"/>
      <c r="T84" s="971"/>
      <c r="U84" s="971"/>
      <c r="V84" s="971">
        <v>280</v>
      </c>
      <c r="W84" s="971"/>
      <c r="X84" s="971"/>
      <c r="Y84" s="971"/>
      <c r="Z84" s="971"/>
      <c r="AA84" s="971">
        <v>11</v>
      </c>
      <c r="AB84" s="971"/>
      <c r="AC84" s="971"/>
      <c r="AD84" s="971"/>
      <c r="AE84" s="971"/>
      <c r="AF84" s="971">
        <v>11</v>
      </c>
      <c r="AG84" s="971"/>
      <c r="AH84" s="971"/>
      <c r="AI84" s="971"/>
      <c r="AJ84" s="971"/>
      <c r="AK84" s="971" t="s">
        <v>582</v>
      </c>
      <c r="AL84" s="971"/>
      <c r="AM84" s="971"/>
      <c r="AN84" s="971"/>
      <c r="AO84" s="971"/>
      <c r="AP84" s="971">
        <v>315</v>
      </c>
      <c r="AQ84" s="971"/>
      <c r="AR84" s="971"/>
      <c r="AS84" s="971"/>
      <c r="AT84" s="971"/>
      <c r="AU84" s="971">
        <v>2</v>
      </c>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423</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12018</v>
      </c>
      <c r="AG88" s="959"/>
      <c r="AH88" s="959"/>
      <c r="AI88" s="959"/>
      <c r="AJ88" s="959"/>
      <c r="AK88" s="963"/>
      <c r="AL88" s="963"/>
      <c r="AM88" s="963"/>
      <c r="AN88" s="963"/>
      <c r="AO88" s="963"/>
      <c r="AP88" s="959">
        <v>878</v>
      </c>
      <c r="AQ88" s="959"/>
      <c r="AR88" s="959"/>
      <c r="AS88" s="959"/>
      <c r="AT88" s="959"/>
      <c r="AU88" s="959">
        <v>94</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424</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425</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426</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429</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430</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431</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432</v>
      </c>
      <c r="AB109" s="896"/>
      <c r="AC109" s="896"/>
      <c r="AD109" s="896"/>
      <c r="AE109" s="897"/>
      <c r="AF109" s="898" t="s">
        <v>433</v>
      </c>
      <c r="AG109" s="896"/>
      <c r="AH109" s="896"/>
      <c r="AI109" s="896"/>
      <c r="AJ109" s="897"/>
      <c r="AK109" s="898" t="s">
        <v>311</v>
      </c>
      <c r="AL109" s="896"/>
      <c r="AM109" s="896"/>
      <c r="AN109" s="896"/>
      <c r="AO109" s="897"/>
      <c r="AP109" s="898" t="s">
        <v>434</v>
      </c>
      <c r="AQ109" s="896"/>
      <c r="AR109" s="896"/>
      <c r="AS109" s="896"/>
      <c r="AT109" s="929"/>
      <c r="AU109" s="895" t="s">
        <v>431</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432</v>
      </c>
      <c r="BR109" s="896"/>
      <c r="BS109" s="896"/>
      <c r="BT109" s="896"/>
      <c r="BU109" s="897"/>
      <c r="BV109" s="898" t="s">
        <v>433</v>
      </c>
      <c r="BW109" s="896"/>
      <c r="BX109" s="896"/>
      <c r="BY109" s="896"/>
      <c r="BZ109" s="897"/>
      <c r="CA109" s="898" t="s">
        <v>311</v>
      </c>
      <c r="CB109" s="896"/>
      <c r="CC109" s="896"/>
      <c r="CD109" s="896"/>
      <c r="CE109" s="897"/>
      <c r="CF109" s="936" t="s">
        <v>434</v>
      </c>
      <c r="CG109" s="936"/>
      <c r="CH109" s="936"/>
      <c r="CI109" s="936"/>
      <c r="CJ109" s="936"/>
      <c r="CK109" s="898" t="s">
        <v>435</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432</v>
      </c>
      <c r="DH109" s="896"/>
      <c r="DI109" s="896"/>
      <c r="DJ109" s="896"/>
      <c r="DK109" s="897"/>
      <c r="DL109" s="898" t="s">
        <v>433</v>
      </c>
      <c r="DM109" s="896"/>
      <c r="DN109" s="896"/>
      <c r="DO109" s="896"/>
      <c r="DP109" s="897"/>
      <c r="DQ109" s="898" t="s">
        <v>311</v>
      </c>
      <c r="DR109" s="896"/>
      <c r="DS109" s="896"/>
      <c r="DT109" s="896"/>
      <c r="DU109" s="897"/>
      <c r="DV109" s="898" t="s">
        <v>434</v>
      </c>
      <c r="DW109" s="896"/>
      <c r="DX109" s="896"/>
      <c r="DY109" s="896"/>
      <c r="DZ109" s="929"/>
    </row>
    <row r="110" spans="1:131" s="230" customFormat="1" ht="26.25" customHeight="1" x14ac:dyDescent="0.2">
      <c r="A110" s="807" t="s">
        <v>436</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578991</v>
      </c>
      <c r="AB110" s="889"/>
      <c r="AC110" s="889"/>
      <c r="AD110" s="889"/>
      <c r="AE110" s="890"/>
      <c r="AF110" s="891">
        <v>633955</v>
      </c>
      <c r="AG110" s="889"/>
      <c r="AH110" s="889"/>
      <c r="AI110" s="889"/>
      <c r="AJ110" s="890"/>
      <c r="AK110" s="891">
        <v>601436</v>
      </c>
      <c r="AL110" s="889"/>
      <c r="AM110" s="889"/>
      <c r="AN110" s="889"/>
      <c r="AO110" s="890"/>
      <c r="AP110" s="892">
        <v>12.6</v>
      </c>
      <c r="AQ110" s="893"/>
      <c r="AR110" s="893"/>
      <c r="AS110" s="893"/>
      <c r="AT110" s="894"/>
      <c r="AU110" s="930" t="s">
        <v>75</v>
      </c>
      <c r="AV110" s="931"/>
      <c r="AW110" s="931"/>
      <c r="AX110" s="931"/>
      <c r="AY110" s="931"/>
      <c r="AZ110" s="860" t="s">
        <v>437</v>
      </c>
      <c r="BA110" s="808"/>
      <c r="BB110" s="808"/>
      <c r="BC110" s="808"/>
      <c r="BD110" s="808"/>
      <c r="BE110" s="808"/>
      <c r="BF110" s="808"/>
      <c r="BG110" s="808"/>
      <c r="BH110" s="808"/>
      <c r="BI110" s="808"/>
      <c r="BJ110" s="808"/>
      <c r="BK110" s="808"/>
      <c r="BL110" s="808"/>
      <c r="BM110" s="808"/>
      <c r="BN110" s="808"/>
      <c r="BO110" s="808"/>
      <c r="BP110" s="809"/>
      <c r="BQ110" s="861">
        <v>5988445</v>
      </c>
      <c r="BR110" s="842"/>
      <c r="BS110" s="842"/>
      <c r="BT110" s="842"/>
      <c r="BU110" s="842"/>
      <c r="BV110" s="842">
        <v>5726522</v>
      </c>
      <c r="BW110" s="842"/>
      <c r="BX110" s="842"/>
      <c r="BY110" s="842"/>
      <c r="BZ110" s="842"/>
      <c r="CA110" s="842">
        <v>5441321</v>
      </c>
      <c r="CB110" s="842"/>
      <c r="CC110" s="842"/>
      <c r="CD110" s="842"/>
      <c r="CE110" s="842"/>
      <c r="CF110" s="866">
        <v>113.9</v>
      </c>
      <c r="CG110" s="867"/>
      <c r="CH110" s="867"/>
      <c r="CI110" s="867"/>
      <c r="CJ110" s="867"/>
      <c r="CK110" s="926" t="s">
        <v>438</v>
      </c>
      <c r="CL110" s="819"/>
      <c r="CM110" s="860" t="s">
        <v>439</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440</v>
      </c>
      <c r="DH110" s="842"/>
      <c r="DI110" s="842"/>
      <c r="DJ110" s="842"/>
      <c r="DK110" s="842"/>
      <c r="DL110" s="842" t="s">
        <v>441</v>
      </c>
      <c r="DM110" s="842"/>
      <c r="DN110" s="842"/>
      <c r="DO110" s="842"/>
      <c r="DP110" s="842"/>
      <c r="DQ110" s="842" t="s">
        <v>441</v>
      </c>
      <c r="DR110" s="842"/>
      <c r="DS110" s="842"/>
      <c r="DT110" s="842"/>
      <c r="DU110" s="842"/>
      <c r="DV110" s="843" t="s">
        <v>442</v>
      </c>
      <c r="DW110" s="843"/>
      <c r="DX110" s="843"/>
      <c r="DY110" s="843"/>
      <c r="DZ110" s="844"/>
    </row>
    <row r="111" spans="1:131" s="230" customFormat="1" ht="26.25" customHeight="1" x14ac:dyDescent="0.2">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131</v>
      </c>
      <c r="AG111" s="919"/>
      <c r="AH111" s="919"/>
      <c r="AI111" s="919"/>
      <c r="AJ111" s="920"/>
      <c r="AK111" s="921" t="s">
        <v>444</v>
      </c>
      <c r="AL111" s="919"/>
      <c r="AM111" s="919"/>
      <c r="AN111" s="919"/>
      <c r="AO111" s="920"/>
      <c r="AP111" s="922" t="s">
        <v>131</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446</v>
      </c>
      <c r="BR111" s="817"/>
      <c r="BS111" s="817"/>
      <c r="BT111" s="817"/>
      <c r="BU111" s="817"/>
      <c r="BV111" s="817" t="s">
        <v>447</v>
      </c>
      <c r="BW111" s="817"/>
      <c r="BX111" s="817"/>
      <c r="BY111" s="817"/>
      <c r="BZ111" s="817"/>
      <c r="CA111" s="817" t="s">
        <v>444</v>
      </c>
      <c r="CB111" s="817"/>
      <c r="CC111" s="817"/>
      <c r="CD111" s="817"/>
      <c r="CE111" s="817"/>
      <c r="CF111" s="875" t="s">
        <v>440</v>
      </c>
      <c r="CG111" s="876"/>
      <c r="CH111" s="876"/>
      <c r="CI111" s="876"/>
      <c r="CJ111" s="876"/>
      <c r="CK111" s="927"/>
      <c r="CL111" s="821"/>
      <c r="CM111" s="815" t="s">
        <v>448</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131</v>
      </c>
      <c r="DM111" s="817"/>
      <c r="DN111" s="817"/>
      <c r="DO111" s="817"/>
      <c r="DP111" s="817"/>
      <c r="DQ111" s="817" t="s">
        <v>447</v>
      </c>
      <c r="DR111" s="817"/>
      <c r="DS111" s="817"/>
      <c r="DT111" s="817"/>
      <c r="DU111" s="817"/>
      <c r="DV111" s="794" t="s">
        <v>131</v>
      </c>
      <c r="DW111" s="794"/>
      <c r="DX111" s="794"/>
      <c r="DY111" s="794"/>
      <c r="DZ111" s="795"/>
    </row>
    <row r="112" spans="1:131" s="230" customFormat="1" ht="26.25" customHeight="1" x14ac:dyDescent="0.2">
      <c r="A112" s="912" t="s">
        <v>449</v>
      </c>
      <c r="B112" s="913"/>
      <c r="C112" s="752" t="s">
        <v>450</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442</v>
      </c>
      <c r="AG112" s="780"/>
      <c r="AH112" s="780"/>
      <c r="AI112" s="780"/>
      <c r="AJ112" s="781"/>
      <c r="AK112" s="782" t="s">
        <v>440</v>
      </c>
      <c r="AL112" s="780"/>
      <c r="AM112" s="780"/>
      <c r="AN112" s="780"/>
      <c r="AO112" s="781"/>
      <c r="AP112" s="824" t="s">
        <v>451</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3149127</v>
      </c>
      <c r="BR112" s="817"/>
      <c r="BS112" s="817"/>
      <c r="BT112" s="817"/>
      <c r="BU112" s="817"/>
      <c r="BV112" s="817">
        <v>2706139</v>
      </c>
      <c r="BW112" s="817"/>
      <c r="BX112" s="817"/>
      <c r="BY112" s="817"/>
      <c r="BZ112" s="817"/>
      <c r="CA112" s="817">
        <v>2441079</v>
      </c>
      <c r="CB112" s="817"/>
      <c r="CC112" s="817"/>
      <c r="CD112" s="817"/>
      <c r="CE112" s="817"/>
      <c r="CF112" s="875">
        <v>51.1</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442</v>
      </c>
      <c r="DM112" s="817"/>
      <c r="DN112" s="817"/>
      <c r="DO112" s="817"/>
      <c r="DP112" s="817"/>
      <c r="DQ112" s="817" t="s">
        <v>444</v>
      </c>
      <c r="DR112" s="817"/>
      <c r="DS112" s="817"/>
      <c r="DT112" s="817"/>
      <c r="DU112" s="817"/>
      <c r="DV112" s="794" t="s">
        <v>444</v>
      </c>
      <c r="DW112" s="794"/>
      <c r="DX112" s="794"/>
      <c r="DY112" s="794"/>
      <c r="DZ112" s="795"/>
    </row>
    <row r="113" spans="1:130" s="230" customFormat="1" ht="26.25" customHeight="1" x14ac:dyDescent="0.2">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243012</v>
      </c>
      <c r="AB113" s="919"/>
      <c r="AC113" s="919"/>
      <c r="AD113" s="919"/>
      <c r="AE113" s="920"/>
      <c r="AF113" s="921">
        <v>236208</v>
      </c>
      <c r="AG113" s="919"/>
      <c r="AH113" s="919"/>
      <c r="AI113" s="919"/>
      <c r="AJ113" s="920"/>
      <c r="AK113" s="921">
        <v>231835</v>
      </c>
      <c r="AL113" s="919"/>
      <c r="AM113" s="919"/>
      <c r="AN113" s="919"/>
      <c r="AO113" s="920"/>
      <c r="AP113" s="922">
        <v>4.9000000000000004</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72974</v>
      </c>
      <c r="BR113" s="817"/>
      <c r="BS113" s="817"/>
      <c r="BT113" s="817"/>
      <c r="BU113" s="817"/>
      <c r="BV113" s="817">
        <v>83413</v>
      </c>
      <c r="BW113" s="817"/>
      <c r="BX113" s="817"/>
      <c r="BY113" s="817"/>
      <c r="BZ113" s="817"/>
      <c r="CA113" s="817">
        <v>94421</v>
      </c>
      <c r="CB113" s="817"/>
      <c r="CC113" s="817"/>
      <c r="CD113" s="817"/>
      <c r="CE113" s="817"/>
      <c r="CF113" s="875">
        <v>2</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446</v>
      </c>
      <c r="DH113" s="780"/>
      <c r="DI113" s="780"/>
      <c r="DJ113" s="780"/>
      <c r="DK113" s="781"/>
      <c r="DL113" s="782" t="s">
        <v>444</v>
      </c>
      <c r="DM113" s="780"/>
      <c r="DN113" s="780"/>
      <c r="DO113" s="780"/>
      <c r="DP113" s="781"/>
      <c r="DQ113" s="782" t="s">
        <v>396</v>
      </c>
      <c r="DR113" s="780"/>
      <c r="DS113" s="780"/>
      <c r="DT113" s="780"/>
      <c r="DU113" s="781"/>
      <c r="DV113" s="824" t="s">
        <v>131</v>
      </c>
      <c r="DW113" s="825"/>
      <c r="DX113" s="825"/>
      <c r="DY113" s="825"/>
      <c r="DZ113" s="826"/>
    </row>
    <row r="114" spans="1:130" s="230" customFormat="1" ht="26.25" customHeight="1" x14ac:dyDescent="0.2">
      <c r="A114" s="914"/>
      <c r="B114" s="915"/>
      <c r="C114" s="752" t="s">
        <v>457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10538</v>
      </c>
      <c r="AB114" s="780"/>
      <c r="AC114" s="780"/>
      <c r="AD114" s="780"/>
      <c r="AE114" s="781"/>
      <c r="AF114" s="782">
        <v>6748</v>
      </c>
      <c r="AG114" s="780"/>
      <c r="AH114" s="780"/>
      <c r="AI114" s="780"/>
      <c r="AJ114" s="781"/>
      <c r="AK114" s="782">
        <v>12351</v>
      </c>
      <c r="AL114" s="780"/>
      <c r="AM114" s="780"/>
      <c r="AN114" s="780"/>
      <c r="AO114" s="781"/>
      <c r="AP114" s="824">
        <v>0.3</v>
      </c>
      <c r="AQ114" s="825"/>
      <c r="AR114" s="825"/>
      <c r="AS114" s="825"/>
      <c r="AT114" s="826"/>
      <c r="AU114" s="932"/>
      <c r="AV114" s="933"/>
      <c r="AW114" s="933"/>
      <c r="AX114" s="933"/>
      <c r="AY114" s="933"/>
      <c r="AZ114" s="815" t="s">
        <v>458</v>
      </c>
      <c r="BA114" s="752"/>
      <c r="BB114" s="752"/>
      <c r="BC114" s="752"/>
      <c r="BD114" s="752"/>
      <c r="BE114" s="752"/>
      <c r="BF114" s="752"/>
      <c r="BG114" s="752"/>
      <c r="BH114" s="752"/>
      <c r="BI114" s="752"/>
      <c r="BJ114" s="752"/>
      <c r="BK114" s="752"/>
      <c r="BL114" s="752"/>
      <c r="BM114" s="752"/>
      <c r="BN114" s="752"/>
      <c r="BO114" s="752"/>
      <c r="BP114" s="753"/>
      <c r="BQ114" s="816">
        <v>1202688</v>
      </c>
      <c r="BR114" s="817"/>
      <c r="BS114" s="817"/>
      <c r="BT114" s="817"/>
      <c r="BU114" s="817"/>
      <c r="BV114" s="817">
        <v>1172575</v>
      </c>
      <c r="BW114" s="817"/>
      <c r="BX114" s="817"/>
      <c r="BY114" s="817"/>
      <c r="BZ114" s="817"/>
      <c r="CA114" s="817">
        <v>1165390</v>
      </c>
      <c r="CB114" s="817"/>
      <c r="CC114" s="817"/>
      <c r="CD114" s="817"/>
      <c r="CE114" s="817"/>
      <c r="CF114" s="875">
        <v>24.4</v>
      </c>
      <c r="CG114" s="876"/>
      <c r="CH114" s="876"/>
      <c r="CI114" s="876"/>
      <c r="CJ114" s="876"/>
      <c r="CK114" s="927"/>
      <c r="CL114" s="821"/>
      <c r="CM114" s="815" t="s">
        <v>459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446</v>
      </c>
      <c r="DH114" s="780"/>
      <c r="DI114" s="780"/>
      <c r="DJ114" s="780"/>
      <c r="DK114" s="781"/>
      <c r="DL114" s="782" t="s">
        <v>444</v>
      </c>
      <c r="DM114" s="780"/>
      <c r="DN114" s="780"/>
      <c r="DO114" s="780"/>
      <c r="DP114" s="781"/>
      <c r="DQ114" s="782" t="s">
        <v>131</v>
      </c>
      <c r="DR114" s="780"/>
      <c r="DS114" s="780"/>
      <c r="DT114" s="780"/>
      <c r="DU114" s="781"/>
      <c r="DV114" s="824" t="s">
        <v>131</v>
      </c>
      <c r="DW114" s="825"/>
      <c r="DX114" s="825"/>
      <c r="DY114" s="825"/>
      <c r="DZ114" s="826"/>
    </row>
    <row r="115" spans="1:130" s="230" customFormat="1" ht="26.25" customHeight="1" x14ac:dyDescent="0.2">
      <c r="A115" s="914"/>
      <c r="B115" s="915"/>
      <c r="C115" s="752" t="s">
        <v>460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444</v>
      </c>
      <c r="AB115" s="919"/>
      <c r="AC115" s="919"/>
      <c r="AD115" s="919"/>
      <c r="AE115" s="920"/>
      <c r="AF115" s="921" t="s">
        <v>131</v>
      </c>
      <c r="AG115" s="919"/>
      <c r="AH115" s="919"/>
      <c r="AI115" s="919"/>
      <c r="AJ115" s="920"/>
      <c r="AK115" s="921" t="s">
        <v>451</v>
      </c>
      <c r="AL115" s="919"/>
      <c r="AM115" s="919"/>
      <c r="AN115" s="919"/>
      <c r="AO115" s="920"/>
      <c r="AP115" s="922" t="s">
        <v>440</v>
      </c>
      <c r="AQ115" s="923"/>
      <c r="AR115" s="923"/>
      <c r="AS115" s="923"/>
      <c r="AT115" s="924"/>
      <c r="AU115" s="932"/>
      <c r="AV115" s="933"/>
      <c r="AW115" s="933"/>
      <c r="AX115" s="933"/>
      <c r="AY115" s="933"/>
      <c r="AZ115" s="815" t="s">
        <v>461</v>
      </c>
      <c r="BA115" s="752"/>
      <c r="BB115" s="752"/>
      <c r="BC115" s="752"/>
      <c r="BD115" s="752"/>
      <c r="BE115" s="752"/>
      <c r="BF115" s="752"/>
      <c r="BG115" s="752"/>
      <c r="BH115" s="752"/>
      <c r="BI115" s="752"/>
      <c r="BJ115" s="752"/>
      <c r="BK115" s="752"/>
      <c r="BL115" s="752"/>
      <c r="BM115" s="752"/>
      <c r="BN115" s="752"/>
      <c r="BO115" s="752"/>
      <c r="BP115" s="753"/>
      <c r="BQ115" s="816" t="s">
        <v>444</v>
      </c>
      <c r="BR115" s="817"/>
      <c r="BS115" s="817"/>
      <c r="BT115" s="817"/>
      <c r="BU115" s="817"/>
      <c r="BV115" s="817" t="s">
        <v>447</v>
      </c>
      <c r="BW115" s="817"/>
      <c r="BX115" s="817"/>
      <c r="BY115" s="817"/>
      <c r="BZ115" s="817"/>
      <c r="CA115" s="817" t="s">
        <v>441</v>
      </c>
      <c r="CB115" s="817"/>
      <c r="CC115" s="817"/>
      <c r="CD115" s="817"/>
      <c r="CE115" s="817"/>
      <c r="CF115" s="875" t="s">
        <v>444</v>
      </c>
      <c r="CG115" s="876"/>
      <c r="CH115" s="876"/>
      <c r="CI115" s="876"/>
      <c r="CJ115" s="876"/>
      <c r="CK115" s="927"/>
      <c r="CL115" s="821"/>
      <c r="CM115" s="815" t="s">
        <v>462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444</v>
      </c>
      <c r="DH115" s="780"/>
      <c r="DI115" s="780"/>
      <c r="DJ115" s="780"/>
      <c r="DK115" s="781"/>
      <c r="DL115" s="782" t="s">
        <v>444</v>
      </c>
      <c r="DM115" s="780"/>
      <c r="DN115" s="780"/>
      <c r="DO115" s="780"/>
      <c r="DP115" s="781"/>
      <c r="DQ115" s="782" t="s">
        <v>444</v>
      </c>
      <c r="DR115" s="780"/>
      <c r="DS115" s="780"/>
      <c r="DT115" s="780"/>
      <c r="DU115" s="781"/>
      <c r="DV115" s="824" t="s">
        <v>447</v>
      </c>
      <c r="DW115" s="825"/>
      <c r="DX115" s="825"/>
      <c r="DY115" s="825"/>
      <c r="DZ115" s="826"/>
    </row>
    <row r="116" spans="1:130" s="230" customFormat="1" ht="26.25" customHeight="1" x14ac:dyDescent="0.2">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444</v>
      </c>
      <c r="AG116" s="780"/>
      <c r="AH116" s="780"/>
      <c r="AI116" s="780"/>
      <c r="AJ116" s="781"/>
      <c r="AK116" s="782" t="s">
        <v>440</v>
      </c>
      <c r="AL116" s="780"/>
      <c r="AM116" s="780"/>
      <c r="AN116" s="780"/>
      <c r="AO116" s="781"/>
      <c r="AP116" s="824" t="s">
        <v>447</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131</v>
      </c>
      <c r="BW116" s="817"/>
      <c r="BX116" s="817"/>
      <c r="BY116" s="817"/>
      <c r="BZ116" s="817"/>
      <c r="CA116" s="817" t="s">
        <v>131</v>
      </c>
      <c r="CB116" s="817"/>
      <c r="CC116" s="817"/>
      <c r="CD116" s="817"/>
      <c r="CE116" s="817"/>
      <c r="CF116" s="875" t="s">
        <v>131</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441</v>
      </c>
      <c r="DH116" s="780"/>
      <c r="DI116" s="780"/>
      <c r="DJ116" s="780"/>
      <c r="DK116" s="781"/>
      <c r="DL116" s="782" t="s">
        <v>442</v>
      </c>
      <c r="DM116" s="780"/>
      <c r="DN116" s="780"/>
      <c r="DO116" s="780"/>
      <c r="DP116" s="781"/>
      <c r="DQ116" s="782" t="s">
        <v>440</v>
      </c>
      <c r="DR116" s="780"/>
      <c r="DS116" s="780"/>
      <c r="DT116" s="780"/>
      <c r="DU116" s="781"/>
      <c r="DV116" s="824" t="s">
        <v>441</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832541</v>
      </c>
      <c r="AB117" s="903"/>
      <c r="AC117" s="903"/>
      <c r="AD117" s="903"/>
      <c r="AE117" s="904"/>
      <c r="AF117" s="905">
        <v>876911</v>
      </c>
      <c r="AG117" s="903"/>
      <c r="AH117" s="903"/>
      <c r="AI117" s="903"/>
      <c r="AJ117" s="904"/>
      <c r="AK117" s="905">
        <v>845622</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441</v>
      </c>
      <c r="BR117" s="817"/>
      <c r="BS117" s="817"/>
      <c r="BT117" s="817"/>
      <c r="BU117" s="817"/>
      <c r="BV117" s="817" t="s">
        <v>131</v>
      </c>
      <c r="BW117" s="817"/>
      <c r="BX117" s="817"/>
      <c r="BY117" s="817"/>
      <c r="BZ117" s="817"/>
      <c r="CA117" s="817" t="s">
        <v>131</v>
      </c>
      <c r="CB117" s="817"/>
      <c r="CC117" s="817"/>
      <c r="CD117" s="817"/>
      <c r="CE117" s="817"/>
      <c r="CF117" s="875" t="s">
        <v>447</v>
      </c>
      <c r="CG117" s="876"/>
      <c r="CH117" s="876"/>
      <c r="CI117" s="876"/>
      <c r="CJ117" s="876"/>
      <c r="CK117" s="927"/>
      <c r="CL117" s="821"/>
      <c r="CM117" s="815" t="s">
        <v>468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444</v>
      </c>
      <c r="DH117" s="780"/>
      <c r="DI117" s="780"/>
      <c r="DJ117" s="780"/>
      <c r="DK117" s="781"/>
      <c r="DL117" s="782" t="s">
        <v>447</v>
      </c>
      <c r="DM117" s="780"/>
      <c r="DN117" s="780"/>
      <c r="DO117" s="780"/>
      <c r="DP117" s="781"/>
      <c r="DQ117" s="782" t="s">
        <v>131</v>
      </c>
      <c r="DR117" s="780"/>
      <c r="DS117" s="780"/>
      <c r="DT117" s="780"/>
      <c r="DU117" s="781"/>
      <c r="DV117" s="824" t="s">
        <v>447</v>
      </c>
      <c r="DW117" s="825"/>
      <c r="DX117" s="825"/>
      <c r="DY117" s="825"/>
      <c r="DZ117" s="826"/>
    </row>
    <row r="118" spans="1:130" s="230" customFormat="1" ht="26.25" customHeight="1" x14ac:dyDescent="0.2">
      <c r="A118" s="895" t="s">
        <v>435</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432</v>
      </c>
      <c r="AB118" s="896"/>
      <c r="AC118" s="896"/>
      <c r="AD118" s="896"/>
      <c r="AE118" s="897"/>
      <c r="AF118" s="898" t="s">
        <v>433</v>
      </c>
      <c r="AG118" s="896"/>
      <c r="AH118" s="896"/>
      <c r="AI118" s="896"/>
      <c r="AJ118" s="897"/>
      <c r="AK118" s="898" t="s">
        <v>311</v>
      </c>
      <c r="AL118" s="896"/>
      <c r="AM118" s="896"/>
      <c r="AN118" s="896"/>
      <c r="AO118" s="897"/>
      <c r="AP118" s="899" t="s">
        <v>434</v>
      </c>
      <c r="AQ118" s="900"/>
      <c r="AR118" s="900"/>
      <c r="AS118" s="900"/>
      <c r="AT118" s="901"/>
      <c r="AU118" s="932"/>
      <c r="AV118" s="933"/>
      <c r="AW118" s="933"/>
      <c r="AX118" s="933"/>
      <c r="AY118" s="933"/>
      <c r="AZ118" s="838" t="s">
        <v>469</v>
      </c>
      <c r="BA118" s="839"/>
      <c r="BB118" s="839"/>
      <c r="BC118" s="839"/>
      <c r="BD118" s="839"/>
      <c r="BE118" s="839"/>
      <c r="BF118" s="839"/>
      <c r="BG118" s="839"/>
      <c r="BH118" s="839"/>
      <c r="BI118" s="839"/>
      <c r="BJ118" s="839"/>
      <c r="BK118" s="839"/>
      <c r="BL118" s="839"/>
      <c r="BM118" s="839"/>
      <c r="BN118" s="839"/>
      <c r="BO118" s="839"/>
      <c r="BP118" s="840"/>
      <c r="BQ118" s="879" t="s">
        <v>441</v>
      </c>
      <c r="BR118" s="845"/>
      <c r="BS118" s="845"/>
      <c r="BT118" s="845"/>
      <c r="BU118" s="845"/>
      <c r="BV118" s="845" t="s">
        <v>446</v>
      </c>
      <c r="BW118" s="845"/>
      <c r="BX118" s="845"/>
      <c r="BY118" s="845"/>
      <c r="BZ118" s="845"/>
      <c r="CA118" s="845" t="s">
        <v>446</v>
      </c>
      <c r="CB118" s="845"/>
      <c r="CC118" s="845"/>
      <c r="CD118" s="845"/>
      <c r="CE118" s="845"/>
      <c r="CF118" s="875" t="s">
        <v>446</v>
      </c>
      <c r="CG118" s="876"/>
      <c r="CH118" s="876"/>
      <c r="CI118" s="876"/>
      <c r="CJ118" s="876"/>
      <c r="CK118" s="927"/>
      <c r="CL118" s="821"/>
      <c r="CM118" s="815" t="s">
        <v>470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441</v>
      </c>
      <c r="DM118" s="780"/>
      <c r="DN118" s="780"/>
      <c r="DO118" s="780"/>
      <c r="DP118" s="781"/>
      <c r="DQ118" s="782" t="s">
        <v>446</v>
      </c>
      <c r="DR118" s="780"/>
      <c r="DS118" s="780"/>
      <c r="DT118" s="780"/>
      <c r="DU118" s="781"/>
      <c r="DV118" s="824" t="s">
        <v>131</v>
      </c>
      <c r="DW118" s="825"/>
      <c r="DX118" s="825"/>
      <c r="DY118" s="825"/>
      <c r="DZ118" s="826"/>
    </row>
    <row r="119" spans="1:130" s="230" customFormat="1" ht="26.25" customHeight="1" x14ac:dyDescent="0.2">
      <c r="A119" s="818" t="s">
        <v>438</v>
      </c>
      <c r="B119" s="819"/>
      <c r="C119" s="860" t="s">
        <v>439</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447</v>
      </c>
      <c r="AG119" s="889"/>
      <c r="AH119" s="889"/>
      <c r="AI119" s="889"/>
      <c r="AJ119" s="890"/>
      <c r="AK119" s="891" t="s">
        <v>441</v>
      </c>
      <c r="AL119" s="889"/>
      <c r="AM119" s="889"/>
      <c r="AN119" s="889"/>
      <c r="AO119" s="890"/>
      <c r="AP119" s="892" t="s">
        <v>447</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471</v>
      </c>
      <c r="BP119" s="878"/>
      <c r="BQ119" s="879">
        <v>10413234</v>
      </c>
      <c r="BR119" s="845"/>
      <c r="BS119" s="845"/>
      <c r="BT119" s="845"/>
      <c r="BU119" s="845"/>
      <c r="BV119" s="845">
        <v>9688649</v>
      </c>
      <c r="BW119" s="845"/>
      <c r="BX119" s="845"/>
      <c r="BY119" s="845"/>
      <c r="BZ119" s="845"/>
      <c r="CA119" s="845">
        <v>9142211</v>
      </c>
      <c r="CB119" s="845"/>
      <c r="CC119" s="845"/>
      <c r="CD119" s="845"/>
      <c r="CE119" s="845"/>
      <c r="CF119" s="748"/>
      <c r="CG119" s="749"/>
      <c r="CH119" s="749"/>
      <c r="CI119" s="749"/>
      <c r="CJ119" s="834"/>
      <c r="CK119" s="928"/>
      <c r="CL119" s="823"/>
      <c r="CM119" s="838" t="s">
        <v>472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440</v>
      </c>
      <c r="DH119" s="764"/>
      <c r="DI119" s="764"/>
      <c r="DJ119" s="764"/>
      <c r="DK119" s="765"/>
      <c r="DL119" s="766" t="s">
        <v>446</v>
      </c>
      <c r="DM119" s="764"/>
      <c r="DN119" s="764"/>
      <c r="DO119" s="764"/>
      <c r="DP119" s="765"/>
      <c r="DQ119" s="766" t="s">
        <v>440</v>
      </c>
      <c r="DR119" s="764"/>
      <c r="DS119" s="764"/>
      <c r="DT119" s="764"/>
      <c r="DU119" s="765"/>
      <c r="DV119" s="848" t="s">
        <v>446</v>
      </c>
      <c r="DW119" s="849"/>
      <c r="DX119" s="849"/>
      <c r="DY119" s="849"/>
      <c r="DZ119" s="850"/>
    </row>
    <row r="120" spans="1:130" s="230" customFormat="1" ht="26.25" customHeight="1" x14ac:dyDescent="0.2">
      <c r="A120" s="820"/>
      <c r="B120" s="821"/>
      <c r="C120" s="815" t="s">
        <v>448</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446</v>
      </c>
      <c r="AB120" s="780"/>
      <c r="AC120" s="780"/>
      <c r="AD120" s="780"/>
      <c r="AE120" s="781"/>
      <c r="AF120" s="782" t="s">
        <v>131</v>
      </c>
      <c r="AG120" s="780"/>
      <c r="AH120" s="780"/>
      <c r="AI120" s="780"/>
      <c r="AJ120" s="781"/>
      <c r="AK120" s="782" t="s">
        <v>446</v>
      </c>
      <c r="AL120" s="780"/>
      <c r="AM120" s="780"/>
      <c r="AN120" s="780"/>
      <c r="AO120" s="781"/>
      <c r="AP120" s="824" t="s">
        <v>446</v>
      </c>
      <c r="AQ120" s="825"/>
      <c r="AR120" s="825"/>
      <c r="AS120" s="825"/>
      <c r="AT120" s="826"/>
      <c r="AU120" s="880" t="s">
        <v>473</v>
      </c>
      <c r="AV120" s="881"/>
      <c r="AW120" s="881"/>
      <c r="AX120" s="881"/>
      <c r="AY120" s="882"/>
      <c r="AZ120" s="860" t="s">
        <v>474</v>
      </c>
      <c r="BA120" s="808"/>
      <c r="BB120" s="808"/>
      <c r="BC120" s="808"/>
      <c r="BD120" s="808"/>
      <c r="BE120" s="808"/>
      <c r="BF120" s="808"/>
      <c r="BG120" s="808"/>
      <c r="BH120" s="808"/>
      <c r="BI120" s="808"/>
      <c r="BJ120" s="808"/>
      <c r="BK120" s="808"/>
      <c r="BL120" s="808"/>
      <c r="BM120" s="808"/>
      <c r="BN120" s="808"/>
      <c r="BO120" s="808"/>
      <c r="BP120" s="809"/>
      <c r="BQ120" s="861">
        <v>5639275</v>
      </c>
      <c r="BR120" s="842"/>
      <c r="BS120" s="842"/>
      <c r="BT120" s="842"/>
      <c r="BU120" s="842"/>
      <c r="BV120" s="842">
        <v>6729213</v>
      </c>
      <c r="BW120" s="842"/>
      <c r="BX120" s="842"/>
      <c r="BY120" s="842"/>
      <c r="BZ120" s="842"/>
      <c r="CA120" s="842">
        <v>6872224</v>
      </c>
      <c r="CB120" s="842"/>
      <c r="CC120" s="842"/>
      <c r="CD120" s="842"/>
      <c r="CE120" s="842"/>
      <c r="CF120" s="866">
        <v>143.80000000000001</v>
      </c>
      <c r="CG120" s="867"/>
      <c r="CH120" s="867"/>
      <c r="CI120" s="867"/>
      <c r="CJ120" s="867"/>
      <c r="CK120" s="868" t="s">
        <v>475</v>
      </c>
      <c r="CL120" s="852"/>
      <c r="CM120" s="852"/>
      <c r="CN120" s="852"/>
      <c r="CO120" s="853"/>
      <c r="CP120" s="872" t="s">
        <v>476</v>
      </c>
      <c r="CQ120" s="873"/>
      <c r="CR120" s="873"/>
      <c r="CS120" s="873"/>
      <c r="CT120" s="873"/>
      <c r="CU120" s="873"/>
      <c r="CV120" s="873"/>
      <c r="CW120" s="873"/>
      <c r="CX120" s="873"/>
      <c r="CY120" s="873"/>
      <c r="CZ120" s="873"/>
      <c r="DA120" s="873"/>
      <c r="DB120" s="873"/>
      <c r="DC120" s="873"/>
      <c r="DD120" s="873"/>
      <c r="DE120" s="873"/>
      <c r="DF120" s="874"/>
      <c r="DG120" s="861">
        <v>3078104</v>
      </c>
      <c r="DH120" s="842"/>
      <c r="DI120" s="842"/>
      <c r="DJ120" s="842"/>
      <c r="DK120" s="842"/>
      <c r="DL120" s="842">
        <v>2674564</v>
      </c>
      <c r="DM120" s="842"/>
      <c r="DN120" s="842"/>
      <c r="DO120" s="842"/>
      <c r="DP120" s="842"/>
      <c r="DQ120" s="842">
        <v>2422046</v>
      </c>
      <c r="DR120" s="842"/>
      <c r="DS120" s="842"/>
      <c r="DT120" s="842"/>
      <c r="DU120" s="842"/>
      <c r="DV120" s="843">
        <v>50.7</v>
      </c>
      <c r="DW120" s="843"/>
      <c r="DX120" s="843"/>
      <c r="DY120" s="843"/>
      <c r="DZ120" s="844"/>
    </row>
    <row r="121" spans="1:130" s="230" customFormat="1" ht="26.25" customHeight="1" x14ac:dyDescent="0.2">
      <c r="A121" s="820"/>
      <c r="B121" s="821"/>
      <c r="C121" s="863" t="s">
        <v>477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446</v>
      </c>
      <c r="AB121" s="780"/>
      <c r="AC121" s="780"/>
      <c r="AD121" s="780"/>
      <c r="AE121" s="781"/>
      <c r="AF121" s="782" t="s">
        <v>131</v>
      </c>
      <c r="AG121" s="780"/>
      <c r="AH121" s="780"/>
      <c r="AI121" s="780"/>
      <c r="AJ121" s="781"/>
      <c r="AK121" s="782" t="s">
        <v>444</v>
      </c>
      <c r="AL121" s="780"/>
      <c r="AM121" s="780"/>
      <c r="AN121" s="780"/>
      <c r="AO121" s="781"/>
      <c r="AP121" s="824" t="s">
        <v>440</v>
      </c>
      <c r="AQ121" s="825"/>
      <c r="AR121" s="825"/>
      <c r="AS121" s="825"/>
      <c r="AT121" s="826"/>
      <c r="AU121" s="883"/>
      <c r="AV121" s="884"/>
      <c r="AW121" s="884"/>
      <c r="AX121" s="884"/>
      <c r="AY121" s="885"/>
      <c r="AZ121" s="815" t="s">
        <v>478</v>
      </c>
      <c r="BA121" s="752"/>
      <c r="BB121" s="752"/>
      <c r="BC121" s="752"/>
      <c r="BD121" s="752"/>
      <c r="BE121" s="752"/>
      <c r="BF121" s="752"/>
      <c r="BG121" s="752"/>
      <c r="BH121" s="752"/>
      <c r="BI121" s="752"/>
      <c r="BJ121" s="752"/>
      <c r="BK121" s="752"/>
      <c r="BL121" s="752"/>
      <c r="BM121" s="752"/>
      <c r="BN121" s="752"/>
      <c r="BO121" s="752"/>
      <c r="BP121" s="753"/>
      <c r="BQ121" s="816">
        <v>5000</v>
      </c>
      <c r="BR121" s="817"/>
      <c r="BS121" s="817"/>
      <c r="BT121" s="817"/>
      <c r="BU121" s="817"/>
      <c r="BV121" s="817" t="s">
        <v>446</v>
      </c>
      <c r="BW121" s="817"/>
      <c r="BX121" s="817"/>
      <c r="BY121" s="817"/>
      <c r="BZ121" s="817"/>
      <c r="CA121" s="817" t="s">
        <v>446</v>
      </c>
      <c r="CB121" s="817"/>
      <c r="CC121" s="817"/>
      <c r="CD121" s="817"/>
      <c r="CE121" s="817"/>
      <c r="CF121" s="875" t="s">
        <v>131</v>
      </c>
      <c r="CG121" s="876"/>
      <c r="CH121" s="876"/>
      <c r="CI121" s="876"/>
      <c r="CJ121" s="876"/>
      <c r="CK121" s="869"/>
      <c r="CL121" s="855"/>
      <c r="CM121" s="855"/>
      <c r="CN121" s="855"/>
      <c r="CO121" s="856"/>
      <c r="CP121" s="835" t="s">
        <v>410</v>
      </c>
      <c r="CQ121" s="836"/>
      <c r="CR121" s="836"/>
      <c r="CS121" s="836"/>
      <c r="CT121" s="836"/>
      <c r="CU121" s="836"/>
      <c r="CV121" s="836"/>
      <c r="CW121" s="836"/>
      <c r="CX121" s="836"/>
      <c r="CY121" s="836"/>
      <c r="CZ121" s="836"/>
      <c r="DA121" s="836"/>
      <c r="DB121" s="836"/>
      <c r="DC121" s="836"/>
      <c r="DD121" s="836"/>
      <c r="DE121" s="836"/>
      <c r="DF121" s="837"/>
      <c r="DG121" s="816">
        <v>71023</v>
      </c>
      <c r="DH121" s="817"/>
      <c r="DI121" s="817"/>
      <c r="DJ121" s="817"/>
      <c r="DK121" s="817"/>
      <c r="DL121" s="817">
        <v>31575</v>
      </c>
      <c r="DM121" s="817"/>
      <c r="DN121" s="817"/>
      <c r="DO121" s="817"/>
      <c r="DP121" s="817"/>
      <c r="DQ121" s="817">
        <v>19033</v>
      </c>
      <c r="DR121" s="817"/>
      <c r="DS121" s="817"/>
      <c r="DT121" s="817"/>
      <c r="DU121" s="817"/>
      <c r="DV121" s="794">
        <v>0.4</v>
      </c>
      <c r="DW121" s="794"/>
      <c r="DX121" s="794"/>
      <c r="DY121" s="794"/>
      <c r="DZ121" s="795"/>
    </row>
    <row r="122" spans="1:130" s="230" customFormat="1" ht="26.25" customHeight="1" x14ac:dyDescent="0.2">
      <c r="A122" s="820"/>
      <c r="B122" s="821"/>
      <c r="C122" s="815" t="s">
        <v>459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446</v>
      </c>
      <c r="AB122" s="780"/>
      <c r="AC122" s="780"/>
      <c r="AD122" s="780"/>
      <c r="AE122" s="781"/>
      <c r="AF122" s="782" t="s">
        <v>446</v>
      </c>
      <c r="AG122" s="780"/>
      <c r="AH122" s="780"/>
      <c r="AI122" s="780"/>
      <c r="AJ122" s="781"/>
      <c r="AK122" s="782" t="s">
        <v>444</v>
      </c>
      <c r="AL122" s="780"/>
      <c r="AM122" s="780"/>
      <c r="AN122" s="780"/>
      <c r="AO122" s="781"/>
      <c r="AP122" s="824" t="s">
        <v>446</v>
      </c>
      <c r="AQ122" s="825"/>
      <c r="AR122" s="825"/>
      <c r="AS122" s="825"/>
      <c r="AT122" s="826"/>
      <c r="AU122" s="883"/>
      <c r="AV122" s="884"/>
      <c r="AW122" s="884"/>
      <c r="AX122" s="884"/>
      <c r="AY122" s="885"/>
      <c r="AZ122" s="838" t="s">
        <v>479</v>
      </c>
      <c r="BA122" s="839"/>
      <c r="BB122" s="839"/>
      <c r="BC122" s="839"/>
      <c r="BD122" s="839"/>
      <c r="BE122" s="839"/>
      <c r="BF122" s="839"/>
      <c r="BG122" s="839"/>
      <c r="BH122" s="839"/>
      <c r="BI122" s="839"/>
      <c r="BJ122" s="839"/>
      <c r="BK122" s="839"/>
      <c r="BL122" s="839"/>
      <c r="BM122" s="839"/>
      <c r="BN122" s="839"/>
      <c r="BO122" s="839"/>
      <c r="BP122" s="840"/>
      <c r="BQ122" s="879">
        <v>7915271</v>
      </c>
      <c r="BR122" s="845"/>
      <c r="BS122" s="845"/>
      <c r="BT122" s="845"/>
      <c r="BU122" s="845"/>
      <c r="BV122" s="845">
        <v>7812320</v>
      </c>
      <c r="BW122" s="845"/>
      <c r="BX122" s="845"/>
      <c r="BY122" s="845"/>
      <c r="BZ122" s="845"/>
      <c r="CA122" s="845">
        <v>5875757</v>
      </c>
      <c r="CB122" s="845"/>
      <c r="CC122" s="845"/>
      <c r="CD122" s="845"/>
      <c r="CE122" s="845"/>
      <c r="CF122" s="846">
        <v>123</v>
      </c>
      <c r="CG122" s="847"/>
      <c r="CH122" s="847"/>
      <c r="CI122" s="847"/>
      <c r="CJ122" s="847"/>
      <c r="CK122" s="869"/>
      <c r="CL122" s="855"/>
      <c r="CM122" s="855"/>
      <c r="CN122" s="855"/>
      <c r="CO122" s="856"/>
      <c r="CP122" s="835" t="s">
        <v>408</v>
      </c>
      <c r="CQ122" s="836"/>
      <c r="CR122" s="836"/>
      <c r="CS122" s="836"/>
      <c r="CT122" s="836"/>
      <c r="CU122" s="836"/>
      <c r="CV122" s="836"/>
      <c r="CW122" s="836"/>
      <c r="CX122" s="836"/>
      <c r="CY122" s="836"/>
      <c r="CZ122" s="836"/>
      <c r="DA122" s="836"/>
      <c r="DB122" s="836"/>
      <c r="DC122" s="836"/>
      <c r="DD122" s="836"/>
      <c r="DE122" s="836"/>
      <c r="DF122" s="837"/>
      <c r="DG122" s="816" t="s">
        <v>440</v>
      </c>
      <c r="DH122" s="817"/>
      <c r="DI122" s="817"/>
      <c r="DJ122" s="817"/>
      <c r="DK122" s="817"/>
      <c r="DL122" s="817" t="s">
        <v>440</v>
      </c>
      <c r="DM122" s="817"/>
      <c r="DN122" s="817"/>
      <c r="DO122" s="817"/>
      <c r="DP122" s="817"/>
      <c r="DQ122" s="817" t="s">
        <v>396</v>
      </c>
      <c r="DR122" s="817"/>
      <c r="DS122" s="817"/>
      <c r="DT122" s="817"/>
      <c r="DU122" s="817"/>
      <c r="DV122" s="794" t="s">
        <v>131</v>
      </c>
      <c r="DW122" s="794"/>
      <c r="DX122" s="794"/>
      <c r="DY122" s="794"/>
      <c r="DZ122" s="795"/>
    </row>
    <row r="123" spans="1:130" s="230" customFormat="1" ht="26.25" customHeight="1" x14ac:dyDescent="0.2">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441</v>
      </c>
      <c r="AG123" s="780"/>
      <c r="AH123" s="780"/>
      <c r="AI123" s="780"/>
      <c r="AJ123" s="781"/>
      <c r="AK123" s="782" t="s">
        <v>131</v>
      </c>
      <c r="AL123" s="780"/>
      <c r="AM123" s="780"/>
      <c r="AN123" s="780"/>
      <c r="AO123" s="781"/>
      <c r="AP123" s="824" t="s">
        <v>444</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480</v>
      </c>
      <c r="BP123" s="878"/>
      <c r="BQ123" s="832">
        <v>13559546</v>
      </c>
      <c r="BR123" s="833"/>
      <c r="BS123" s="833"/>
      <c r="BT123" s="833"/>
      <c r="BU123" s="833"/>
      <c r="BV123" s="833">
        <v>14541533</v>
      </c>
      <c r="BW123" s="833"/>
      <c r="BX123" s="833"/>
      <c r="BY123" s="833"/>
      <c r="BZ123" s="833"/>
      <c r="CA123" s="833">
        <v>12747981</v>
      </c>
      <c r="CB123" s="833"/>
      <c r="CC123" s="833"/>
      <c r="CD123" s="833"/>
      <c r="CE123" s="833"/>
      <c r="CF123" s="748"/>
      <c r="CG123" s="749"/>
      <c r="CH123" s="749"/>
      <c r="CI123" s="749"/>
      <c r="CJ123" s="834"/>
      <c r="CK123" s="869"/>
      <c r="CL123" s="855"/>
      <c r="CM123" s="855"/>
      <c r="CN123" s="855"/>
      <c r="CO123" s="856"/>
      <c r="CP123" s="835" t="s">
        <v>481</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396</v>
      </c>
      <c r="DM123" s="780"/>
      <c r="DN123" s="780"/>
      <c r="DO123" s="780"/>
      <c r="DP123" s="781"/>
      <c r="DQ123" s="782" t="s">
        <v>396</v>
      </c>
      <c r="DR123" s="780"/>
      <c r="DS123" s="780"/>
      <c r="DT123" s="780"/>
      <c r="DU123" s="781"/>
      <c r="DV123" s="824" t="s">
        <v>396</v>
      </c>
      <c r="DW123" s="825"/>
      <c r="DX123" s="825"/>
      <c r="DY123" s="825"/>
      <c r="DZ123" s="826"/>
    </row>
    <row r="124" spans="1:130" s="230" customFormat="1" ht="26.25" customHeight="1" thickBot="1" x14ac:dyDescent="0.25">
      <c r="A124" s="820"/>
      <c r="B124" s="821"/>
      <c r="C124" s="815" t="s">
        <v>468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440</v>
      </c>
      <c r="AB124" s="780"/>
      <c r="AC124" s="780"/>
      <c r="AD124" s="780"/>
      <c r="AE124" s="781"/>
      <c r="AF124" s="782" t="s">
        <v>131</v>
      </c>
      <c r="AG124" s="780"/>
      <c r="AH124" s="780"/>
      <c r="AI124" s="780"/>
      <c r="AJ124" s="781"/>
      <c r="AK124" s="782" t="s">
        <v>396</v>
      </c>
      <c r="AL124" s="780"/>
      <c r="AM124" s="780"/>
      <c r="AN124" s="780"/>
      <c r="AO124" s="781"/>
      <c r="AP124" s="824" t="s">
        <v>441</v>
      </c>
      <c r="AQ124" s="825"/>
      <c r="AR124" s="825"/>
      <c r="AS124" s="825"/>
      <c r="AT124" s="826"/>
      <c r="AU124" s="827" t="s">
        <v>482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441</v>
      </c>
      <c r="BW124" s="831"/>
      <c r="BX124" s="831"/>
      <c r="BY124" s="831"/>
      <c r="BZ124" s="831"/>
      <c r="CA124" s="831" t="s">
        <v>396</v>
      </c>
      <c r="CB124" s="831"/>
      <c r="CC124" s="831"/>
      <c r="CD124" s="831"/>
      <c r="CE124" s="831"/>
      <c r="CF124" s="726"/>
      <c r="CG124" s="727"/>
      <c r="CH124" s="727"/>
      <c r="CI124" s="727"/>
      <c r="CJ124" s="862"/>
      <c r="CK124" s="870"/>
      <c r="CL124" s="870"/>
      <c r="CM124" s="870"/>
      <c r="CN124" s="870"/>
      <c r="CO124" s="871"/>
      <c r="CP124" s="835" t="s">
        <v>483</v>
      </c>
      <c r="CQ124" s="836"/>
      <c r="CR124" s="836"/>
      <c r="CS124" s="836"/>
      <c r="CT124" s="836"/>
      <c r="CU124" s="836"/>
      <c r="CV124" s="836"/>
      <c r="CW124" s="836"/>
      <c r="CX124" s="836"/>
      <c r="CY124" s="836"/>
      <c r="CZ124" s="836"/>
      <c r="DA124" s="836"/>
      <c r="DB124" s="836"/>
      <c r="DC124" s="836"/>
      <c r="DD124" s="836"/>
      <c r="DE124" s="836"/>
      <c r="DF124" s="837"/>
      <c r="DG124" s="763" t="s">
        <v>441</v>
      </c>
      <c r="DH124" s="764"/>
      <c r="DI124" s="764"/>
      <c r="DJ124" s="764"/>
      <c r="DK124" s="765"/>
      <c r="DL124" s="766" t="s">
        <v>441</v>
      </c>
      <c r="DM124" s="764"/>
      <c r="DN124" s="764"/>
      <c r="DO124" s="764"/>
      <c r="DP124" s="765"/>
      <c r="DQ124" s="766" t="s">
        <v>441</v>
      </c>
      <c r="DR124" s="764"/>
      <c r="DS124" s="764"/>
      <c r="DT124" s="764"/>
      <c r="DU124" s="765"/>
      <c r="DV124" s="848" t="s">
        <v>441</v>
      </c>
      <c r="DW124" s="849"/>
      <c r="DX124" s="849"/>
      <c r="DY124" s="849"/>
      <c r="DZ124" s="850"/>
    </row>
    <row r="125" spans="1:130" s="230" customFormat="1" ht="26.25" customHeight="1" x14ac:dyDescent="0.2">
      <c r="A125" s="820"/>
      <c r="B125" s="821"/>
      <c r="C125" s="815" t="s">
        <v>470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441</v>
      </c>
      <c r="AB125" s="780"/>
      <c r="AC125" s="780"/>
      <c r="AD125" s="780"/>
      <c r="AE125" s="781"/>
      <c r="AF125" s="782" t="s">
        <v>441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484</v>
      </c>
      <c r="CL125" s="852"/>
      <c r="CM125" s="852"/>
      <c r="CN125" s="852"/>
      <c r="CO125" s="853"/>
      <c r="CP125" s="860" t="s">
        <v>485</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441</v>
      </c>
      <c r="DM125" s="842"/>
      <c r="DN125" s="842"/>
      <c r="DO125" s="842"/>
      <c r="DP125" s="842"/>
      <c r="DQ125" s="842" t="s">
        <v>441</v>
      </c>
      <c r="DR125" s="842"/>
      <c r="DS125" s="842"/>
      <c r="DT125" s="842"/>
      <c r="DU125" s="842"/>
      <c r="DV125" s="843" t="s">
        <v>441</v>
      </c>
      <c r="DW125" s="843"/>
      <c r="DX125" s="843"/>
      <c r="DY125" s="843"/>
      <c r="DZ125" s="844"/>
    </row>
    <row r="126" spans="1:130" s="230" customFormat="1" ht="26.25" customHeight="1" thickBot="1" x14ac:dyDescent="0.25">
      <c r="A126" s="820"/>
      <c r="B126" s="821"/>
      <c r="C126" s="815" t="s">
        <v>472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441</v>
      </c>
      <c r="AG126" s="780"/>
      <c r="AH126" s="780"/>
      <c r="AI126" s="780"/>
      <c r="AJ126" s="781"/>
      <c r="AK126" s="782" t="s">
        <v>441</v>
      </c>
      <c r="AL126" s="780"/>
      <c r="AM126" s="780"/>
      <c r="AN126" s="780"/>
      <c r="AO126" s="781"/>
      <c r="AP126" s="824" t="s">
        <v>441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486</v>
      </c>
      <c r="CQ126" s="752"/>
      <c r="CR126" s="752"/>
      <c r="CS126" s="752"/>
      <c r="CT126" s="752"/>
      <c r="CU126" s="752"/>
      <c r="CV126" s="752"/>
      <c r="CW126" s="752"/>
      <c r="CX126" s="752"/>
      <c r="CY126" s="752"/>
      <c r="CZ126" s="752"/>
      <c r="DA126" s="752"/>
      <c r="DB126" s="752"/>
      <c r="DC126" s="752"/>
      <c r="DD126" s="752"/>
      <c r="DE126" s="752"/>
      <c r="DF126" s="753"/>
      <c r="DG126" s="816" t="s">
        <v>441</v>
      </c>
      <c r="DH126" s="817"/>
      <c r="DI126" s="817"/>
      <c r="DJ126" s="817"/>
      <c r="DK126" s="817"/>
      <c r="DL126" s="817" t="s">
        <v>131</v>
      </c>
      <c r="DM126" s="817"/>
      <c r="DN126" s="817"/>
      <c r="DO126" s="817"/>
      <c r="DP126" s="817"/>
      <c r="DQ126" s="817" t="s">
        <v>131</v>
      </c>
      <c r="DR126" s="817"/>
      <c r="DS126" s="817"/>
      <c r="DT126" s="817"/>
      <c r="DU126" s="817"/>
      <c r="DV126" s="794" t="s">
        <v>441</v>
      </c>
      <c r="DW126" s="794"/>
      <c r="DX126" s="794"/>
      <c r="DY126" s="794"/>
      <c r="DZ126" s="795"/>
    </row>
    <row r="127" spans="1:130" s="230" customFormat="1" ht="26.25" customHeight="1" x14ac:dyDescent="0.2">
      <c r="A127" s="822"/>
      <c r="B127" s="823"/>
      <c r="C127" s="838" t="s">
        <v>487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441</v>
      </c>
      <c r="AB127" s="780"/>
      <c r="AC127" s="780"/>
      <c r="AD127" s="780"/>
      <c r="AE127" s="781"/>
      <c r="AF127" s="782" t="s">
        <v>441</v>
      </c>
      <c r="AG127" s="780"/>
      <c r="AH127" s="780"/>
      <c r="AI127" s="780"/>
      <c r="AJ127" s="781"/>
      <c r="AK127" s="782" t="s">
        <v>441</v>
      </c>
      <c r="AL127" s="780"/>
      <c r="AM127" s="780"/>
      <c r="AN127" s="780"/>
      <c r="AO127" s="781"/>
      <c r="AP127" s="824" t="s">
        <v>131</v>
      </c>
      <c r="AQ127" s="825"/>
      <c r="AR127" s="825"/>
      <c r="AS127" s="825"/>
      <c r="AT127" s="826"/>
      <c r="AU127" s="232"/>
      <c r="AV127" s="232"/>
      <c r="AW127" s="232"/>
      <c r="AX127" s="841" t="s">
        <v>488</v>
      </c>
      <c r="AY127" s="812"/>
      <c r="AZ127" s="812"/>
      <c r="BA127" s="812"/>
      <c r="BB127" s="812"/>
      <c r="BC127" s="812"/>
      <c r="BD127" s="812"/>
      <c r="BE127" s="813"/>
      <c r="BF127" s="811" t="s">
        <v>489</v>
      </c>
      <c r="BG127" s="812"/>
      <c r="BH127" s="812"/>
      <c r="BI127" s="812"/>
      <c r="BJ127" s="812"/>
      <c r="BK127" s="812"/>
      <c r="BL127" s="813"/>
      <c r="BM127" s="811" t="s">
        <v>490</v>
      </c>
      <c r="BN127" s="812"/>
      <c r="BO127" s="812"/>
      <c r="BP127" s="812"/>
      <c r="BQ127" s="812"/>
      <c r="BR127" s="812"/>
      <c r="BS127" s="813"/>
      <c r="BT127" s="811" t="s">
        <v>491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492</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441</v>
      </c>
      <c r="DM127" s="817"/>
      <c r="DN127" s="817"/>
      <c r="DO127" s="817"/>
      <c r="DP127" s="817"/>
      <c r="DQ127" s="817" t="s">
        <v>441</v>
      </c>
      <c r="DR127" s="817"/>
      <c r="DS127" s="817"/>
      <c r="DT127" s="817"/>
      <c r="DU127" s="817"/>
      <c r="DV127" s="794" t="s">
        <v>441</v>
      </c>
      <c r="DW127" s="794"/>
      <c r="DX127" s="794"/>
      <c r="DY127" s="794"/>
      <c r="DZ127" s="795"/>
    </row>
    <row r="128" spans="1:130" s="230" customFormat="1" ht="26.25" customHeight="1" thickBot="1" x14ac:dyDescent="0.25">
      <c r="A128" s="796" t="s">
        <v>493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494</v>
      </c>
      <c r="X128" s="798"/>
      <c r="Y128" s="798"/>
      <c r="Z128" s="799"/>
      <c r="AA128" s="800" t="s">
        <v>131</v>
      </c>
      <c r="AB128" s="801"/>
      <c r="AC128" s="801"/>
      <c r="AD128" s="801"/>
      <c r="AE128" s="802"/>
      <c r="AF128" s="803">
        <v>1000</v>
      </c>
      <c r="AG128" s="801"/>
      <c r="AH128" s="801"/>
      <c r="AI128" s="801"/>
      <c r="AJ128" s="802"/>
      <c r="AK128" s="803" t="s">
        <v>441</v>
      </c>
      <c r="AL128" s="801"/>
      <c r="AM128" s="801"/>
      <c r="AN128" s="801"/>
      <c r="AO128" s="802"/>
      <c r="AP128" s="804"/>
      <c r="AQ128" s="805"/>
      <c r="AR128" s="805"/>
      <c r="AS128" s="805"/>
      <c r="AT128" s="806"/>
      <c r="AU128" s="232"/>
      <c r="AV128" s="232"/>
      <c r="AW128" s="232"/>
      <c r="AX128" s="807" t="s">
        <v>495</v>
      </c>
      <c r="AY128" s="808"/>
      <c r="AZ128" s="808"/>
      <c r="BA128" s="808"/>
      <c r="BB128" s="808"/>
      <c r="BC128" s="808"/>
      <c r="BD128" s="808"/>
      <c r="BE128" s="809"/>
      <c r="BF128" s="786" t="s">
        <v>444</v>
      </c>
      <c r="BG128" s="787"/>
      <c r="BH128" s="787"/>
      <c r="BI128" s="787"/>
      <c r="BJ128" s="787"/>
      <c r="BK128" s="787"/>
      <c r="BL128" s="810"/>
      <c r="BM128" s="786">
        <v>14.72</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496</v>
      </c>
      <c r="CQ128" s="730"/>
      <c r="CR128" s="730"/>
      <c r="CS128" s="730"/>
      <c r="CT128" s="730"/>
      <c r="CU128" s="730"/>
      <c r="CV128" s="730"/>
      <c r="CW128" s="730"/>
      <c r="CX128" s="730"/>
      <c r="CY128" s="730"/>
      <c r="CZ128" s="730"/>
      <c r="DA128" s="730"/>
      <c r="DB128" s="730"/>
      <c r="DC128" s="730"/>
      <c r="DD128" s="730"/>
      <c r="DE128" s="730"/>
      <c r="DF128" s="731"/>
      <c r="DG128" s="790" t="s">
        <v>497</v>
      </c>
      <c r="DH128" s="791"/>
      <c r="DI128" s="791"/>
      <c r="DJ128" s="791"/>
      <c r="DK128" s="791"/>
      <c r="DL128" s="791" t="s">
        <v>444</v>
      </c>
      <c r="DM128" s="791"/>
      <c r="DN128" s="791"/>
      <c r="DO128" s="791"/>
      <c r="DP128" s="791"/>
      <c r="DQ128" s="791" t="s">
        <v>131</v>
      </c>
      <c r="DR128" s="791"/>
      <c r="DS128" s="791"/>
      <c r="DT128" s="791"/>
      <c r="DU128" s="791"/>
      <c r="DV128" s="792" t="s">
        <v>444</v>
      </c>
      <c r="DW128" s="792"/>
      <c r="DX128" s="792"/>
      <c r="DY128" s="792"/>
      <c r="DZ128" s="793"/>
    </row>
    <row r="129" spans="1:131" s="230" customFormat="1" ht="26.25" customHeight="1" x14ac:dyDescent="0.2">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5350143</v>
      </c>
      <c r="AB129" s="780"/>
      <c r="AC129" s="780"/>
      <c r="AD129" s="780"/>
      <c r="AE129" s="781"/>
      <c r="AF129" s="782">
        <v>5611140</v>
      </c>
      <c r="AG129" s="780"/>
      <c r="AH129" s="780"/>
      <c r="AI129" s="780"/>
      <c r="AJ129" s="781"/>
      <c r="AK129" s="782">
        <v>5467433</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444</v>
      </c>
      <c r="BG129" s="771"/>
      <c r="BH129" s="771"/>
      <c r="BI129" s="771"/>
      <c r="BJ129" s="771"/>
      <c r="BK129" s="771"/>
      <c r="BL129" s="772"/>
      <c r="BM129" s="770">
        <v>19.72</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665151</v>
      </c>
      <c r="AB130" s="780"/>
      <c r="AC130" s="780"/>
      <c r="AD130" s="780"/>
      <c r="AE130" s="781"/>
      <c r="AF130" s="782">
        <v>680198</v>
      </c>
      <c r="AG130" s="780"/>
      <c r="AH130" s="780"/>
      <c r="AI130" s="780"/>
      <c r="AJ130" s="781"/>
      <c r="AK130" s="782">
        <v>689628</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3.6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4684992</v>
      </c>
      <c r="AB131" s="764"/>
      <c r="AC131" s="764"/>
      <c r="AD131" s="764"/>
      <c r="AE131" s="765"/>
      <c r="AF131" s="766">
        <v>4930942</v>
      </c>
      <c r="AG131" s="764"/>
      <c r="AH131" s="764"/>
      <c r="AI131" s="764"/>
      <c r="AJ131" s="765"/>
      <c r="AK131" s="766">
        <v>4777805</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t="s">
        <v>444</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3.5728983099999998</v>
      </c>
      <c r="AB132" s="745"/>
      <c r="AC132" s="745"/>
      <c r="AD132" s="745"/>
      <c r="AE132" s="746"/>
      <c r="AF132" s="747">
        <v>3.9690793360000001</v>
      </c>
      <c r="AG132" s="745"/>
      <c r="AH132" s="745"/>
      <c r="AI132" s="745"/>
      <c r="AJ132" s="746"/>
      <c r="AK132" s="747">
        <v>3.2649720950000001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4.5</v>
      </c>
      <c r="AB133" s="724"/>
      <c r="AC133" s="724"/>
      <c r="AD133" s="724"/>
      <c r="AE133" s="725"/>
      <c r="AF133" s="723">
        <v>3.9</v>
      </c>
      <c r="AG133" s="724"/>
      <c r="AH133" s="724"/>
      <c r="AI133" s="724"/>
      <c r="AJ133" s="725"/>
      <c r="AK133" s="723">
        <v>3.6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JvNvEcgxkO6576fQjjbfx4OCfht6Br3kdXk84opCSX91m9gJGdADyvzwjLz3A79U+Ocm6sT8KqU/30W7vJsrgw==" saltValue="4AD+CB5P6wHZ/eUpgdBeK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s="260" customFormat="1" ht="13.2" x14ac:dyDescent="0.2"/>
    <row r="82" spans="97:112" s="260" customFormat="1" ht="13.2" x14ac:dyDescent="0.2"/>
    <row r="83" spans="97:112" s="260" customFormat="1" ht="13.2" x14ac:dyDescent="0.2"/>
    <row r="84" spans="97:112" s="260" customFormat="1" ht="13.2" x14ac:dyDescent="0.2"/>
    <row r="85" spans="97:112" s="260" customFormat="1" ht="13.2" x14ac:dyDescent="0.2"/>
    <row r="86" spans="97:112" s="260" customFormat="1" ht="13.2" x14ac:dyDescent="0.2"/>
    <row r="87" spans="97:112" s="260" customFormat="1" ht="13.2" x14ac:dyDescent="0.2"/>
    <row r="88" spans="97:112" s="260" customFormat="1" ht="13.2" x14ac:dyDescent="0.2"/>
    <row r="89" spans="97:112" s="260" customFormat="1" ht="13.2" x14ac:dyDescent="0.2"/>
    <row r="90" spans="97:112" s="260" customFormat="1" ht="13.2" x14ac:dyDescent="0.2"/>
    <row r="91" spans="97:112" s="260" customFormat="1" ht="13.2" x14ac:dyDescent="0.2"/>
    <row r="92" spans="97:112" s="260" customFormat="1" ht="13.2" x14ac:dyDescent="0.2"/>
    <row r="93" spans="97:112" s="260" customFormat="1" ht="13.2" x14ac:dyDescent="0.2"/>
    <row r="94" spans="97:112" s="260" customFormat="1" ht="13.2" x14ac:dyDescent="0.2"/>
    <row r="95" spans="97:112" s="260" customFormat="1" ht="13.2" x14ac:dyDescent="0.2"/>
    <row r="96" spans="97:112" s="260" customFormat="1" ht="13.2" x14ac:dyDescent="0.2">
      <c r="CS96" s="259"/>
      <c r="CX96" s="259"/>
      <c r="DC96" s="259"/>
      <c r="DH96" s="259"/>
    </row>
    <row r="97" spans="24:120" ht="13.2" x14ac:dyDescent="0.2">
      <c r="CS97" s="259"/>
      <c r="CX97" s="259"/>
      <c r="DC97" s="259"/>
      <c r="DH97" s="259"/>
      <c r="DP97" s="260" t="s">
        <v>508</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1YaJGquaWyaRD+B6ukH1rPrL9Sheuy+homiBwchpM0ECjvcgCil2Ss8NlOJ5/2W2EeobvRzONqlz5TYY2/XZXg==" saltValue="lqScA6gFqsTmnT1VfCBc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9Tt29aP54Kj9Dqqxfup2hSySBIDgKC8ZTqP8s03MmFI0bTD6vVrfgXqdwxfNcQ2AiYtH/qgyZoCy42z/BISExQ==" saltValue="QNhhXQKt6rcoCDqJQvsUX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511</v>
      </c>
      <c r="AP7" s="272"/>
      <c r="AQ7" s="273" t="s">
        <v>512</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513</v>
      </c>
      <c r="AQ8" s="279" t="s">
        <v>514</v>
      </c>
      <c r="AR8" s="280" t="s">
        <v>515</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516</v>
      </c>
      <c r="AL9" s="1130"/>
      <c r="AM9" s="1130"/>
      <c r="AN9" s="1131"/>
      <c r="AO9" s="281">
        <v>1523008</v>
      </c>
      <c r="AP9" s="281">
        <v>108786</v>
      </c>
      <c r="AQ9" s="282">
        <v>104296</v>
      </c>
      <c r="AR9" s="283">
        <v>4.3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517</v>
      </c>
      <c r="AL10" s="1130"/>
      <c r="AM10" s="1130"/>
      <c r="AN10" s="1131"/>
      <c r="AO10" s="284">
        <v>289108</v>
      </c>
      <c r="AP10" s="284">
        <v>20651</v>
      </c>
      <c r="AQ10" s="285">
        <v>16614</v>
      </c>
      <c r="AR10" s="286">
        <v>24.3</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518</v>
      </c>
      <c r="AL11" s="1130"/>
      <c r="AM11" s="1130"/>
      <c r="AN11" s="1131"/>
      <c r="AO11" s="284" t="s">
        <v>519</v>
      </c>
      <c r="AP11" s="284" t="s">
        <v>519</v>
      </c>
      <c r="AQ11" s="285">
        <v>799</v>
      </c>
      <c r="AR11" s="286" t="s">
        <v>519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520</v>
      </c>
      <c r="AL12" s="1130"/>
      <c r="AM12" s="1130"/>
      <c r="AN12" s="1131"/>
      <c r="AO12" s="284" t="s">
        <v>519</v>
      </c>
      <c r="AP12" s="284" t="s">
        <v>519</v>
      </c>
      <c r="AQ12" s="285" t="s">
        <v>519</v>
      </c>
      <c r="AR12" s="286" t="s">
        <v>519</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521</v>
      </c>
      <c r="AL13" s="1130"/>
      <c r="AM13" s="1130"/>
      <c r="AN13" s="1131"/>
      <c r="AO13" s="284">
        <v>36286</v>
      </c>
      <c r="AP13" s="284">
        <v>2592</v>
      </c>
      <c r="AQ13" s="285">
        <v>4504</v>
      </c>
      <c r="AR13" s="286">
        <v>-42.5</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522</v>
      </c>
      <c r="AL14" s="1130"/>
      <c r="AM14" s="1130"/>
      <c r="AN14" s="1131"/>
      <c r="AO14" s="284" t="s">
        <v>519</v>
      </c>
      <c r="AP14" s="284" t="s">
        <v>519</v>
      </c>
      <c r="AQ14" s="285">
        <v>2125</v>
      </c>
      <c r="AR14" s="286" t="s">
        <v>519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523</v>
      </c>
      <c r="AL15" s="1133"/>
      <c r="AM15" s="1133"/>
      <c r="AN15" s="1134"/>
      <c r="AO15" s="284">
        <v>-120512</v>
      </c>
      <c r="AP15" s="284">
        <v>-8608</v>
      </c>
      <c r="AQ15" s="285">
        <v>-7352</v>
      </c>
      <c r="AR15" s="286">
        <v>17.100000000000001</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191</v>
      </c>
      <c r="AL16" s="1133"/>
      <c r="AM16" s="1133"/>
      <c r="AN16" s="1134"/>
      <c r="AO16" s="284">
        <v>1727890</v>
      </c>
      <c r="AP16" s="284">
        <v>123421</v>
      </c>
      <c r="AQ16" s="285">
        <v>120986</v>
      </c>
      <c r="AR16" s="286">
        <v>2</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528</v>
      </c>
      <c r="AL21" s="1136"/>
      <c r="AM21" s="1136"/>
      <c r="AN21" s="1137"/>
      <c r="AO21" s="297">
        <v>9.5</v>
      </c>
      <c r="AP21" s="298">
        <v>10.56</v>
      </c>
      <c r="AQ21" s="299">
        <v>-1.06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529</v>
      </c>
      <c r="AL22" s="1136"/>
      <c r="AM22" s="1136"/>
      <c r="AN22" s="1137"/>
      <c r="AO22" s="302">
        <v>97.1</v>
      </c>
      <c r="AP22" s="303">
        <v>96.8</v>
      </c>
      <c r="AQ22" s="304">
        <v>0.3</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8" t="s">
        <v>530</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ht="13.2" x14ac:dyDescent="0.2">
      <c r="A27" s="309"/>
      <c r="AO27" s="262"/>
      <c r="AP27" s="262"/>
      <c r="AQ27" s="262"/>
      <c r="AR27" s="262"/>
      <c r="AS27" s="262"/>
      <c r="AT27" s="262"/>
    </row>
    <row r="28" spans="1:46" ht="16.2" x14ac:dyDescent="0.2">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511</v>
      </c>
      <c r="AP30" s="272"/>
      <c r="AQ30" s="273" t="s">
        <v>512</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513</v>
      </c>
      <c r="AQ31" s="279" t="s">
        <v>514</v>
      </c>
      <c r="AR31" s="280" t="s">
        <v>515</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533</v>
      </c>
      <c r="AL32" s="1120"/>
      <c r="AM32" s="1120"/>
      <c r="AN32" s="1121"/>
      <c r="AO32" s="312">
        <v>601436</v>
      </c>
      <c r="AP32" s="312">
        <v>42960</v>
      </c>
      <c r="AQ32" s="313">
        <v>60627</v>
      </c>
      <c r="AR32" s="314">
        <v>-29.1</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534</v>
      </c>
      <c r="AL33" s="1120"/>
      <c r="AM33" s="1120"/>
      <c r="AN33" s="1121"/>
      <c r="AO33" s="312" t="s">
        <v>519</v>
      </c>
      <c r="AP33" s="312" t="s">
        <v>519</v>
      </c>
      <c r="AQ33" s="313" t="s">
        <v>519</v>
      </c>
      <c r="AR33" s="314" t="s">
        <v>519</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535</v>
      </c>
      <c r="AL34" s="1120"/>
      <c r="AM34" s="1120"/>
      <c r="AN34" s="1121"/>
      <c r="AO34" s="312" t="s">
        <v>519</v>
      </c>
      <c r="AP34" s="312" t="s">
        <v>519</v>
      </c>
      <c r="AQ34" s="313" t="s">
        <v>519</v>
      </c>
      <c r="AR34" s="314" t="s">
        <v>519</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536</v>
      </c>
      <c r="AL35" s="1120"/>
      <c r="AM35" s="1120"/>
      <c r="AN35" s="1121"/>
      <c r="AO35" s="312">
        <v>231835</v>
      </c>
      <c r="AP35" s="312">
        <v>16560</v>
      </c>
      <c r="AQ35" s="313">
        <v>21887</v>
      </c>
      <c r="AR35" s="314">
        <v>-24.3</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537</v>
      </c>
      <c r="AL36" s="1120"/>
      <c r="AM36" s="1120"/>
      <c r="AN36" s="1121"/>
      <c r="AO36" s="312">
        <v>12351</v>
      </c>
      <c r="AP36" s="312">
        <v>882</v>
      </c>
      <c r="AQ36" s="313">
        <v>5351</v>
      </c>
      <c r="AR36" s="314">
        <v>-83.5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538</v>
      </c>
      <c r="AL37" s="1120"/>
      <c r="AM37" s="1120"/>
      <c r="AN37" s="1121"/>
      <c r="AO37" s="312" t="s">
        <v>519</v>
      </c>
      <c r="AP37" s="312" t="s">
        <v>519</v>
      </c>
      <c r="AQ37" s="313">
        <v>569</v>
      </c>
      <c r="AR37" s="314" t="s">
        <v>519</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539</v>
      </c>
      <c r="AL38" s="1123"/>
      <c r="AM38" s="1123"/>
      <c r="AN38" s="1124"/>
      <c r="AO38" s="315" t="s">
        <v>519</v>
      </c>
      <c r="AP38" s="315" t="s">
        <v>519</v>
      </c>
      <c r="AQ38" s="316">
        <v>12</v>
      </c>
      <c r="AR38" s="304" t="s">
        <v>519</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540</v>
      </c>
      <c r="AL39" s="1123"/>
      <c r="AM39" s="1123"/>
      <c r="AN39" s="1124"/>
      <c r="AO39" s="312" t="s">
        <v>519</v>
      </c>
      <c r="AP39" s="312" t="s">
        <v>519</v>
      </c>
      <c r="AQ39" s="313">
        <v>-1532</v>
      </c>
      <c r="AR39" s="314" t="s">
        <v>519</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541</v>
      </c>
      <c r="AL40" s="1120"/>
      <c r="AM40" s="1120"/>
      <c r="AN40" s="1121"/>
      <c r="AO40" s="312">
        <v>-689628</v>
      </c>
      <c r="AP40" s="312">
        <v>-49259</v>
      </c>
      <c r="AQ40" s="313">
        <v>-57744</v>
      </c>
      <c r="AR40" s="314">
        <v>-14.7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303</v>
      </c>
      <c r="AL41" s="1126"/>
      <c r="AM41" s="1126"/>
      <c r="AN41" s="1127"/>
      <c r="AO41" s="312">
        <v>155994</v>
      </c>
      <c r="AP41" s="312">
        <v>11142</v>
      </c>
      <c r="AQ41" s="313">
        <v>29170</v>
      </c>
      <c r="AR41" s="314">
        <v>-61.8</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511</v>
      </c>
      <c r="AN49" s="1114" t="s">
        <v>545</v>
      </c>
      <c r="AO49" s="1115"/>
      <c r="AP49" s="1115"/>
      <c r="AQ49" s="1115"/>
      <c r="AR49" s="1116"/>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546</v>
      </c>
      <c r="AO50" s="329" t="s">
        <v>547</v>
      </c>
      <c r="AP50" s="330" t="s">
        <v>548</v>
      </c>
      <c r="AQ50" s="331" t="s">
        <v>549</v>
      </c>
      <c r="AR50" s="332" t="s">
        <v>550</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323426</v>
      </c>
      <c r="AN51" s="334">
        <v>22029</v>
      </c>
      <c r="AO51" s="335">
        <v>-2.2999999999999998</v>
      </c>
      <c r="AP51" s="336">
        <v>108252</v>
      </c>
      <c r="AQ51" s="337">
        <v>30.4</v>
      </c>
      <c r="AR51" s="338">
        <v>-32.700000000000003</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197946</v>
      </c>
      <c r="AN52" s="342">
        <v>13482</v>
      </c>
      <c r="AO52" s="343">
        <v>0.9</v>
      </c>
      <c r="AP52" s="344">
        <v>50321</v>
      </c>
      <c r="AQ52" s="345">
        <v>7.6</v>
      </c>
      <c r="AR52" s="346">
        <v>-6.7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311431</v>
      </c>
      <c r="AN53" s="334">
        <v>21448</v>
      </c>
      <c r="AO53" s="335">
        <v>-2.6</v>
      </c>
      <c r="AP53" s="336">
        <v>93492</v>
      </c>
      <c r="AQ53" s="337">
        <v>-13.6</v>
      </c>
      <c r="AR53" s="338">
        <v>11</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243045</v>
      </c>
      <c r="AN54" s="342">
        <v>16739</v>
      </c>
      <c r="AO54" s="343">
        <v>24.2</v>
      </c>
      <c r="AP54" s="344">
        <v>53316</v>
      </c>
      <c r="AQ54" s="345">
        <v>6</v>
      </c>
      <c r="AR54" s="346">
        <v>18.2</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610067</v>
      </c>
      <c r="AN55" s="334">
        <v>42525</v>
      </c>
      <c r="AO55" s="335">
        <v>98.3</v>
      </c>
      <c r="AP55" s="336">
        <v>94796</v>
      </c>
      <c r="AQ55" s="337">
        <v>1.4</v>
      </c>
      <c r="AR55" s="338">
        <v>96.9</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459452</v>
      </c>
      <c r="AN56" s="342">
        <v>32026</v>
      </c>
      <c r="AO56" s="343">
        <v>91.3</v>
      </c>
      <c r="AP56" s="344">
        <v>55781</v>
      </c>
      <c r="AQ56" s="345">
        <v>4.5999999999999996</v>
      </c>
      <c r="AR56" s="346">
        <v>86.7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665718</v>
      </c>
      <c r="AN57" s="334">
        <v>46961</v>
      </c>
      <c r="AO57" s="335">
        <v>10.4</v>
      </c>
      <c r="AP57" s="336">
        <v>85942</v>
      </c>
      <c r="AQ57" s="337">
        <v>-9.3000000000000007</v>
      </c>
      <c r="AR57" s="338">
        <v>19.7</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570335</v>
      </c>
      <c r="AN58" s="342">
        <v>40232</v>
      </c>
      <c r="AO58" s="343">
        <v>25.6</v>
      </c>
      <c r="AP58" s="344">
        <v>48630</v>
      </c>
      <c r="AQ58" s="345">
        <v>-12.8</v>
      </c>
      <c r="AR58" s="346">
        <v>38.4</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840985</v>
      </c>
      <c r="AN59" s="334">
        <v>60070</v>
      </c>
      <c r="AO59" s="335">
        <v>27.9</v>
      </c>
      <c r="AP59" s="336">
        <v>95007</v>
      </c>
      <c r="AQ59" s="337">
        <v>10.5</v>
      </c>
      <c r="AR59" s="338">
        <v>17.399999999999999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489540</v>
      </c>
      <c r="AN60" s="342">
        <v>34967</v>
      </c>
      <c r="AO60" s="343">
        <v>-13.1</v>
      </c>
      <c r="AP60" s="344">
        <v>48509</v>
      </c>
      <c r="AQ60" s="345">
        <v>-0.2</v>
      </c>
      <c r="AR60" s="346">
        <v>-12.9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550325</v>
      </c>
      <c r="AN61" s="349">
        <v>38607</v>
      </c>
      <c r="AO61" s="350">
        <v>26.3</v>
      </c>
      <c r="AP61" s="351">
        <v>95498</v>
      </c>
      <c r="AQ61" s="352">
        <v>3.9</v>
      </c>
      <c r="AR61" s="338">
        <v>22.4</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392064</v>
      </c>
      <c r="AN62" s="342">
        <v>27489</v>
      </c>
      <c r="AO62" s="343">
        <v>25.8</v>
      </c>
      <c r="AP62" s="344">
        <v>51311</v>
      </c>
      <c r="AQ62" s="345">
        <v>1</v>
      </c>
      <c r="AR62" s="346">
        <v>24.8</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Bkqmv5nXlsMX+9qYwpEzSfI8iMe6MkEHtk4c4cPQlFjP927ZLpfo4SivftSHv9IWCFR5s4Jt3HvVAnyiHrQhLg==" saltValue="+eU3mbD/gCN5v02Hp9lI1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559</v>
      </c>
    </row>
    <row r="121" spans="125:125" ht="13.5" hidden="1" customHeight="1" x14ac:dyDescent="0.2">
      <c r="DU121" s="259"/>
    </row>
  </sheetData>
  <sheetProtection algorithmName="SHA-512" hashValue="w6VJT+3WC17n0YuCkIXn3wC0U4LBd2zwVp3DK10vdhbLzjQUT/D4ljAP3AMQCsgLoJpXAe0A5T3L4w/3C7agdA==" saltValue="ljmfXLfla3FfECu+aKde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s="260" customFormat="1" ht="13.2" x14ac:dyDescent="0.2"/>
    <row r="18" s="260" customFormat="1" ht="13.2" x14ac:dyDescent="0.2"/>
    <row r="19" s="260" customFormat="1" ht="13.2" x14ac:dyDescent="0.2"/>
    <row r="20" s="260" customFormat="1" ht="13.2" x14ac:dyDescent="0.2"/>
    <row r="21" s="260" customFormat="1" ht="13.2" x14ac:dyDescent="0.2"/>
    <row r="22" s="260" customFormat="1" ht="13.2" x14ac:dyDescent="0.2"/>
    <row r="23" s="260" customFormat="1" ht="13.2" x14ac:dyDescent="0.2"/>
    <row r="24" s="260" customFormat="1" ht="13.2" x14ac:dyDescent="0.2"/>
    <row r="25" s="260" customFormat="1" ht="13.2" x14ac:dyDescent="0.2"/>
    <row r="26" s="260" customFormat="1" ht="13.2" x14ac:dyDescent="0.2"/>
    <row r="27" s="260" customFormat="1" ht="13.2" x14ac:dyDescent="0.2"/>
    <row r="28" s="260" customFormat="1" ht="13.2" x14ac:dyDescent="0.2"/>
    <row r="29" s="260" customFormat="1" ht="13.2" x14ac:dyDescent="0.2"/>
    <row r="30" s="260" customFormat="1" ht="13.2" x14ac:dyDescent="0.2"/>
    <row r="31" s="260" customFormat="1" ht="13.2" x14ac:dyDescent="0.2"/>
    <row r="32" s="260" customFormat="1"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s="260" customFormat="1" ht="13.2" x14ac:dyDescent="0.2"/>
    <row r="50" s="260" customFormat="1" ht="13.2" x14ac:dyDescent="0.2"/>
    <row r="51" s="260" customFormat="1" ht="13.2" x14ac:dyDescent="0.2"/>
    <row r="52" s="260" customFormat="1" ht="13.2" x14ac:dyDescent="0.2"/>
    <row r="53" s="260" customFormat="1" ht="13.2" x14ac:dyDescent="0.2"/>
    <row r="54" s="260" customFormat="1" ht="13.2" x14ac:dyDescent="0.2"/>
    <row r="55" s="260" customFormat="1" ht="13.2" x14ac:dyDescent="0.2"/>
    <row r="56" s="260" customFormat="1" ht="13.2" x14ac:dyDescent="0.2"/>
    <row r="57" s="260" customFormat="1" ht="13.2" x14ac:dyDescent="0.2"/>
    <row r="58" s="260" customFormat="1" ht="13.2" x14ac:dyDescent="0.2"/>
    <row r="59" s="260" customFormat="1" ht="13.2" x14ac:dyDescent="0.2"/>
    <row r="60" s="260" customFormat="1" ht="13.2" x14ac:dyDescent="0.2"/>
    <row r="61" s="260" customFormat="1" ht="13.2" x14ac:dyDescent="0.2"/>
    <row r="62" s="260" customFormat="1" ht="13.2" x14ac:dyDescent="0.2"/>
    <row r="63" s="260" customFormat="1" ht="13.2" x14ac:dyDescent="0.2"/>
    <row r="64" s="260" customFormat="1" ht="13.2" x14ac:dyDescent="0.2"/>
    <row r="65" s="260" customFormat="1" ht="13.2" x14ac:dyDescent="0.2"/>
    <row r="66" s="260" customFormat="1" ht="13.2" x14ac:dyDescent="0.2"/>
    <row r="67" s="260" customFormat="1" ht="13.2" x14ac:dyDescent="0.2"/>
    <row r="68" s="260" customFormat="1" ht="13.2" x14ac:dyDescent="0.2"/>
    <row r="69" s="260" customFormat="1" ht="13.2" x14ac:dyDescent="0.2"/>
    <row r="70" s="260" customFormat="1" ht="13.2" x14ac:dyDescent="0.2"/>
    <row r="71" s="260" customFormat="1" ht="13.2" x14ac:dyDescent="0.2"/>
    <row r="72" s="260" customFormat="1" ht="13.2" x14ac:dyDescent="0.2"/>
    <row r="73" s="260" customFormat="1" ht="13.2" x14ac:dyDescent="0.2"/>
    <row r="74" s="260" customFormat="1" ht="13.2" x14ac:dyDescent="0.2"/>
    <row r="75" s="260" customFormat="1" ht="13.2" x14ac:dyDescent="0.2"/>
    <row r="76" s="260" customFormat="1" ht="13.2" x14ac:dyDescent="0.2"/>
    <row r="77" s="260" customFormat="1" ht="13.2" x14ac:dyDescent="0.2"/>
    <row r="78" s="260" customFormat="1" ht="13.2" x14ac:dyDescent="0.2"/>
    <row r="79" s="260" customFormat="1" ht="13.2" x14ac:dyDescent="0.2"/>
    <row r="80" s="260" customFormat="1" ht="13.2" x14ac:dyDescent="0.2"/>
    <row r="81" s="260" customFormat="1" ht="13.2" x14ac:dyDescent="0.2"/>
    <row r="82" s="260" customFormat="1" ht="13.2" x14ac:dyDescent="0.2"/>
    <row r="83" s="260" customFormat="1" ht="13.2" x14ac:dyDescent="0.2"/>
    <row r="84" s="260" customFormat="1" ht="13.2" x14ac:dyDescent="0.2"/>
    <row r="85" s="260" customFormat="1" ht="13.2" x14ac:dyDescent="0.2"/>
    <row r="86" s="260" customFormat="1" ht="13.2" x14ac:dyDescent="0.2"/>
    <row r="87" s="260" customFormat="1" ht="13.2" x14ac:dyDescent="0.2"/>
    <row r="88" s="260" customFormat="1" ht="13.2" x14ac:dyDescent="0.2"/>
    <row r="89" s="260" customFormat="1" ht="13.2" x14ac:dyDescent="0.2"/>
    <row r="90" s="260" customFormat="1" ht="13.2" x14ac:dyDescent="0.2"/>
    <row r="91" s="260" customFormat="1" ht="13.2" x14ac:dyDescent="0.2"/>
    <row r="92" s="260" customFormat="1" ht="13.5" customHeight="1" x14ac:dyDescent="0.2"/>
    <row r="93" s="260" customFormat="1" ht="13.5" customHeight="1" x14ac:dyDescent="0.2"/>
    <row r="94" s="260" customFormat="1" ht="13.5" customHeight="1" x14ac:dyDescent="0.2"/>
    <row r="95" s="260" customFormat="1" ht="13.5" customHeight="1" x14ac:dyDescent="0.2"/>
    <row r="96" s="260" customFormat="1" ht="13.5" customHeight="1" x14ac:dyDescent="0.2"/>
    <row r="97" s="260" customFormat="1" ht="13.5" customHeight="1" x14ac:dyDescent="0.2"/>
    <row r="98" s="260" customFormat="1" ht="13.5" customHeight="1" x14ac:dyDescent="0.2"/>
    <row r="99" s="260" customFormat="1" ht="13.5" customHeight="1" x14ac:dyDescent="0.2"/>
    <row r="100" s="260" customFormat="1" ht="13.5" customHeight="1" x14ac:dyDescent="0.2"/>
    <row r="101" s="260" customFormat="1" ht="13.5" customHeight="1" x14ac:dyDescent="0.2"/>
    <row r="102" s="260" customFormat="1" ht="13.5" customHeight="1" x14ac:dyDescent="0.2"/>
    <row r="103" s="260" customFormat="1" ht="13.5" customHeight="1" x14ac:dyDescent="0.2"/>
    <row r="104" s="260" customFormat="1" ht="13.5" customHeight="1" x14ac:dyDescent="0.2"/>
    <row r="105" s="260" customFormat="1" ht="13.5" customHeight="1" x14ac:dyDescent="0.2"/>
    <row r="106" s="260" customFormat="1" ht="13.5" customHeight="1" x14ac:dyDescent="0.2"/>
    <row r="107" s="260" customFormat="1" ht="13.5" customHeight="1" x14ac:dyDescent="0.2"/>
    <row r="108" s="260" customFormat="1" ht="13.5" customHeight="1" x14ac:dyDescent="0.2"/>
    <row r="109" s="260" customFormat="1" ht="13.5" customHeight="1" x14ac:dyDescent="0.2"/>
    <row r="110" s="260" customFormat="1" ht="13.5" customHeight="1" x14ac:dyDescent="0.2"/>
    <row r="111" s="260" customFormat="1" ht="13.5" customHeight="1" x14ac:dyDescent="0.2"/>
    <row r="112" s="260" customFormat="1"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508</v>
      </c>
    </row>
  </sheetData>
  <sheetProtection algorithmName="SHA-512" hashValue="fYfb9yeaKKHduHrxeRNFOVWaMA1AnSHUgNvk6gwONoKucIRPz7j2fISVTRllLdxvZ7HaN/9kRWWxlPQmG7/eQw==" saltValue="Ij5YF6oNHRQauhkwwc0N+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38" t="s">
        <v>3</v>
      </c>
      <c r="D47" s="1138"/>
      <c r="E47" s="1139"/>
      <c r="F47" s="11">
        <v>37.36</v>
      </c>
      <c r="G47" s="12">
        <v>46.75</v>
      </c>
      <c r="H47" s="12">
        <v>55.49</v>
      </c>
      <c r="I47" s="12">
        <v>63.88</v>
      </c>
      <c r="J47" s="13">
        <v>66.5</v>
      </c>
    </row>
    <row r="48" spans="2:10" ht="57.75" customHeight="1" x14ac:dyDescent="0.2">
      <c r="B48" s="14"/>
      <c r="C48" s="1140" t="s">
        <v>4</v>
      </c>
      <c r="D48" s="1140"/>
      <c r="E48" s="1141"/>
      <c r="F48" s="15">
        <v>5.17</v>
      </c>
      <c r="G48" s="16">
        <v>5.45</v>
      </c>
      <c r="H48" s="16">
        <v>6.51</v>
      </c>
      <c r="I48" s="16">
        <v>6.57</v>
      </c>
      <c r="J48" s="17">
        <v>5.42</v>
      </c>
    </row>
    <row r="49" spans="2:10" ht="57.75" customHeight="1" thickBot="1" x14ac:dyDescent="0.25">
      <c r="B49" s="18"/>
      <c r="C49" s="1142" t="s">
        <v>5</v>
      </c>
      <c r="D49" s="1142"/>
      <c r="E49" s="1143"/>
      <c r="F49" s="19">
        <v>7.09</v>
      </c>
      <c r="G49" s="20">
        <v>9.1999999999999993</v>
      </c>
      <c r="H49" s="20">
        <v>11.42</v>
      </c>
      <c r="I49" s="20">
        <v>11.34</v>
      </c>
      <c r="J49" s="21" t="s">
        <v>565</v>
      </c>
    </row>
    <row r="50" spans="2:10" ht="13.2" x14ac:dyDescent="0.2"/>
  </sheetData>
  <sheetProtection algorithmName="SHA-512" hashValue="9I4DNS7F3VESWCgO1vctMWrq01zwYtL7GnWzlC2GoFLZCGjxcjUEsmHMviDSoZqXtlQGBpiSjqQsLQcXc1VwXQ==" saltValue="35RBqSEZenP84jib3xl75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