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s160092\k401000\03_修学支援班\（共有）奨学金\奨学金令和７年度\01 【貸与返還】各種印刷物・ホームページ\03_手続任意様式【記入例あり】\01_貸与関係\審査計算書・収支内訳書\"/>
    </mc:Choice>
  </mc:AlternateContent>
  <bookViews>
    <workbookView xWindow="9555" yWindow="-15" windowWidth="9600" windowHeight="8355" firstSheet="2" activeTab="2"/>
  </bookViews>
  <sheets>
    <sheet name="審査計算書（通常）" sheetId="1" state="hidden" r:id="rId1"/>
    <sheet name="審査計算書記入例（通常）" sheetId="6" state="hidden" r:id="rId2"/>
    <sheet name="審査計算書（家計急変時）" sheetId="4" r:id="rId3"/>
    <sheet name="【記入例】審査計算書（家計急変時）" sheetId="15" r:id="rId4"/>
    <sheet name="審査計算書（家計急変　自営)" sheetId="10" state="hidden" r:id="rId5"/>
    <sheet name="審査計算書記載例（家計急変　自営)" sheetId="12" state="hidden" r:id="rId6"/>
    <sheet name="審査計算書（長期間の経済困難　自営)" sheetId="11" state="hidden" r:id="rId7"/>
    <sheet name="審査計算書記載例（長期間の経済困難　自営)" sheetId="13" state="hidden" r:id="rId8"/>
  </sheets>
  <definedNames>
    <definedName name="_xlnm.Print_Area" localSheetId="3">'【記入例】審査計算書（家計急変時）'!$A$1:$J$57</definedName>
    <definedName name="_xlnm.Print_Area" localSheetId="4">'審査計算書（家計急変　自営)'!$B$2:$J$53</definedName>
    <definedName name="_xlnm.Print_Area" localSheetId="2">'審査計算書（家計急変時）'!$B$2:$J$57</definedName>
    <definedName name="_xlnm.Print_Area" localSheetId="6">'審査計算書（長期間の経済困難　自営)'!$B$2:$J$53</definedName>
    <definedName name="_xlnm.Print_Area" localSheetId="0">'審査計算書（通常）'!$B$2:$J$51</definedName>
    <definedName name="_xlnm.Print_Area" localSheetId="5">'審査計算書記載例（家計急変　自営)'!$B$2:$J$52</definedName>
    <definedName name="_xlnm.Print_Area" localSheetId="7">'審査計算書記載例（長期間の経済困難　自営)'!$B$2:$J$53</definedName>
    <definedName name="_xlnm.Print_Area" localSheetId="1">'審査計算書記入例（通常）'!$B$2:$J$51</definedName>
  </definedNames>
  <calcPr calcId="162913"/>
</workbook>
</file>

<file path=xl/calcChain.xml><?xml version="1.0" encoding="utf-8"?>
<calcChain xmlns="http://schemas.openxmlformats.org/spreadsheetml/2006/main">
  <c r="C36" i="15" l="1"/>
  <c r="C20" i="15"/>
  <c r="F119" i="11"/>
  <c r="F120" i="11" s="1"/>
  <c r="F121" i="11" s="1"/>
  <c r="F122" i="11" s="1"/>
  <c r="F123" i="11" s="1"/>
  <c r="F124" i="11" s="1"/>
  <c r="F125" i="11" s="1"/>
  <c r="F126" i="11" s="1"/>
  <c r="F127" i="11" s="1"/>
  <c r="F128" i="11" s="1"/>
  <c r="F129" i="11" s="1"/>
  <c r="F130" i="11" s="1"/>
  <c r="C119" i="11"/>
  <c r="C120" i="11" s="1"/>
  <c r="C121" i="11" s="1"/>
  <c r="C122" i="11" s="1"/>
  <c r="C123" i="11" s="1"/>
  <c r="C124" i="11" s="1"/>
  <c r="C125" i="11" s="1"/>
  <c r="C126" i="11" s="1"/>
  <c r="C127" i="11" s="1"/>
  <c r="C128" i="11" s="1"/>
  <c r="C129" i="11" s="1"/>
  <c r="C130" i="11" s="1"/>
  <c r="C119" i="10"/>
  <c r="C120" i="10" s="1"/>
  <c r="C121" i="10" s="1"/>
  <c r="C122" i="10" s="1"/>
  <c r="C123" i="10" s="1"/>
  <c r="C124" i="10" s="1"/>
  <c r="C125" i="10" s="1"/>
  <c r="C126" i="10" s="1"/>
  <c r="C127" i="10" s="1"/>
  <c r="C128" i="10" s="1"/>
  <c r="C129" i="10" s="1"/>
  <c r="C130" i="10" s="1"/>
  <c r="C36" i="11"/>
  <c r="B43" i="11"/>
  <c r="F39" i="11"/>
  <c r="C39" i="11"/>
  <c r="B42" i="10"/>
  <c r="C39" i="10"/>
  <c r="C36" i="10"/>
  <c r="C37" i="4"/>
  <c r="C40" i="4" s="1"/>
  <c r="C36" i="1"/>
  <c r="C39" i="1"/>
  <c r="B43" i="1"/>
  <c r="C20" i="1"/>
  <c r="C35" i="12"/>
  <c r="C38" i="12"/>
  <c r="C19" i="12"/>
  <c r="B41" i="12" s="1"/>
  <c r="C20" i="10"/>
  <c r="C20" i="13"/>
  <c r="F20" i="13"/>
  <c r="B43" i="13" s="1"/>
  <c r="C36" i="13"/>
  <c r="C39" i="13"/>
  <c r="C20" i="11"/>
  <c r="F20" i="11"/>
  <c r="C20" i="6"/>
  <c r="C21" i="4"/>
  <c r="C36" i="6"/>
  <c r="C39" i="6" s="1"/>
  <c r="B43" i="6" s="1"/>
  <c r="F39" i="13"/>
  <c r="C39" i="15" l="1"/>
  <c r="B43" i="15" s="1"/>
  <c r="B44" i="4"/>
</calcChain>
</file>

<file path=xl/sharedStrings.xml><?xml version="1.0" encoding="utf-8"?>
<sst xmlns="http://schemas.openxmlformats.org/spreadsheetml/2006/main" count="405" uniqueCount="118">
  <si>
    <t>学校名</t>
    <rPh sb="0" eb="2">
      <t>ガッコウ</t>
    </rPh>
    <rPh sb="2" eb="3">
      <t>メイ</t>
    </rPh>
    <phoneticPr fontId="3"/>
  </si>
  <si>
    <t>手入力：半角数字</t>
    <rPh sb="0" eb="1">
      <t>テ</t>
    </rPh>
    <rPh sb="1" eb="3">
      <t>ニュウリョク</t>
    </rPh>
    <rPh sb="4" eb="6">
      <t>ハンカク</t>
    </rPh>
    <rPh sb="6" eb="8">
      <t>スウジ</t>
    </rPh>
    <phoneticPr fontId="3"/>
  </si>
  <si>
    <t>　</t>
    <phoneticPr fontId="3"/>
  </si>
  <si>
    <t>市町名</t>
    <phoneticPr fontId="3"/>
  </si>
  <si>
    <t>手入力：文字または選択</t>
    <rPh sb="0" eb="1">
      <t>テ</t>
    </rPh>
    <rPh sb="1" eb="3">
      <t>ニュウリョク</t>
    </rPh>
    <rPh sb="4" eb="6">
      <t>モジ</t>
    </rPh>
    <rPh sb="9" eb="11">
      <t>センタク</t>
    </rPh>
    <phoneticPr fontId="3"/>
  </si>
  <si>
    <t>名　前</t>
    <rPh sb="0" eb="3">
      <t>ナマエ</t>
    </rPh>
    <phoneticPr fontId="3"/>
  </si>
  <si>
    <t>自動計算</t>
    <rPh sb="0" eb="2">
      <t>ジドウ</t>
    </rPh>
    <rPh sb="2" eb="4">
      <t>ケイサン</t>
    </rPh>
    <phoneticPr fontId="3"/>
  </si>
  <si>
    <t>整理番号</t>
    <rPh sb="0" eb="2">
      <t>セイリ</t>
    </rPh>
    <phoneticPr fontId="3"/>
  </si>
  <si>
    <t>津市</t>
  </si>
  <si>
    <t>伊勢市</t>
  </si>
  <si>
    <t>本人</t>
    <rPh sb="0" eb="2">
      <t>ホンニン</t>
    </rPh>
    <phoneticPr fontId="1"/>
  </si>
  <si>
    <t>父</t>
    <rPh sb="0" eb="1">
      <t>チチ</t>
    </rPh>
    <phoneticPr fontId="1"/>
  </si>
  <si>
    <t>母</t>
    <rPh sb="0" eb="1">
      <t>ハハ</t>
    </rPh>
    <phoneticPr fontId="1"/>
  </si>
  <si>
    <t>本人との続柄</t>
    <rPh sb="0" eb="2">
      <t>ホンニン</t>
    </rPh>
    <rPh sb="4" eb="6">
      <t>ゾクガラ</t>
    </rPh>
    <phoneticPr fontId="3"/>
  </si>
  <si>
    <t>世帯人数</t>
    <rPh sb="0" eb="2">
      <t>セタイ</t>
    </rPh>
    <rPh sb="2" eb="4">
      <t>ニンズウ</t>
    </rPh>
    <phoneticPr fontId="3"/>
  </si>
  <si>
    <t>★ 基　準　収　入　額</t>
    <rPh sb="2" eb="3">
      <t>モト</t>
    </rPh>
    <rPh sb="4" eb="5">
      <t>ジュン</t>
    </rPh>
    <rPh sb="6" eb="7">
      <t>オサム</t>
    </rPh>
    <rPh sb="8" eb="9">
      <t>イリ</t>
    </rPh>
    <rPh sb="10" eb="11">
      <t>ガク</t>
    </rPh>
    <phoneticPr fontId="3"/>
  </si>
  <si>
    <t>基準収入額</t>
    <rPh sb="0" eb="2">
      <t>キジュン</t>
    </rPh>
    <rPh sb="2" eb="4">
      <t>シュウニュウ</t>
    </rPh>
    <rPh sb="4" eb="5">
      <t>ガク</t>
    </rPh>
    <phoneticPr fontId="3"/>
  </si>
  <si>
    <t>★ 収　入　審　査　結　果</t>
    <rPh sb="2" eb="3">
      <t>オサム</t>
    </rPh>
    <rPh sb="4" eb="5">
      <t>イリ</t>
    </rPh>
    <rPh sb="6" eb="7">
      <t>シン</t>
    </rPh>
    <rPh sb="8" eb="9">
      <t>サ</t>
    </rPh>
    <rPh sb="10" eb="13">
      <t>ケッカ</t>
    </rPh>
    <phoneticPr fontId="3"/>
  </si>
  <si>
    <t>基準外</t>
    <rPh sb="0" eb="2">
      <t>キジュン</t>
    </rPh>
    <rPh sb="2" eb="3">
      <t>ガイ</t>
    </rPh>
    <phoneticPr fontId="3"/>
  </si>
  <si>
    <t>本人</t>
    <rPh sb="0" eb="2">
      <t>ホンニン</t>
    </rPh>
    <phoneticPr fontId="1"/>
  </si>
  <si>
    <t>父</t>
    <rPh sb="0" eb="1">
      <t>チチ</t>
    </rPh>
    <phoneticPr fontId="1"/>
  </si>
  <si>
    <t>母</t>
    <rPh sb="0" eb="1">
      <t>ハハ</t>
    </rPh>
    <phoneticPr fontId="1"/>
  </si>
  <si>
    <t>兄</t>
    <rPh sb="0" eb="1">
      <t>アニ</t>
    </rPh>
    <phoneticPr fontId="1"/>
  </si>
  <si>
    <t>妹</t>
    <rPh sb="0" eb="1">
      <t>イモウト</t>
    </rPh>
    <phoneticPr fontId="1"/>
  </si>
  <si>
    <t>伊賀市</t>
    <rPh sb="0" eb="2">
      <t>イガ</t>
    </rPh>
    <rPh sb="2" eb="3">
      <t>シ</t>
    </rPh>
    <phoneticPr fontId="1"/>
  </si>
  <si>
    <t>★ 基　準　所　得　額</t>
    <rPh sb="2" eb="3">
      <t>モト</t>
    </rPh>
    <rPh sb="4" eb="5">
      <t>ジュン</t>
    </rPh>
    <rPh sb="6" eb="7">
      <t>ショ</t>
    </rPh>
    <rPh sb="8" eb="9">
      <t>トク</t>
    </rPh>
    <rPh sb="10" eb="11">
      <t>ガク</t>
    </rPh>
    <phoneticPr fontId="3"/>
  </si>
  <si>
    <t>別表３（判定基準（３）の前年の所得による判定基準）　　　　　（単位：円）</t>
  </si>
  <si>
    <t>その他</t>
    <rPh sb="2" eb="3">
      <t>タ</t>
    </rPh>
    <phoneticPr fontId="3"/>
  </si>
  <si>
    <t>基準内</t>
    <rPh sb="0" eb="3">
      <t>キジュンナイ</t>
    </rPh>
    <phoneticPr fontId="3"/>
  </si>
  <si>
    <t>←</t>
    <phoneticPr fontId="3"/>
  </si>
  <si>
    <t>←</t>
    <phoneticPr fontId="3"/>
  </si>
  <si>
    <t>前年所得額</t>
    <rPh sb="0" eb="2">
      <t>ゼンネン</t>
    </rPh>
    <rPh sb="2" eb="5">
      <t>ショトクガク</t>
    </rPh>
    <phoneticPr fontId="3"/>
  </si>
  <si>
    <t>世帯所得額計</t>
    <rPh sb="0" eb="2">
      <t>セタイ</t>
    </rPh>
    <rPh sb="2" eb="4">
      <t>ショトク</t>
    </rPh>
    <rPh sb="4" eb="5">
      <t>ガク</t>
    </rPh>
    <rPh sb="5" eb="6">
      <t>ケイ</t>
    </rPh>
    <phoneticPr fontId="3"/>
  </si>
  <si>
    <t>現年収入額</t>
    <rPh sb="0" eb="1">
      <t>ゲン</t>
    </rPh>
    <rPh sb="1" eb="2">
      <t>ネン</t>
    </rPh>
    <rPh sb="2" eb="4">
      <t>シュウニュウ</t>
    </rPh>
    <rPh sb="4" eb="5">
      <t>ガク</t>
    </rPh>
    <phoneticPr fontId="3"/>
  </si>
  <si>
    <t>基準所得額</t>
    <rPh sb="0" eb="2">
      <t>キジュン</t>
    </rPh>
    <rPh sb="2" eb="4">
      <t>ショトク</t>
    </rPh>
    <rPh sb="4" eb="5">
      <t>ガク</t>
    </rPh>
    <phoneticPr fontId="3"/>
  </si>
  <si>
    <t>★通常の場合はこのシートで審査してください。</t>
    <rPh sb="1" eb="3">
      <t>ツウジョウ</t>
    </rPh>
    <rPh sb="4" eb="6">
      <t>バアイ</t>
    </rPh>
    <rPh sb="13" eb="15">
      <t>シンサ</t>
    </rPh>
    <phoneticPr fontId="3"/>
  </si>
  <si>
    <t>←</t>
    <phoneticPr fontId="3"/>
  </si>
  <si>
    <t>←</t>
    <phoneticPr fontId="3"/>
  </si>
  <si>
    <t>別表１（前年の所得による判定基準）　　　　（単位：円）</t>
    <phoneticPr fontId="3"/>
  </si>
  <si>
    <t>←</t>
    <phoneticPr fontId="3"/>
  </si>
  <si>
    <t>三重太郎</t>
    <rPh sb="0" eb="2">
      <t>ミエ</t>
    </rPh>
    <rPh sb="2" eb="4">
      <t>タロウ</t>
    </rPh>
    <phoneticPr fontId="3"/>
  </si>
  <si>
    <t>津東高等学校</t>
    <rPh sb="0" eb="1">
      <t>ツ</t>
    </rPh>
    <rPh sb="1" eb="2">
      <t>ヒガシ</t>
    </rPh>
    <rPh sb="2" eb="4">
      <t>コウトウ</t>
    </rPh>
    <rPh sb="4" eb="6">
      <t>ガッコウ</t>
    </rPh>
    <phoneticPr fontId="3"/>
  </si>
  <si>
    <t>３　同一生計の家族構成</t>
    <rPh sb="2" eb="3">
      <t>ドウ</t>
    </rPh>
    <rPh sb="3" eb="4">
      <t>イチ</t>
    </rPh>
    <rPh sb="4" eb="5">
      <t>ショウ</t>
    </rPh>
    <rPh sb="5" eb="6">
      <t>ケイ</t>
    </rPh>
    <rPh sb="7" eb="8">
      <t>イエ</t>
    </rPh>
    <rPh sb="8" eb="9">
      <t>ゾク</t>
    </rPh>
    <rPh sb="9" eb="10">
      <t>カマエ</t>
    </rPh>
    <rPh sb="10" eb="11">
      <t>シゲル</t>
    </rPh>
    <phoneticPr fontId="3"/>
  </si>
  <si>
    <t xml:space="preserve">○世帯所得額が、基準所得額以下であれば基準内、基準所得額を超える場合であれば基準外になります。
</t>
    <rPh sb="1" eb="3">
      <t>セタイ</t>
    </rPh>
    <rPh sb="3" eb="6">
      <t>ショトクガク</t>
    </rPh>
    <rPh sb="8" eb="10">
      <t>キジュン</t>
    </rPh>
    <rPh sb="10" eb="13">
      <t>ショトクガク</t>
    </rPh>
    <rPh sb="13" eb="15">
      <t>イカ</t>
    </rPh>
    <rPh sb="19" eb="22">
      <t>キジュンナイ</t>
    </rPh>
    <rPh sb="23" eb="25">
      <t>キジュン</t>
    </rPh>
    <rPh sb="25" eb="27">
      <t>ショトク</t>
    </rPh>
    <rPh sb="27" eb="28">
      <t>ガク</t>
    </rPh>
    <rPh sb="29" eb="30">
      <t>コ</t>
    </rPh>
    <rPh sb="32" eb="34">
      <t>バアイ</t>
    </rPh>
    <rPh sb="38" eb="40">
      <t>キジュン</t>
    </rPh>
    <rPh sb="40" eb="41">
      <t>ガイ</t>
    </rPh>
    <phoneticPr fontId="3"/>
  </si>
  <si>
    <t>★ 所　得　審　査　結　果</t>
    <rPh sb="2" eb="3">
      <t>ショ</t>
    </rPh>
    <rPh sb="4" eb="5">
      <t>トク</t>
    </rPh>
    <rPh sb="6" eb="7">
      <t>シン</t>
    </rPh>
    <rPh sb="8" eb="9">
      <t>サ</t>
    </rPh>
    <rPh sb="10" eb="13">
      <t>ケッカ</t>
    </rPh>
    <phoneticPr fontId="3"/>
  </si>
  <si>
    <t>★次の場合にはこのシートで審査してください。
①災害・失職等により家計が急変したため緊急採用の申込があった場合
②通常申込において、審査計算書（通常用）では基準外であったが災害・失職等により家計が急変している場合</t>
    <rPh sb="1" eb="2">
      <t>ツギ</t>
    </rPh>
    <rPh sb="3" eb="5">
      <t>バアイ</t>
    </rPh>
    <rPh sb="13" eb="15">
      <t>シンサ</t>
    </rPh>
    <rPh sb="24" eb="26">
      <t>サイガイ</t>
    </rPh>
    <rPh sb="27" eb="29">
      <t>シッショク</t>
    </rPh>
    <rPh sb="29" eb="30">
      <t>トウ</t>
    </rPh>
    <rPh sb="33" eb="35">
      <t>カケイ</t>
    </rPh>
    <rPh sb="36" eb="38">
      <t>キュウヘン</t>
    </rPh>
    <rPh sb="42" eb="44">
      <t>キンキュウ</t>
    </rPh>
    <rPh sb="44" eb="46">
      <t>サイヨウ</t>
    </rPh>
    <rPh sb="47" eb="49">
      <t>モウシコミ</t>
    </rPh>
    <rPh sb="53" eb="55">
      <t>バアイ</t>
    </rPh>
    <rPh sb="57" eb="59">
      <t>ツウジョウ</t>
    </rPh>
    <rPh sb="59" eb="61">
      <t>モウシコミ</t>
    </rPh>
    <rPh sb="66" eb="68">
      <t>シンサ</t>
    </rPh>
    <rPh sb="68" eb="71">
      <t>ケイサンショ</t>
    </rPh>
    <rPh sb="72" eb="74">
      <t>ツウジョウ</t>
    </rPh>
    <rPh sb="74" eb="75">
      <t>ヨウ</t>
    </rPh>
    <rPh sb="78" eb="80">
      <t>キジュン</t>
    </rPh>
    <rPh sb="80" eb="81">
      <t>ガイ</t>
    </rPh>
    <rPh sb="86" eb="88">
      <t>サイガイ</t>
    </rPh>
    <rPh sb="89" eb="92">
      <t>シッショクトウ</t>
    </rPh>
    <rPh sb="95" eb="97">
      <t>カケイ</t>
    </rPh>
    <rPh sb="98" eb="100">
      <t>キュウヘン</t>
    </rPh>
    <rPh sb="104" eb="106">
      <t>バアイ</t>
    </rPh>
    <phoneticPr fontId="3"/>
  </si>
  <si>
    <t>基準所得額</t>
    <rPh sb="0" eb="2">
      <t>キジュン</t>
    </rPh>
    <rPh sb="2" eb="5">
      <t>ショトクガク</t>
    </rPh>
    <phoneticPr fontId="3"/>
  </si>
  <si>
    <t>１　所得額算定表</t>
    <rPh sb="2" eb="3">
      <t>ショ</t>
    </rPh>
    <rPh sb="3" eb="4">
      <t>トク</t>
    </rPh>
    <rPh sb="4" eb="5">
      <t>ガク</t>
    </rPh>
    <rPh sb="5" eb="6">
      <t>ザン</t>
    </rPh>
    <rPh sb="6" eb="7">
      <t>サダム</t>
    </rPh>
    <rPh sb="7" eb="8">
      <t>ヒョウ</t>
    </rPh>
    <phoneticPr fontId="3"/>
  </si>
  <si>
    <t>２　同一生計の家族構成</t>
    <rPh sb="2" eb="3">
      <t>ドウ</t>
    </rPh>
    <rPh sb="3" eb="4">
      <t>イチ</t>
    </rPh>
    <rPh sb="4" eb="5">
      <t>ショウ</t>
    </rPh>
    <rPh sb="5" eb="6">
      <t>ケイ</t>
    </rPh>
    <rPh sb="7" eb="8">
      <t>イエ</t>
    </rPh>
    <rPh sb="8" eb="9">
      <t>ゾク</t>
    </rPh>
    <rPh sb="9" eb="10">
      <t>カマエ</t>
    </rPh>
    <rPh sb="10" eb="11">
      <t>シゲル</t>
    </rPh>
    <phoneticPr fontId="3"/>
  </si>
  <si>
    <t>所得基準額</t>
    <rPh sb="0" eb="2">
      <t>ショトク</t>
    </rPh>
    <rPh sb="2" eb="4">
      <t>キジュン</t>
    </rPh>
    <rPh sb="4" eb="5">
      <t>ガク</t>
    </rPh>
    <phoneticPr fontId="3"/>
  </si>
  <si>
    <t>１ 　収入額算定表</t>
    <rPh sb="3" eb="5">
      <t>シュウニュウ</t>
    </rPh>
    <rPh sb="5" eb="6">
      <t>ガク</t>
    </rPh>
    <rPh sb="6" eb="7">
      <t>ザン</t>
    </rPh>
    <rPh sb="7" eb="8">
      <t>サダム</t>
    </rPh>
    <rPh sb="8" eb="9">
      <t>ヒョウ</t>
    </rPh>
    <phoneticPr fontId="3"/>
  </si>
  <si>
    <t>○続柄欄を入力してください。
○所得額欄に、前年の所得課税証明書に記載されている所得金額を入力してください。
○所得を入力するのは原則として両親の分のみです。（両親が不在のため代わりに祖父母又はおじおば等が生計を支えている場合等は、祖父母やおじおば等の所得を入力してください。）</t>
    <rPh sb="1" eb="3">
      <t>ゾクガラ</t>
    </rPh>
    <rPh sb="3" eb="4">
      <t>ラン</t>
    </rPh>
    <rPh sb="5" eb="7">
      <t>ニュウリョク</t>
    </rPh>
    <rPh sb="22" eb="24">
      <t>ゼンネン</t>
    </rPh>
    <rPh sb="25" eb="27">
      <t>ショトク</t>
    </rPh>
    <rPh sb="27" eb="29">
      <t>カゼイ</t>
    </rPh>
    <rPh sb="29" eb="32">
      <t>ショウメイショ</t>
    </rPh>
    <rPh sb="33" eb="35">
      <t>キサイ</t>
    </rPh>
    <rPh sb="40" eb="42">
      <t>ショトク</t>
    </rPh>
    <rPh sb="42" eb="44">
      <t>キンガク</t>
    </rPh>
    <rPh sb="45" eb="47">
      <t>ニュウリョク</t>
    </rPh>
    <rPh sb="56" eb="58">
      <t>ショトク</t>
    </rPh>
    <rPh sb="59" eb="61">
      <t>ニュウリョク</t>
    </rPh>
    <rPh sb="65" eb="67">
      <t>ゲンソク</t>
    </rPh>
    <rPh sb="70" eb="72">
      <t>リョウシン</t>
    </rPh>
    <rPh sb="73" eb="74">
      <t>ブン</t>
    </rPh>
    <rPh sb="80" eb="82">
      <t>リョウシン</t>
    </rPh>
    <rPh sb="83" eb="85">
      <t>フザイ</t>
    </rPh>
    <rPh sb="88" eb="89">
      <t>カ</t>
    </rPh>
    <rPh sb="92" eb="95">
      <t>ソフボ</t>
    </rPh>
    <rPh sb="95" eb="96">
      <t>マタ</t>
    </rPh>
    <rPh sb="101" eb="102">
      <t>トウ</t>
    </rPh>
    <rPh sb="103" eb="105">
      <t>セイケイ</t>
    </rPh>
    <rPh sb="106" eb="107">
      <t>ササ</t>
    </rPh>
    <rPh sb="111" eb="113">
      <t>バアイ</t>
    </rPh>
    <rPh sb="113" eb="114">
      <t>トウ</t>
    </rPh>
    <rPh sb="116" eb="119">
      <t>ソフボ</t>
    </rPh>
    <rPh sb="124" eb="125">
      <t>トウ</t>
    </rPh>
    <rPh sb="126" eb="128">
      <t>ショトク</t>
    </rPh>
    <rPh sb="129" eb="131">
      <t>ニュウリョク</t>
    </rPh>
    <phoneticPr fontId="3"/>
  </si>
  <si>
    <t>○続柄欄に続柄を入力してください。
○所得額欄に、前年の所得課税証明書に記載されている所得金額を入力してください。
○所得を入力するのは原則として両親の分のみです。（両親が不在のため代わりに祖父母又はおじおば等が生計を支えている場合等は、祖父母やおじおば等の所得を入力してください。）</t>
    <rPh sb="1" eb="3">
      <t>ゾクガラ</t>
    </rPh>
    <rPh sb="3" eb="4">
      <t>ラン</t>
    </rPh>
    <rPh sb="5" eb="7">
      <t>ゾクガラ</t>
    </rPh>
    <rPh sb="8" eb="10">
      <t>ニュウリョク</t>
    </rPh>
    <rPh sb="25" eb="27">
      <t>ゼンネン</t>
    </rPh>
    <rPh sb="28" eb="30">
      <t>ショトク</t>
    </rPh>
    <rPh sb="30" eb="32">
      <t>カゼイ</t>
    </rPh>
    <rPh sb="32" eb="35">
      <t>ショウメイショ</t>
    </rPh>
    <rPh sb="36" eb="38">
      <t>キサイ</t>
    </rPh>
    <rPh sb="43" eb="45">
      <t>ショトク</t>
    </rPh>
    <rPh sb="45" eb="47">
      <t>キンガク</t>
    </rPh>
    <rPh sb="48" eb="50">
      <t>ニュウリョク</t>
    </rPh>
    <rPh sb="59" eb="61">
      <t>ショトク</t>
    </rPh>
    <rPh sb="62" eb="64">
      <t>ニュウリョク</t>
    </rPh>
    <rPh sb="68" eb="70">
      <t>ゲンソク</t>
    </rPh>
    <rPh sb="73" eb="75">
      <t>リョウシン</t>
    </rPh>
    <rPh sb="76" eb="77">
      <t>ブン</t>
    </rPh>
    <rPh sb="83" eb="85">
      <t>リョウシン</t>
    </rPh>
    <rPh sb="86" eb="88">
      <t>フザイ</t>
    </rPh>
    <rPh sb="91" eb="92">
      <t>カ</t>
    </rPh>
    <rPh sb="95" eb="98">
      <t>ソフボ</t>
    </rPh>
    <rPh sb="98" eb="99">
      <t>マタ</t>
    </rPh>
    <rPh sb="104" eb="105">
      <t>トウ</t>
    </rPh>
    <rPh sb="106" eb="108">
      <t>セイケイ</t>
    </rPh>
    <rPh sb="109" eb="110">
      <t>ササ</t>
    </rPh>
    <rPh sb="114" eb="116">
      <t>バアイ</t>
    </rPh>
    <rPh sb="116" eb="117">
      <t>トウ</t>
    </rPh>
    <rPh sb="119" eb="122">
      <t>ソフボ</t>
    </rPh>
    <rPh sb="127" eb="128">
      <t>トウ</t>
    </rPh>
    <rPh sb="129" eb="131">
      <t>ショトク</t>
    </rPh>
    <rPh sb="132" eb="134">
      <t>ニュウリョク</t>
    </rPh>
    <phoneticPr fontId="3"/>
  </si>
  <si>
    <t>自営</t>
    <rPh sb="0" eb="2">
      <t>ジエイ</t>
    </rPh>
    <phoneticPr fontId="3"/>
  </si>
  <si>
    <t>現年所得見込額</t>
    <rPh sb="0" eb="1">
      <t>ゲン</t>
    </rPh>
    <rPh sb="1" eb="2">
      <t>ネン</t>
    </rPh>
    <rPh sb="2" eb="4">
      <t>ショトク</t>
    </rPh>
    <rPh sb="4" eb="6">
      <t>ミコ</t>
    </rPh>
    <rPh sb="6" eb="7">
      <t>ガク</t>
    </rPh>
    <phoneticPr fontId="3"/>
  </si>
  <si>
    <t>１　前年所得額算定表</t>
    <rPh sb="2" eb="4">
      <t>ゼンネン</t>
    </rPh>
    <rPh sb="4" eb="5">
      <t>ショ</t>
    </rPh>
    <rPh sb="5" eb="6">
      <t>トク</t>
    </rPh>
    <rPh sb="6" eb="7">
      <t>ガク</t>
    </rPh>
    <rPh sb="7" eb="8">
      <t>ザン</t>
    </rPh>
    <rPh sb="8" eb="9">
      <t>サダム</t>
    </rPh>
    <rPh sb="9" eb="10">
      <t>ヒョウ</t>
    </rPh>
    <phoneticPr fontId="3"/>
  </si>
  <si>
    <t>２ 　現年所得見込額算定表</t>
    <rPh sb="3" eb="4">
      <t>ゲン</t>
    </rPh>
    <rPh sb="4" eb="5">
      <t>ドシ</t>
    </rPh>
    <rPh sb="5" eb="7">
      <t>ショトク</t>
    </rPh>
    <rPh sb="7" eb="9">
      <t>ミコ</t>
    </rPh>
    <rPh sb="9" eb="10">
      <t>ガク</t>
    </rPh>
    <rPh sb="10" eb="11">
      <t>ザン</t>
    </rPh>
    <rPh sb="11" eb="12">
      <t>サダム</t>
    </rPh>
    <rPh sb="12" eb="13">
      <t>ヒョウ</t>
    </rPh>
    <phoneticPr fontId="3"/>
  </si>
  <si>
    <t>★申請者の属する世帯が自営業者で、次のケースに該当する場合はこのシートで審査してください。
①災害・失職等により家計が急変したため緊急採用の申込があった場合
②通常申込において、審査計算書（通常用）では基準外であったが災害・失職等により家計が急変している場合</t>
    <rPh sb="1" eb="4">
      <t>シンセイシャ</t>
    </rPh>
    <rPh sb="5" eb="6">
      <t>ゾク</t>
    </rPh>
    <rPh sb="8" eb="10">
      <t>セタイ</t>
    </rPh>
    <rPh sb="11" eb="13">
      <t>ジエイ</t>
    </rPh>
    <rPh sb="13" eb="15">
      <t>ギョウシャ</t>
    </rPh>
    <rPh sb="17" eb="18">
      <t>ツギ</t>
    </rPh>
    <rPh sb="23" eb="25">
      <t>ガイトウ</t>
    </rPh>
    <rPh sb="27" eb="29">
      <t>バアイ</t>
    </rPh>
    <rPh sb="36" eb="38">
      <t>シンサ</t>
    </rPh>
    <rPh sb="47" eb="49">
      <t>サイガイ</t>
    </rPh>
    <rPh sb="50" eb="52">
      <t>シッショク</t>
    </rPh>
    <rPh sb="52" eb="53">
      <t>トウ</t>
    </rPh>
    <rPh sb="56" eb="58">
      <t>カケイ</t>
    </rPh>
    <rPh sb="59" eb="61">
      <t>キュウヘン</t>
    </rPh>
    <rPh sb="65" eb="67">
      <t>キンキュウ</t>
    </rPh>
    <rPh sb="67" eb="69">
      <t>サイヨウ</t>
    </rPh>
    <rPh sb="70" eb="72">
      <t>モウシコミ</t>
    </rPh>
    <rPh sb="76" eb="78">
      <t>バアイ</t>
    </rPh>
    <rPh sb="80" eb="82">
      <t>ツウジョウ</t>
    </rPh>
    <rPh sb="82" eb="84">
      <t>モウシコミ</t>
    </rPh>
    <rPh sb="89" eb="91">
      <t>シンサ</t>
    </rPh>
    <rPh sb="91" eb="94">
      <t>ケイサンショ</t>
    </rPh>
    <rPh sb="95" eb="97">
      <t>ツウジョウ</t>
    </rPh>
    <rPh sb="97" eb="98">
      <t>ヨウ</t>
    </rPh>
    <rPh sb="101" eb="103">
      <t>キジュン</t>
    </rPh>
    <rPh sb="103" eb="104">
      <t>ガイ</t>
    </rPh>
    <rPh sb="109" eb="111">
      <t>サイガイ</t>
    </rPh>
    <rPh sb="112" eb="115">
      <t>シッショクトウ</t>
    </rPh>
    <rPh sb="118" eb="120">
      <t>カケイ</t>
    </rPh>
    <rPh sb="121" eb="123">
      <t>キュウヘン</t>
    </rPh>
    <rPh sb="127" eb="129">
      <t>バアイ</t>
    </rPh>
    <phoneticPr fontId="3"/>
  </si>
  <si>
    <t>★申請者の属する世帯が自営業で、長期間の経済的困難を理由に緊急採用の申込があった場合はこのシートで審査してください。</t>
    <rPh sb="1" eb="4">
      <t>シンセイシャ</t>
    </rPh>
    <rPh sb="5" eb="6">
      <t>ゾク</t>
    </rPh>
    <rPh sb="8" eb="10">
      <t>セタイ</t>
    </rPh>
    <rPh sb="11" eb="14">
      <t>ジエイギョウ</t>
    </rPh>
    <rPh sb="16" eb="19">
      <t>チョウキカン</t>
    </rPh>
    <rPh sb="20" eb="23">
      <t>ケイザイテキ</t>
    </rPh>
    <rPh sb="23" eb="25">
      <t>コンナン</t>
    </rPh>
    <rPh sb="26" eb="28">
      <t>リユウ</t>
    </rPh>
    <rPh sb="29" eb="31">
      <t>キンキュウ</t>
    </rPh>
    <rPh sb="31" eb="33">
      <t>サイヨウ</t>
    </rPh>
    <rPh sb="34" eb="36">
      <t>モウシコミ</t>
    </rPh>
    <rPh sb="40" eb="42">
      <t>バアイ</t>
    </rPh>
    <rPh sb="49" eb="51">
      <t>シンサ</t>
    </rPh>
    <phoneticPr fontId="3"/>
  </si>
  <si>
    <t>姉</t>
    <rPh sb="0" eb="1">
      <t>アネ</t>
    </rPh>
    <phoneticPr fontId="1"/>
  </si>
  <si>
    <t>弟</t>
    <rPh sb="0" eb="1">
      <t>オトウト</t>
    </rPh>
    <phoneticPr fontId="1"/>
  </si>
  <si>
    <t>妹</t>
    <rPh sb="0" eb="1">
      <t>イモウト</t>
    </rPh>
    <phoneticPr fontId="3"/>
  </si>
  <si>
    <t>上野高等学校</t>
    <rPh sb="0" eb="2">
      <t>ウエノ</t>
    </rPh>
    <rPh sb="2" eb="4">
      <t>コウトウ</t>
    </rPh>
    <rPh sb="4" eb="6">
      <t>ガッコウ</t>
    </rPh>
    <phoneticPr fontId="3"/>
  </si>
  <si>
    <t>伊賀三太夫</t>
    <rPh sb="0" eb="2">
      <t>イガ</t>
    </rPh>
    <rPh sb="2" eb="5">
      <t>サンダユウ</t>
    </rPh>
    <phoneticPr fontId="3"/>
  </si>
  <si>
    <t>二見太郎</t>
    <rPh sb="0" eb="2">
      <t>フタミ</t>
    </rPh>
    <rPh sb="2" eb="4">
      <t>タロウ</t>
    </rPh>
    <phoneticPr fontId="3"/>
  </si>
  <si>
    <t>伊勢高校</t>
    <rPh sb="0" eb="2">
      <t>イセ</t>
    </rPh>
    <rPh sb="2" eb="3">
      <t>タカ</t>
    </rPh>
    <rPh sb="3" eb="4">
      <t>コウ</t>
    </rPh>
    <phoneticPr fontId="3"/>
  </si>
  <si>
    <t>１　現年所得額算定表</t>
    <rPh sb="2" eb="3">
      <t>ウツツ</t>
    </rPh>
    <rPh sb="3" eb="4">
      <t>ドシ</t>
    </rPh>
    <rPh sb="4" eb="5">
      <t>ショ</t>
    </rPh>
    <rPh sb="5" eb="6">
      <t>トク</t>
    </rPh>
    <rPh sb="6" eb="7">
      <t>ガク</t>
    </rPh>
    <rPh sb="7" eb="8">
      <t>ザン</t>
    </rPh>
    <rPh sb="8" eb="9">
      <t>サダム</t>
    </rPh>
    <rPh sb="9" eb="10">
      <t>ヒョウ</t>
    </rPh>
    <phoneticPr fontId="3"/>
  </si>
  <si>
    <t>○続柄欄に続柄を入力してください。
○現年所得見込算定欄に、今年の所得が分かる書類（収支内訳書⑨所得）を入力してください。
○所得を入力するのは原則として両親の分のみです。（両親が不在のため代わりに祖父母又はおじおば等が生計を支えている場合等は、祖父母やおじおば等の所得を入力してください。）</t>
    <rPh sb="19" eb="20">
      <t>ゲン</t>
    </rPh>
    <rPh sb="20" eb="21">
      <t>ネン</t>
    </rPh>
    <rPh sb="21" eb="23">
      <t>ショトク</t>
    </rPh>
    <rPh sb="23" eb="25">
      <t>ミコ</t>
    </rPh>
    <rPh sb="25" eb="27">
      <t>サンテイ</t>
    </rPh>
    <rPh sb="33" eb="35">
      <t>ショトク</t>
    </rPh>
    <rPh sb="42" eb="44">
      <t>シュウシ</t>
    </rPh>
    <rPh sb="44" eb="47">
      <t>ウチワケショ</t>
    </rPh>
    <rPh sb="48" eb="50">
      <t>ショトク</t>
    </rPh>
    <phoneticPr fontId="3"/>
  </si>
  <si>
    <t>別表１（判定基準（１）の前年の所得による判定基準）　　　　　（単位：円）</t>
    <phoneticPr fontId="3"/>
  </si>
  <si>
    <t>★ 基　準　所　得　額</t>
    <rPh sb="2" eb="3">
      <t>モト</t>
    </rPh>
    <rPh sb="4" eb="5">
      <t>ジュン</t>
    </rPh>
    <rPh sb="6" eb="7">
      <t>トコロ</t>
    </rPh>
    <rPh sb="8" eb="9">
      <t>トク</t>
    </rPh>
    <rPh sb="10" eb="11">
      <t>ガク</t>
    </rPh>
    <phoneticPr fontId="3"/>
  </si>
  <si>
    <r>
      <t>○申込日時点の家族構成に基づいて入力してください。
○同一生計の家族のうち、本人、両親及び児童・生徒・学生等である兄弟姉妹について続柄を入力してください。
○学校を卒業するなどで、既に学生ではない兄弟姉妹は入力しないでください。
○祖父母やおじおば等は入力不要です。</t>
    </r>
    <r>
      <rPr>
        <sz val="9"/>
        <rFont val="ＭＳ Ｐゴシック"/>
        <family val="3"/>
        <charset val="128"/>
      </rPr>
      <t>（ただし、両親が不在のため代わりに祖父母又はおじおば等が生計を支えている場合等は、祖父母やおじおば等の続柄を入力してください。）</t>
    </r>
    <rPh sb="27" eb="29">
      <t>ドウイツ</t>
    </rPh>
    <rPh sb="29" eb="31">
      <t>セイケイ</t>
    </rPh>
    <rPh sb="32" eb="34">
      <t>カゾク</t>
    </rPh>
    <rPh sb="38" eb="40">
      <t>ホンニン</t>
    </rPh>
    <rPh sb="41" eb="43">
      <t>リョウシン</t>
    </rPh>
    <rPh sb="43" eb="44">
      <t>オヨ</t>
    </rPh>
    <rPh sb="45" eb="47">
      <t>ジドウ</t>
    </rPh>
    <rPh sb="48" eb="50">
      <t>セイト</t>
    </rPh>
    <rPh sb="51" eb="53">
      <t>ガクセイ</t>
    </rPh>
    <rPh sb="53" eb="54">
      <t>ナド</t>
    </rPh>
    <rPh sb="57" eb="59">
      <t>キョウダイ</t>
    </rPh>
    <rPh sb="59" eb="61">
      <t>シマイ</t>
    </rPh>
    <rPh sb="65" eb="67">
      <t>ゾクガラ</t>
    </rPh>
    <rPh sb="68" eb="70">
      <t>ニュウリョク</t>
    </rPh>
    <rPh sb="79" eb="81">
      <t>ガッコウ</t>
    </rPh>
    <rPh sb="82" eb="84">
      <t>ソツギョウ</t>
    </rPh>
    <rPh sb="90" eb="91">
      <t>スデ</t>
    </rPh>
    <rPh sb="92" eb="94">
      <t>ガクセイ</t>
    </rPh>
    <rPh sb="98" eb="100">
      <t>キョウダイ</t>
    </rPh>
    <rPh sb="100" eb="102">
      <t>シマイ</t>
    </rPh>
    <rPh sb="103" eb="105">
      <t>ニュウリョク</t>
    </rPh>
    <rPh sb="116" eb="119">
      <t>ソフボ</t>
    </rPh>
    <rPh sb="124" eb="125">
      <t>トウ</t>
    </rPh>
    <rPh sb="126" eb="128">
      <t>ニュウリョク</t>
    </rPh>
    <rPh sb="128" eb="130">
      <t>フヨウ</t>
    </rPh>
    <rPh sb="141" eb="143">
      <t>フザイ</t>
    </rPh>
    <rPh sb="171" eb="172">
      <t>トウ</t>
    </rPh>
    <rPh sb="184" eb="186">
      <t>ゾクガラ</t>
    </rPh>
    <phoneticPr fontId="3"/>
  </si>
  <si>
    <t>記入例</t>
    <rPh sb="0" eb="2">
      <t>キニュウ</t>
    </rPh>
    <rPh sb="2" eb="3">
      <t>レイ</t>
    </rPh>
    <phoneticPr fontId="3"/>
  </si>
  <si>
    <t>○続柄欄に続柄を入力してください。
○前年所得額欄に、前年の所得課税証明書に記載の所得金額を入力してください。
○現年所得見込算定欄に、今年の所得が分かる書類（収支内訳書⑨所得）を入力してください。
○所得を入力するのは原則として両親の分のみです。（両親が不在のため代わりに祖父母又はおじおば等が生計を支えている場合等は、祖父母やおじおば等の所得を入力してください。）</t>
    <rPh sb="19" eb="21">
      <t>ゼンネン</t>
    </rPh>
    <rPh sb="57" eb="58">
      <t>ゲン</t>
    </rPh>
    <rPh sb="58" eb="59">
      <t>ネン</t>
    </rPh>
    <rPh sb="59" eb="61">
      <t>ショトク</t>
    </rPh>
    <rPh sb="61" eb="63">
      <t>ミコ</t>
    </rPh>
    <rPh sb="63" eb="65">
      <t>サンテイ</t>
    </rPh>
    <rPh sb="71" eb="73">
      <t>ショトク</t>
    </rPh>
    <rPh sb="80" eb="82">
      <t>シュウシ</t>
    </rPh>
    <rPh sb="82" eb="85">
      <t>ウチワケショ</t>
    </rPh>
    <rPh sb="86" eb="88">
      <t>ショトク</t>
    </rPh>
    <phoneticPr fontId="3"/>
  </si>
  <si>
    <t>現年所得額</t>
    <rPh sb="0" eb="1">
      <t>ゲン</t>
    </rPh>
    <rPh sb="1" eb="2">
      <t>ネン</t>
    </rPh>
    <rPh sb="2" eb="5">
      <t>ショトクガク</t>
    </rPh>
    <phoneticPr fontId="3"/>
  </si>
  <si>
    <t>世帯人数</t>
  </si>
  <si>
    <t>別表１（前年の所得による判定基準）</t>
    <phoneticPr fontId="3"/>
  </si>
  <si>
    <t>　（単位：円）</t>
    <phoneticPr fontId="3"/>
  </si>
  <si>
    <t>←</t>
    <phoneticPr fontId="3"/>
  </si>
  <si>
    <t>※　名前を入力することにより基準所得額が表示されます。</t>
    <rPh sb="2" eb="4">
      <t>ナマエ</t>
    </rPh>
    <rPh sb="5" eb="7">
      <t>ニュウリョク</t>
    </rPh>
    <rPh sb="14" eb="16">
      <t>キジュン</t>
    </rPh>
    <rPh sb="16" eb="18">
      <t>ショトク</t>
    </rPh>
    <rPh sb="18" eb="19">
      <t>ガク</t>
    </rPh>
    <rPh sb="20" eb="22">
      <t>ヒョウジ</t>
    </rPh>
    <phoneticPr fontId="3"/>
  </si>
  <si>
    <t xml:space="preserve">○判定結果を表示させるには名前を入力する必要があります。
○世帯所得額が、基準所得額以下であれば基準内、基準所得額を超える場合であれば基準外になります。
</t>
    <rPh sb="1" eb="3">
      <t>ハンテイ</t>
    </rPh>
    <rPh sb="3" eb="5">
      <t>ケッカ</t>
    </rPh>
    <rPh sb="6" eb="8">
      <t>ヒョウジ</t>
    </rPh>
    <rPh sb="13" eb="15">
      <t>ナマエ</t>
    </rPh>
    <rPh sb="16" eb="18">
      <t>ニュウリョク</t>
    </rPh>
    <rPh sb="20" eb="22">
      <t>ヒツヨウ</t>
    </rPh>
    <rPh sb="30" eb="32">
      <t>セタイ</t>
    </rPh>
    <rPh sb="32" eb="35">
      <t>ショトクガク</t>
    </rPh>
    <rPh sb="37" eb="39">
      <t>キジュン</t>
    </rPh>
    <rPh sb="39" eb="42">
      <t>ショトクガク</t>
    </rPh>
    <rPh sb="42" eb="44">
      <t>イカ</t>
    </rPh>
    <rPh sb="48" eb="51">
      <t>キジュンナイ</t>
    </rPh>
    <rPh sb="52" eb="54">
      <t>キジュン</t>
    </rPh>
    <rPh sb="54" eb="56">
      <t>ショトク</t>
    </rPh>
    <rPh sb="56" eb="57">
      <t>ガク</t>
    </rPh>
    <rPh sb="58" eb="59">
      <t>コ</t>
    </rPh>
    <rPh sb="61" eb="63">
      <t>バアイ</t>
    </rPh>
    <rPh sb="67" eb="69">
      <t>キジュン</t>
    </rPh>
    <rPh sb="69" eb="70">
      <t>ガイ</t>
    </rPh>
    <phoneticPr fontId="3"/>
  </si>
  <si>
    <t>本人</t>
    <rPh sb="0" eb="2">
      <t>ホンニン</t>
    </rPh>
    <phoneticPr fontId="3"/>
  </si>
  <si>
    <t>○申込日時点の家族構成に基づいて入力してください。
○同一生計の家族のうち両親及び児童・生徒・学生等である兄弟姉妹について続柄を入力してください。
○学校を卒業するなどで、既に学生ではない兄弟姉妹は入力しないでください。
○祖父母やおじおば等は入力不要です。（ただし、両親が不在のため代わりに祖父母又はおじおば等が生計を支えている場合等は、祖父母やおじおば等の続柄を入力してください。・・・リストに無い続柄を入力した場合に注意！メッセージがでますので、「はい」をクリックして下さい。）</t>
    <rPh sb="1" eb="3">
      <t>モウシコミ</t>
    </rPh>
    <rPh sb="3" eb="4">
      <t>ビ</t>
    </rPh>
    <rPh sb="4" eb="6">
      <t>ジテン</t>
    </rPh>
    <rPh sb="7" eb="9">
      <t>カゾク</t>
    </rPh>
    <rPh sb="9" eb="11">
      <t>コウセイ</t>
    </rPh>
    <rPh sb="12" eb="13">
      <t>モト</t>
    </rPh>
    <rPh sb="16" eb="18">
      <t>ニュウリョク</t>
    </rPh>
    <rPh sb="27" eb="29">
      <t>ドウイツ</t>
    </rPh>
    <rPh sb="29" eb="31">
      <t>セイケイ</t>
    </rPh>
    <rPh sb="32" eb="34">
      <t>カゾク</t>
    </rPh>
    <rPh sb="37" eb="39">
      <t>リョウシン</t>
    </rPh>
    <rPh sb="39" eb="40">
      <t>オヨ</t>
    </rPh>
    <rPh sb="41" eb="43">
      <t>ジドウ</t>
    </rPh>
    <rPh sb="44" eb="46">
      <t>セイト</t>
    </rPh>
    <rPh sb="47" eb="49">
      <t>ガクセイ</t>
    </rPh>
    <rPh sb="49" eb="50">
      <t>ナド</t>
    </rPh>
    <rPh sb="53" eb="55">
      <t>キョウダイ</t>
    </rPh>
    <rPh sb="55" eb="57">
      <t>シマイ</t>
    </rPh>
    <rPh sb="61" eb="63">
      <t>ゾクガラ</t>
    </rPh>
    <rPh sb="64" eb="66">
      <t>ニュウリョク</t>
    </rPh>
    <rPh sb="75" eb="77">
      <t>ガッコウ</t>
    </rPh>
    <rPh sb="78" eb="80">
      <t>ソツギョウ</t>
    </rPh>
    <rPh sb="86" eb="87">
      <t>スデ</t>
    </rPh>
    <rPh sb="88" eb="90">
      <t>ガクセイ</t>
    </rPh>
    <rPh sb="94" eb="96">
      <t>キョウダイ</t>
    </rPh>
    <rPh sb="96" eb="98">
      <t>シマイ</t>
    </rPh>
    <rPh sb="99" eb="101">
      <t>ニュウリョク</t>
    </rPh>
    <rPh sb="112" eb="115">
      <t>ソフボ</t>
    </rPh>
    <rPh sb="120" eb="121">
      <t>トウ</t>
    </rPh>
    <rPh sb="122" eb="124">
      <t>ニュウリョク</t>
    </rPh>
    <rPh sb="124" eb="126">
      <t>フヨウ</t>
    </rPh>
    <rPh sb="137" eb="139">
      <t>フザイ</t>
    </rPh>
    <rPh sb="167" eb="168">
      <t>トウ</t>
    </rPh>
    <rPh sb="180" eb="182">
      <t>ゾクガラ</t>
    </rPh>
    <rPh sb="199" eb="200">
      <t>ナ</t>
    </rPh>
    <rPh sb="201" eb="203">
      <t>ゾクガラ</t>
    </rPh>
    <rPh sb="204" eb="206">
      <t>ニュウリョク</t>
    </rPh>
    <rPh sb="208" eb="210">
      <t>バアイ</t>
    </rPh>
    <rPh sb="211" eb="213">
      <t>チュウイ</t>
    </rPh>
    <rPh sb="237" eb="238">
      <t>クダ</t>
    </rPh>
    <phoneticPr fontId="3"/>
  </si>
  <si>
    <r>
      <t>○学校名を入力して下さい。
○市町名を入力して下さい。
○</t>
    </r>
    <r>
      <rPr>
        <u/>
        <sz val="11"/>
        <color indexed="10"/>
        <rFont val="ＭＳ Ｐゴシック"/>
        <family val="3"/>
        <charset val="128"/>
      </rPr>
      <t>名前を必ず入力して下さい</t>
    </r>
    <r>
      <rPr>
        <sz val="11"/>
        <rFont val="ＭＳ Ｐゴシック"/>
        <family val="3"/>
        <charset val="128"/>
      </rPr>
      <t>。
○整理番号は任意です。</t>
    </r>
    <rPh sb="1" eb="3">
      <t>ガッコウ</t>
    </rPh>
    <rPh sb="3" eb="4">
      <t>メイ</t>
    </rPh>
    <rPh sb="5" eb="7">
      <t>ニュウリョク</t>
    </rPh>
    <rPh sb="9" eb="10">
      <t>クダ</t>
    </rPh>
    <rPh sb="15" eb="16">
      <t>シ</t>
    </rPh>
    <rPh sb="16" eb="17">
      <t>マチ</t>
    </rPh>
    <rPh sb="17" eb="18">
      <t>メイ</t>
    </rPh>
    <rPh sb="19" eb="21">
      <t>ニュウリョク</t>
    </rPh>
    <rPh sb="23" eb="24">
      <t>クダ</t>
    </rPh>
    <rPh sb="29" eb="31">
      <t>ナマエ</t>
    </rPh>
    <rPh sb="32" eb="33">
      <t>カナラ</t>
    </rPh>
    <rPh sb="34" eb="36">
      <t>ニュウリョク</t>
    </rPh>
    <rPh sb="38" eb="39">
      <t>クダ</t>
    </rPh>
    <rPh sb="44" eb="46">
      <t>セイリ</t>
    </rPh>
    <rPh sb="46" eb="48">
      <t>バンゴウ</t>
    </rPh>
    <rPh sb="49" eb="51">
      <t>ニンイ</t>
    </rPh>
    <phoneticPr fontId="3"/>
  </si>
  <si>
    <t>市町名</t>
    <phoneticPr fontId="3"/>
  </si>
  <si>
    <t xml:space="preserve">○判定結果を表示させるには名前を入力する必要があります。
○世帯所得額が、基準所得額以下であれば基準内、基準所得額を超える場合であれば基準外になります。
</t>
    <rPh sb="30" eb="32">
      <t>セタイ</t>
    </rPh>
    <rPh sb="32" eb="34">
      <t>ショトク</t>
    </rPh>
    <rPh sb="34" eb="35">
      <t>ガク</t>
    </rPh>
    <rPh sb="37" eb="39">
      <t>キジュン</t>
    </rPh>
    <rPh sb="39" eb="41">
      <t>ショトク</t>
    </rPh>
    <rPh sb="41" eb="42">
      <t>ガク</t>
    </rPh>
    <rPh sb="42" eb="44">
      <t>イカ</t>
    </rPh>
    <rPh sb="48" eb="51">
      <t>キジュンナイ</t>
    </rPh>
    <rPh sb="52" eb="54">
      <t>キジュン</t>
    </rPh>
    <rPh sb="54" eb="56">
      <t>ショトク</t>
    </rPh>
    <rPh sb="56" eb="57">
      <t>ガク</t>
    </rPh>
    <rPh sb="58" eb="59">
      <t>コ</t>
    </rPh>
    <rPh sb="61" eb="63">
      <t>バアイ</t>
    </rPh>
    <rPh sb="67" eb="69">
      <t>キジュン</t>
    </rPh>
    <rPh sb="69" eb="70">
      <t>ガイ</t>
    </rPh>
    <phoneticPr fontId="3"/>
  </si>
  <si>
    <t>別表１（判定基準（１）の現年の所得見込による判定基準）</t>
    <rPh sb="12" eb="13">
      <t>ゲン</t>
    </rPh>
    <rPh sb="17" eb="19">
      <t>ミコミ</t>
    </rPh>
    <phoneticPr fontId="3"/>
  </si>
  <si>
    <r>
      <t>○学校名を入力して下さい。
○市町名を入力して下さい。
○</t>
    </r>
    <r>
      <rPr>
        <b/>
        <u/>
        <sz val="11"/>
        <color indexed="10"/>
        <rFont val="ＭＳ Ｐゴシック"/>
        <family val="3"/>
        <charset val="128"/>
      </rPr>
      <t>名前を必ず入力して下さい</t>
    </r>
    <r>
      <rPr>
        <b/>
        <sz val="11"/>
        <rFont val="ＭＳ Ｐゴシック"/>
        <family val="3"/>
        <charset val="128"/>
      </rPr>
      <t>。
○整理番号は任意です。</t>
    </r>
    <rPh sb="1" eb="3">
      <t>ガッコウ</t>
    </rPh>
    <rPh sb="3" eb="4">
      <t>メイ</t>
    </rPh>
    <rPh sb="5" eb="7">
      <t>ニュウリョク</t>
    </rPh>
    <rPh sb="9" eb="10">
      <t>クダ</t>
    </rPh>
    <rPh sb="15" eb="16">
      <t>シ</t>
    </rPh>
    <rPh sb="16" eb="17">
      <t>マチ</t>
    </rPh>
    <rPh sb="17" eb="18">
      <t>メイ</t>
    </rPh>
    <rPh sb="19" eb="21">
      <t>ニュウリョク</t>
    </rPh>
    <rPh sb="23" eb="24">
      <t>クダ</t>
    </rPh>
    <rPh sb="29" eb="31">
      <t>ナマエ</t>
    </rPh>
    <rPh sb="32" eb="33">
      <t>カナラ</t>
    </rPh>
    <rPh sb="34" eb="36">
      <t>ニュウリョク</t>
    </rPh>
    <rPh sb="38" eb="39">
      <t>クダ</t>
    </rPh>
    <rPh sb="44" eb="46">
      <t>セイリ</t>
    </rPh>
    <rPh sb="46" eb="48">
      <t>バンゴウ</t>
    </rPh>
    <rPh sb="49" eb="51">
      <t>ニンイ</t>
    </rPh>
    <phoneticPr fontId="3"/>
  </si>
  <si>
    <t>市町名</t>
    <phoneticPr fontId="3"/>
  </si>
  <si>
    <t>←</t>
    <phoneticPr fontId="3"/>
  </si>
  <si>
    <t>←</t>
    <phoneticPr fontId="3"/>
  </si>
  <si>
    <r>
      <t>○申込日時点の家族構成に基づいて入力してください。
○同一生計の家族のうち、本人、両親及び児童・生徒・学生等である兄弟姉妹について続柄を入力してください。
○学校を卒業するなどで、既に学生ではない兄弟姉妹は入力しないでください。
○祖父母やおじおば等は入力不要です。</t>
    </r>
    <r>
      <rPr>
        <b/>
        <sz val="9"/>
        <rFont val="ＭＳ Ｐゴシック"/>
        <family val="3"/>
        <charset val="128"/>
      </rPr>
      <t>（ただし、両親が不在のため代わりに祖父母又はおじおば等が生計を支えている場合等は、祖父母や叔父叔母等の続柄を入力してください。）</t>
    </r>
    <rPh sb="27" eb="29">
      <t>ドウイツ</t>
    </rPh>
    <rPh sb="29" eb="31">
      <t>セイケイ</t>
    </rPh>
    <rPh sb="32" eb="34">
      <t>カゾク</t>
    </rPh>
    <rPh sb="38" eb="40">
      <t>ホンニン</t>
    </rPh>
    <rPh sb="41" eb="43">
      <t>リョウシン</t>
    </rPh>
    <rPh sb="43" eb="44">
      <t>オヨ</t>
    </rPh>
    <rPh sb="45" eb="47">
      <t>ジドウ</t>
    </rPh>
    <rPh sb="48" eb="50">
      <t>セイト</t>
    </rPh>
    <rPh sb="51" eb="53">
      <t>ガクセイ</t>
    </rPh>
    <rPh sb="53" eb="54">
      <t>ナド</t>
    </rPh>
    <rPh sb="57" eb="59">
      <t>キョウダイ</t>
    </rPh>
    <rPh sb="59" eb="61">
      <t>シマイ</t>
    </rPh>
    <rPh sb="65" eb="67">
      <t>ゾクガラ</t>
    </rPh>
    <rPh sb="68" eb="70">
      <t>ニュウリョク</t>
    </rPh>
    <rPh sb="79" eb="81">
      <t>ガッコウ</t>
    </rPh>
    <rPh sb="82" eb="84">
      <t>ソツギョウ</t>
    </rPh>
    <rPh sb="90" eb="91">
      <t>スデ</t>
    </rPh>
    <rPh sb="92" eb="94">
      <t>ガクセイ</t>
    </rPh>
    <rPh sb="98" eb="100">
      <t>キョウダイ</t>
    </rPh>
    <rPh sb="100" eb="102">
      <t>シマイ</t>
    </rPh>
    <rPh sb="103" eb="105">
      <t>ニュウリョク</t>
    </rPh>
    <rPh sb="116" eb="119">
      <t>ソフボ</t>
    </rPh>
    <rPh sb="124" eb="125">
      <t>トウ</t>
    </rPh>
    <rPh sb="126" eb="128">
      <t>ニュウリョク</t>
    </rPh>
    <rPh sb="128" eb="130">
      <t>フヨウ</t>
    </rPh>
    <rPh sb="141" eb="143">
      <t>フザイ</t>
    </rPh>
    <rPh sb="171" eb="172">
      <t>トウ</t>
    </rPh>
    <rPh sb="184" eb="186">
      <t>ゾクガラ</t>
    </rPh>
    <phoneticPr fontId="3"/>
  </si>
  <si>
    <t>←</t>
    <phoneticPr fontId="3"/>
  </si>
  <si>
    <t>←</t>
    <phoneticPr fontId="3"/>
  </si>
  <si>
    <t xml:space="preserve">○判定結果を表示させるには名前を入力する必要があります。
○前年所得額及び現年所得見込額のいずれも基準所得額以下であれば基準内になります。
</t>
    <rPh sb="30" eb="32">
      <t>ゼンネン</t>
    </rPh>
    <rPh sb="32" eb="34">
      <t>ショトク</t>
    </rPh>
    <rPh sb="34" eb="35">
      <t>ガク</t>
    </rPh>
    <rPh sb="35" eb="36">
      <t>オヨ</t>
    </rPh>
    <rPh sb="37" eb="38">
      <t>ウツツ</t>
    </rPh>
    <rPh sb="38" eb="39">
      <t>ドシ</t>
    </rPh>
    <rPh sb="39" eb="41">
      <t>ショトク</t>
    </rPh>
    <rPh sb="41" eb="43">
      <t>ミコミ</t>
    </rPh>
    <rPh sb="43" eb="44">
      <t>ガク</t>
    </rPh>
    <rPh sb="49" eb="51">
      <t>キジュン</t>
    </rPh>
    <rPh sb="51" eb="53">
      <t>ショトク</t>
    </rPh>
    <rPh sb="53" eb="54">
      <t>ガク</t>
    </rPh>
    <rPh sb="54" eb="56">
      <t>イカ</t>
    </rPh>
    <rPh sb="60" eb="62">
      <t>キジュン</t>
    </rPh>
    <rPh sb="62" eb="63">
      <t>ナイ</t>
    </rPh>
    <phoneticPr fontId="3"/>
  </si>
  <si>
    <t>←</t>
    <phoneticPr fontId="3"/>
  </si>
  <si>
    <t>H２６（ver.1)</t>
  </si>
  <si>
    <t>H２６（ver.1)</t>
    <phoneticPr fontId="3"/>
  </si>
  <si>
    <t>別表３（判定基準（３）の前年の所得による判定基準）</t>
    <phoneticPr fontId="3"/>
  </si>
  <si>
    <r>
      <t>三重県高等学校等修学奨学金 審査計算書　</t>
    </r>
    <r>
      <rPr>
        <b/>
        <sz val="18"/>
        <color indexed="12"/>
        <rFont val="ＭＳ Ｐゴシック"/>
        <family val="3"/>
        <charset val="128"/>
      </rPr>
      <t>〔通常用〕</t>
    </r>
    <rPh sb="0" eb="1">
      <t>ミエケン</t>
    </rPh>
    <rPh sb="1" eb="13">
      <t>ミエ</t>
    </rPh>
    <rPh sb="14" eb="16">
      <t>シンサ</t>
    </rPh>
    <rPh sb="16" eb="18">
      <t>ケイサン</t>
    </rPh>
    <rPh sb="18" eb="19">
      <t>ショ</t>
    </rPh>
    <rPh sb="21" eb="23">
      <t>ツウジョウ</t>
    </rPh>
    <rPh sb="23" eb="24">
      <t>ヨウ</t>
    </rPh>
    <phoneticPr fontId="3"/>
  </si>
  <si>
    <r>
      <t xml:space="preserve">三重県高等学校等修学奨学金 審査計算書 </t>
    </r>
    <r>
      <rPr>
        <b/>
        <sz val="18"/>
        <color indexed="10"/>
        <rFont val="ＭＳ Ｐゴシック"/>
        <family val="3"/>
        <charset val="128"/>
      </rPr>
      <t>　〔家計急変時〕</t>
    </r>
    <rPh sb="0" eb="1">
      <t>ミエケン</t>
    </rPh>
    <rPh sb="1" eb="13">
      <t>ミエ</t>
    </rPh>
    <rPh sb="14" eb="16">
      <t>シンサ</t>
    </rPh>
    <rPh sb="16" eb="18">
      <t>ケイサン</t>
    </rPh>
    <rPh sb="18" eb="19">
      <t>ショ</t>
    </rPh>
    <rPh sb="22" eb="24">
      <t>カケイ</t>
    </rPh>
    <rPh sb="24" eb="26">
      <t>キュウヘン</t>
    </rPh>
    <rPh sb="26" eb="27">
      <t>ジ</t>
    </rPh>
    <phoneticPr fontId="3"/>
  </si>
  <si>
    <t>三重県高等学校等修学奨学金 審査計算書　〔長期間の経済困難〕</t>
    <rPh sb="0" eb="1">
      <t>ミエケン</t>
    </rPh>
    <rPh sb="1" eb="13">
      <t>ミエ</t>
    </rPh>
    <rPh sb="14" eb="16">
      <t>シンサ</t>
    </rPh>
    <rPh sb="16" eb="18">
      <t>ケイサン</t>
    </rPh>
    <rPh sb="18" eb="19">
      <t>ショ</t>
    </rPh>
    <rPh sb="21" eb="24">
      <t>チョウキカン</t>
    </rPh>
    <rPh sb="25" eb="27">
      <t>ケイザイ</t>
    </rPh>
    <rPh sb="27" eb="29">
      <t>コンナン</t>
    </rPh>
    <phoneticPr fontId="3"/>
  </si>
  <si>
    <t>三重県高等学校等修学奨学金 審査計算書  〔家計急変時〕</t>
    <rPh sb="0" eb="1">
      <t>ミエケン</t>
    </rPh>
    <rPh sb="1" eb="13">
      <t>ミエ</t>
    </rPh>
    <rPh sb="14" eb="16">
      <t>シンサ</t>
    </rPh>
    <rPh sb="16" eb="18">
      <t>ケイサン</t>
    </rPh>
    <rPh sb="18" eb="19">
      <t>ショ</t>
    </rPh>
    <rPh sb="22" eb="24">
      <t>カケイ</t>
    </rPh>
    <rPh sb="24" eb="26">
      <t>キュウヘン</t>
    </rPh>
    <rPh sb="26" eb="27">
      <t>ジ</t>
    </rPh>
    <phoneticPr fontId="3"/>
  </si>
  <si>
    <t>松阪中央高校</t>
    <rPh sb="0" eb="2">
      <t>マツサカ</t>
    </rPh>
    <rPh sb="2" eb="4">
      <t>チュウオウ</t>
    </rPh>
    <rPh sb="4" eb="6">
      <t>コウコウ</t>
    </rPh>
    <rPh sb="5" eb="6">
      <t>コウ</t>
    </rPh>
    <phoneticPr fontId="3"/>
  </si>
  <si>
    <t>松阪市</t>
    <rPh sb="0" eb="3">
      <t>マツサカシ</t>
    </rPh>
    <phoneticPr fontId="3"/>
  </si>
  <si>
    <t>父</t>
    <rPh sb="0" eb="1">
      <t>チチ</t>
    </rPh>
    <phoneticPr fontId="3"/>
  </si>
  <si>
    <t>母</t>
    <rPh sb="0" eb="1">
      <t>ハハ</t>
    </rPh>
    <phoneticPr fontId="3"/>
  </si>
  <si>
    <t>三重　花子</t>
    <rPh sb="0" eb="2">
      <t>ミエ</t>
    </rPh>
    <rPh sb="3" eb="5">
      <t>ハナコ</t>
    </rPh>
    <phoneticPr fontId="3"/>
  </si>
  <si>
    <r>
      <t>○学校名を入力してください。
○市町名を入力してください。
○</t>
    </r>
    <r>
      <rPr>
        <u/>
        <sz val="11"/>
        <color indexed="10"/>
        <rFont val="ＭＳ Ｐゴシック"/>
        <family val="3"/>
        <charset val="128"/>
      </rPr>
      <t>名前を必ず入力してください</t>
    </r>
    <r>
      <rPr>
        <sz val="11"/>
        <rFont val="ＭＳ Ｐゴシック"/>
        <family val="3"/>
        <charset val="128"/>
      </rPr>
      <t>。
○整理番号は任意です。</t>
    </r>
    <rPh sb="1" eb="3">
      <t>ガッコウ</t>
    </rPh>
    <rPh sb="3" eb="4">
      <t>メイ</t>
    </rPh>
    <rPh sb="5" eb="7">
      <t>ニュウリョク</t>
    </rPh>
    <rPh sb="16" eb="17">
      <t>シ</t>
    </rPh>
    <rPh sb="17" eb="18">
      <t>マチ</t>
    </rPh>
    <rPh sb="18" eb="19">
      <t>メイ</t>
    </rPh>
    <rPh sb="20" eb="22">
      <t>ニュウリョク</t>
    </rPh>
    <rPh sb="31" eb="33">
      <t>ナマエ</t>
    </rPh>
    <rPh sb="34" eb="35">
      <t>カナラ</t>
    </rPh>
    <rPh sb="36" eb="38">
      <t>ニュウリョク</t>
    </rPh>
    <rPh sb="47" eb="49">
      <t>セイリ</t>
    </rPh>
    <rPh sb="49" eb="51">
      <t>バンゴウ</t>
    </rPh>
    <rPh sb="52" eb="54">
      <t>ニンイ</t>
    </rPh>
    <phoneticPr fontId="3"/>
  </si>
  <si>
    <t>本人(※単独)</t>
    <rPh sb="0" eb="2">
      <t>ホンニン</t>
    </rPh>
    <rPh sb="4" eb="6">
      <t>タンドク</t>
    </rPh>
    <phoneticPr fontId="1"/>
  </si>
  <si>
    <t>世帯人数</t>
    <phoneticPr fontId="3"/>
  </si>
  <si>
    <t>別表２（収入による判定基準）</t>
    <rPh sb="4" eb="6">
      <t>シュウニュウ</t>
    </rPh>
    <phoneticPr fontId="3"/>
  </si>
  <si>
    <r>
      <t>○学校名を入力してください。
○市町名を入力してください。
○</t>
    </r>
    <r>
      <rPr>
        <u/>
        <sz val="11"/>
        <color indexed="10"/>
        <rFont val="ＭＳ Ｐゴシック"/>
        <family val="3"/>
        <charset val="128"/>
      </rPr>
      <t>名前を必ず入力してください</t>
    </r>
    <r>
      <rPr>
        <sz val="11"/>
        <rFont val="ＭＳ Ｐゴシック"/>
        <family val="3"/>
        <charset val="128"/>
      </rPr>
      <t>。
○整理番号は任意です。</t>
    </r>
    <rPh sb="1" eb="3">
      <t>ガッコウ</t>
    </rPh>
    <rPh sb="3" eb="4">
      <t>メイ</t>
    </rPh>
    <rPh sb="5" eb="7">
      <t>ニュウリョク</t>
    </rPh>
    <rPh sb="16" eb="17">
      <t>シ</t>
    </rPh>
    <rPh sb="17" eb="18">
      <t>マチ</t>
    </rPh>
    <rPh sb="18" eb="19">
      <t>メイ</t>
    </rPh>
    <rPh sb="20" eb="22">
      <t>ニュウリョク</t>
    </rPh>
    <rPh sb="31" eb="33">
      <t>ナマエ</t>
    </rPh>
    <rPh sb="34" eb="35">
      <t>カナラ</t>
    </rPh>
    <rPh sb="36" eb="38">
      <t>ニュウリョク</t>
    </rPh>
    <rPh sb="47" eb="49">
      <t>セイリ</t>
    </rPh>
    <rPh sb="49" eb="51">
      <t>バンゴウ</t>
    </rPh>
    <rPh sb="52" eb="54">
      <t>ニンイ</t>
    </rPh>
    <phoneticPr fontId="3"/>
  </si>
  <si>
    <t>○申込日時点の家族構成にもとづいて入力してください。
○同一生計の両親及び兄弟姉妹（児童・生徒・学生等）の続柄を入力してください。
○既卒の兄弟姉妹（社会人等）や、祖父母等の親族は入力しないでください。ただし、両親不在で当該親族等が生計を支えている場合は入力してください。</t>
    <phoneticPr fontId="3"/>
  </si>
  <si>
    <t>○上記の名前欄が空白の場合、基準収入額及び収入審査結果は表示されません。
○基準収入額は、上記の本人との続柄欄及び世帯人数欄の入力内容を踏まえ表示されます。（「ひとり親家庭の基準収入額」も表示します。）
○収入審査結果は、世帯収入額が基準収入額以下であれば基準内、基準収入額を超える場合であれば基準外と表示されます。</t>
    <rPh sb="14" eb="16">
      <t>キジュン</t>
    </rPh>
    <rPh sb="16" eb="18">
      <t>シュウニュウ</t>
    </rPh>
    <rPh sb="18" eb="19">
      <t>ガク</t>
    </rPh>
    <rPh sb="19" eb="20">
      <t>オヨ</t>
    </rPh>
    <rPh sb="21" eb="23">
      <t>シュウニュウ</t>
    </rPh>
    <rPh sb="23" eb="25">
      <t>シンサ</t>
    </rPh>
    <rPh sb="25" eb="27">
      <t>ケッカ</t>
    </rPh>
    <rPh sb="28" eb="30">
      <t>ヒョウジ</t>
    </rPh>
    <rPh sb="38" eb="40">
      <t>キジュン</t>
    </rPh>
    <rPh sb="40" eb="42">
      <t>シュウニュウ</t>
    </rPh>
    <rPh sb="42" eb="43">
      <t>ガク</t>
    </rPh>
    <rPh sb="45" eb="47">
      <t>ジョウキ</t>
    </rPh>
    <rPh sb="48" eb="50">
      <t>ホンニン</t>
    </rPh>
    <rPh sb="52" eb="54">
      <t>ツヅキガラ</t>
    </rPh>
    <rPh sb="54" eb="55">
      <t>ラン</t>
    </rPh>
    <rPh sb="55" eb="56">
      <t>オヨ</t>
    </rPh>
    <rPh sb="57" eb="59">
      <t>セタイ</t>
    </rPh>
    <rPh sb="59" eb="61">
      <t>ニンズウ</t>
    </rPh>
    <rPh sb="61" eb="62">
      <t>ラン</t>
    </rPh>
    <rPh sb="63" eb="65">
      <t>ニュウリョク</t>
    </rPh>
    <rPh sb="65" eb="67">
      <t>ナイヨウ</t>
    </rPh>
    <rPh sb="68" eb="69">
      <t>フ</t>
    </rPh>
    <rPh sb="71" eb="73">
      <t>ヒョウジ</t>
    </rPh>
    <rPh sb="89" eb="91">
      <t>シュウニュウ</t>
    </rPh>
    <rPh sb="94" eb="96">
      <t>ヒョウジ</t>
    </rPh>
    <rPh sb="103" eb="105">
      <t>シュウニュウ</t>
    </rPh>
    <rPh sb="105" eb="107">
      <t>シンサ</t>
    </rPh>
    <rPh sb="107" eb="109">
      <t>ケッカ</t>
    </rPh>
    <rPh sb="111" eb="113">
      <t>セタイ</t>
    </rPh>
    <rPh sb="113" eb="115">
      <t>シュウニュウ</t>
    </rPh>
    <rPh sb="115" eb="116">
      <t>ガク</t>
    </rPh>
    <rPh sb="119" eb="121">
      <t>シュウニュウ</t>
    </rPh>
    <rPh sb="134" eb="136">
      <t>シュウニュウ</t>
    </rPh>
    <rPh sb="151" eb="153">
      <t>ヒョウジ</t>
    </rPh>
    <phoneticPr fontId="3"/>
  </si>
  <si>
    <t>○原則、両親分のみ入力してください。（両親が不在の場合は、生計を支えている者（本人、祖父母等）の収入額を入力してください。）
○本人との続柄欄も必ず入力してください。
○現年収入額欄に、今年の収入がわかる書類（給与・賞与明細、年金通知等）を元に年収額（見込み）を入力してください。
　&lt;計算例【①（給与明細)2か月分合計40万円　②（賞与明細)半期分20万円の場合】&gt;
　①給与分（2か月分40万円×6＝240万円（12か月分見込））
　＋
　②賞与分（半期分20万円×2回分＝40万円(年間分見込)）
　＝280万円（年収見込）
○収入額算定表欄に本人分を入力する場合、続柄欄は「本人」を選択してください。ただし、収入額算定表欄への入力が本人のみとなる場合、続柄欄は「本人（※単独）」を選択してください。</t>
    <rPh sb="108" eb="110">
      <t>ショウヨ</t>
    </rPh>
    <rPh sb="120" eb="121">
      <t>モト</t>
    </rPh>
    <rPh sb="126" eb="128">
      <t>ミコミ</t>
    </rPh>
    <rPh sb="151" eb="153">
      <t>メイサイ</t>
    </rPh>
    <rPh sb="158" eb="160">
      <t>ゴウケイ</t>
    </rPh>
    <rPh sb="167" eb="169">
      <t>ショウヨ</t>
    </rPh>
    <rPh sb="172" eb="174">
      <t>ハンキ</t>
    </rPh>
    <rPh sb="174" eb="175">
      <t>ブン</t>
    </rPh>
    <rPh sb="177" eb="179">
      <t>マンエン</t>
    </rPh>
    <rPh sb="180" eb="182">
      <t>バアイ</t>
    </rPh>
    <rPh sb="227" eb="229">
      <t>ハンキ</t>
    </rPh>
    <rPh sb="257" eb="259">
      <t>マンエン</t>
    </rPh>
    <rPh sb="260" eb="262">
      <t>ネンシュウ</t>
    </rPh>
    <rPh sb="262" eb="264">
      <t>ミコ</t>
    </rPh>
    <phoneticPr fontId="3"/>
  </si>
  <si>
    <t>世帯収入額</t>
    <rPh sb="0" eb="2">
      <t>セタイ</t>
    </rPh>
    <rPh sb="2" eb="4">
      <t>シュウニュウ</t>
    </rPh>
    <rPh sb="4" eb="5">
      <t>ガク</t>
    </rPh>
    <phoneticPr fontId="3"/>
  </si>
  <si>
    <t>ひとり親基準収入額</t>
    <rPh sb="3" eb="4">
      <t>オヤ</t>
    </rPh>
    <rPh sb="4" eb="6">
      <t>キジュン</t>
    </rPh>
    <rPh sb="6" eb="8">
      <t>シュウニュウ</t>
    </rPh>
    <rPh sb="8" eb="9">
      <t>ガク</t>
    </rPh>
    <phoneticPr fontId="3"/>
  </si>
  <si>
    <t>R7改訂</t>
    <rPh sb="2" eb="4">
      <t>カイテイ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</si>
</sst>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0">
    <font>
      <sz val="11"/>
      <name val="ＭＳ Ｐゴシック"/>
      <family val="3"/>
      <charset val="128"/>
    </font>
    <font>
      <sz val="11"/>
      <name val="ＭＳ Ｐゴシック"/>
      <family val="3"/>
      <charset val="128"/>
    </font>
    <font>
      <sz val="14"/>
      <name val="ＭＳ Ｐゴシック"/>
      <family val="3"/>
      <charset val="128"/>
    </font>
    <font>
      <sz val="6"/>
      <name val="ＭＳ Ｐゴシック"/>
      <family val="3"/>
      <charset val="128"/>
    </font>
    <font>
      <sz val="9"/>
      <name val="ＭＳ Ｐゴシック"/>
      <family val="3"/>
      <charset val="128"/>
    </font>
    <font>
      <b/>
      <sz val="14"/>
      <name val="ＭＳ Ｐゴシック"/>
      <family val="3"/>
      <charset val="128"/>
    </font>
    <font>
      <sz val="10"/>
      <name val="ＭＳ Ｐゴシック"/>
      <family val="3"/>
      <charset val="128"/>
    </font>
    <font>
      <u/>
      <sz val="11"/>
      <name val="ＭＳ Ｐゴシック"/>
      <family val="3"/>
      <charset val="128"/>
    </font>
    <font>
      <sz val="11"/>
      <name val="ＭＳ 明朝"/>
      <family val="1"/>
      <charset val="128"/>
    </font>
    <font>
      <sz val="11"/>
      <name val="ＭＳ Ｐゴシック"/>
      <family val="3"/>
      <charset val="128"/>
    </font>
    <font>
      <sz val="10.5"/>
      <name val="ＭＳ 明朝"/>
      <family val="1"/>
      <charset val="128"/>
    </font>
    <font>
      <b/>
      <sz val="16"/>
      <name val="ＭＳ Ｐゴシック"/>
      <family val="3"/>
      <charset val="128"/>
    </font>
    <font>
      <b/>
      <sz val="11"/>
      <name val="ＭＳ Ｐゴシック"/>
      <family val="3"/>
      <charset val="128"/>
    </font>
    <font>
      <sz val="24"/>
      <name val="ＭＳ Ｐゴシック"/>
      <family val="3"/>
      <charset val="128"/>
    </font>
    <font>
      <b/>
      <sz val="18"/>
      <name val="ＭＳ Ｐゴシック"/>
      <family val="3"/>
      <charset val="128"/>
    </font>
    <font>
      <b/>
      <sz val="12"/>
      <name val="ＭＳ Ｐゴシック"/>
      <family val="3"/>
      <charset val="128"/>
    </font>
    <font>
      <sz val="18"/>
      <name val="ＭＳ Ｐゴシック"/>
      <family val="3"/>
      <charset val="128"/>
    </font>
    <font>
      <sz val="11"/>
      <color indexed="9"/>
      <name val="ＭＳ Ｐゴシック"/>
      <family val="3"/>
      <charset val="128"/>
    </font>
    <font>
      <sz val="12"/>
      <name val="ＭＳ Ｐゴシック"/>
      <family val="3"/>
      <charset val="128"/>
    </font>
    <font>
      <u/>
      <sz val="11"/>
      <color indexed="10"/>
      <name val="ＭＳ Ｐゴシック"/>
      <family val="3"/>
      <charset val="128"/>
    </font>
    <font>
      <b/>
      <sz val="9"/>
      <color indexed="12"/>
      <name val="ＭＳ Ｐゴシック"/>
      <family val="3"/>
      <charset val="128"/>
    </font>
    <font>
      <b/>
      <sz val="12"/>
      <name val="ＭＳ 明朝"/>
      <family val="1"/>
      <charset val="128"/>
    </font>
    <font>
      <sz val="11"/>
      <name val="ＭＳ Ｐゴシック"/>
      <family val="3"/>
      <charset val="128"/>
    </font>
    <font>
      <b/>
      <sz val="12"/>
      <color indexed="12"/>
      <name val="ＭＳ Ｐゴシック"/>
      <family val="3"/>
      <charset val="128"/>
    </font>
    <font>
      <b/>
      <sz val="11"/>
      <name val="ＭＳ 明朝"/>
      <family val="1"/>
      <charset val="128"/>
    </font>
    <font>
      <b/>
      <sz val="9"/>
      <name val="ＭＳ Ｐゴシック"/>
      <family val="3"/>
      <charset val="128"/>
    </font>
    <font>
      <b/>
      <u/>
      <sz val="11"/>
      <color indexed="10"/>
      <name val="ＭＳ Ｐゴシック"/>
      <family val="3"/>
      <charset val="128"/>
    </font>
    <font>
      <b/>
      <sz val="10"/>
      <name val="ＭＳ Ｐゴシック"/>
      <family val="3"/>
      <charset val="128"/>
    </font>
    <font>
      <b/>
      <u/>
      <sz val="11"/>
      <name val="ＭＳ Ｐゴシック"/>
      <family val="3"/>
      <charset val="128"/>
    </font>
    <font>
      <b/>
      <sz val="22"/>
      <name val="ＭＳ Ｐゴシック"/>
      <family val="3"/>
      <charset val="128"/>
    </font>
    <font>
      <b/>
      <sz val="10.5"/>
      <name val="ＭＳ 明朝"/>
      <family val="1"/>
      <charset val="128"/>
    </font>
    <font>
      <b/>
      <sz val="11"/>
      <color indexed="12"/>
      <name val="ＭＳ Ｐゴシック"/>
      <family val="3"/>
      <charset val="128"/>
    </font>
    <font>
      <b/>
      <sz val="16"/>
      <color indexed="12"/>
      <name val="ＭＳ Ｐゴシック"/>
      <family val="3"/>
      <charset val="128"/>
    </font>
    <font>
      <b/>
      <sz val="14"/>
      <color indexed="12"/>
      <name val="ＭＳ Ｐゴシック"/>
      <family val="3"/>
      <charset val="128"/>
    </font>
    <font>
      <b/>
      <sz val="18"/>
      <color indexed="12"/>
      <name val="ＭＳ Ｐゴシック"/>
      <family val="3"/>
      <charset val="128"/>
    </font>
    <font>
      <b/>
      <sz val="18"/>
      <color indexed="10"/>
      <name val="ＭＳ Ｐゴシック"/>
      <family val="3"/>
      <charset val="128"/>
    </font>
    <font>
      <sz val="10"/>
      <name val="BIZ UDゴシック"/>
      <family val="3"/>
      <charset val="128"/>
    </font>
    <font>
      <b/>
      <sz val="10"/>
      <name val="BIZ UDゴシック"/>
      <family val="3"/>
      <charset val="128"/>
    </font>
    <font>
      <sz val="12"/>
      <name val="BIZ UDゴシック"/>
      <family val="3"/>
      <charset val="128"/>
    </font>
    <font>
      <b/>
      <sz val="10"/>
      <color indexed="12"/>
      <name val="ＭＳ Ｐゴシック"/>
      <family val="3"/>
      <charset val="128"/>
    </font>
  </fonts>
  <fills count="14">
    <fill>
      <patternFill patternType="none"/>
    </fill>
    <fill>
      <patternFill patternType="gray125"/>
    </fill>
    <fill>
      <patternFill patternType="solid">
        <fgColor indexed="47"/>
        <bgColor indexed="47"/>
      </patternFill>
    </fill>
    <fill>
      <patternFill patternType="solid">
        <fgColor indexed="41"/>
        <bgColor indexed="64"/>
      </patternFill>
    </fill>
    <fill>
      <patternFill patternType="solid">
        <fgColor indexed="26"/>
        <bgColor indexed="64"/>
      </patternFill>
    </fill>
    <fill>
      <patternFill patternType="solid">
        <fgColor indexed="13"/>
        <bgColor indexed="64"/>
      </patternFill>
    </fill>
    <fill>
      <patternFill patternType="solid">
        <fgColor indexed="47"/>
        <bgColor indexed="64"/>
      </patternFill>
    </fill>
    <fill>
      <patternFill patternType="solid">
        <fgColor indexed="13"/>
        <bgColor indexed="47"/>
      </patternFill>
    </fill>
    <fill>
      <patternFill patternType="solid">
        <fgColor indexed="46"/>
        <bgColor indexed="47"/>
      </patternFill>
    </fill>
    <fill>
      <patternFill patternType="solid">
        <fgColor indexed="44"/>
        <bgColor indexed="64"/>
      </patternFill>
    </fill>
    <fill>
      <patternFill patternType="solid">
        <fgColor indexed="44"/>
        <bgColor indexed="47"/>
      </patternFill>
    </fill>
    <fill>
      <patternFill patternType="solid">
        <fgColor indexed="51"/>
        <bgColor indexed="64"/>
      </patternFill>
    </fill>
    <fill>
      <patternFill patternType="solid">
        <fgColor indexed="46"/>
        <bgColor indexed="64"/>
      </patternFill>
    </fill>
    <fill>
      <patternFill patternType="solid">
        <fgColor indexed="45"/>
        <bgColor indexed="64"/>
      </patternFill>
    </fill>
  </fills>
  <borders count="64">
    <border>
      <left/>
      <right/>
      <top/>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DashDot">
        <color indexed="64"/>
      </left>
      <right style="mediumDashDot">
        <color indexed="64"/>
      </right>
      <top style="mediumDashDot">
        <color indexed="64"/>
      </top>
      <bottom/>
      <diagonal/>
    </border>
    <border>
      <left style="mediumDashDot">
        <color indexed="64"/>
      </left>
      <right style="mediumDashDot">
        <color indexed="64"/>
      </right>
      <top/>
      <bottom/>
      <diagonal/>
    </border>
    <border>
      <left style="mediumDashDot">
        <color indexed="64"/>
      </left>
      <right style="mediumDashDot">
        <color indexed="64"/>
      </right>
      <top/>
      <bottom style="mediumDashDot">
        <color indexed="64"/>
      </bottom>
      <diagonal/>
    </border>
    <border>
      <left style="medium">
        <color indexed="64"/>
      </left>
      <right/>
      <top style="medium">
        <color indexed="64"/>
      </top>
      <bottom style="thin">
        <color indexed="64"/>
      </bottom>
      <diagonal/>
    </border>
    <border>
      <left style="mediumDashed">
        <color indexed="64"/>
      </left>
      <right/>
      <top style="mediumDashed">
        <color indexed="64"/>
      </top>
      <bottom/>
      <diagonal/>
    </border>
    <border>
      <left/>
      <right style="mediumDashed">
        <color indexed="64"/>
      </right>
      <top style="mediumDashed">
        <color indexed="64"/>
      </top>
      <bottom/>
      <diagonal/>
    </border>
    <border>
      <left style="mediumDashed">
        <color indexed="64"/>
      </left>
      <right/>
      <top/>
      <bottom/>
      <diagonal/>
    </border>
    <border>
      <left/>
      <right style="mediumDashed">
        <color indexed="64"/>
      </right>
      <top/>
      <bottom/>
      <diagonal/>
    </border>
    <border>
      <left style="mediumDashed">
        <color indexed="64"/>
      </left>
      <right/>
      <top/>
      <bottom style="mediumDashed">
        <color indexed="64"/>
      </bottom>
      <diagonal/>
    </border>
    <border>
      <left/>
      <right style="mediumDashed">
        <color indexed="64"/>
      </right>
      <top/>
      <bottom style="mediumDashed">
        <color indexed="64"/>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diagonal/>
    </border>
    <border>
      <left style="mediumDashDot">
        <color indexed="64"/>
      </left>
      <right/>
      <top style="mediumDashDot">
        <color indexed="64"/>
      </top>
      <bottom/>
      <diagonal/>
    </border>
    <border>
      <left/>
      <right style="mediumDashDot">
        <color indexed="64"/>
      </right>
      <top style="mediumDashDot">
        <color indexed="64"/>
      </top>
      <bottom/>
      <diagonal/>
    </border>
    <border>
      <left style="mediumDashDot">
        <color indexed="64"/>
      </left>
      <right/>
      <top/>
      <bottom/>
      <diagonal/>
    </border>
    <border>
      <left/>
      <right style="mediumDashDot">
        <color indexed="64"/>
      </right>
      <top/>
      <bottom/>
      <diagonal/>
    </border>
    <border>
      <left style="mediumDashDot">
        <color indexed="64"/>
      </left>
      <right/>
      <top/>
      <bottom style="mediumDashDot">
        <color indexed="64"/>
      </bottom>
      <diagonal/>
    </border>
    <border>
      <left/>
      <right style="mediumDashDot">
        <color indexed="64"/>
      </right>
      <top/>
      <bottom style="mediumDashDot">
        <color indexed="64"/>
      </bottom>
      <diagonal/>
    </border>
    <border>
      <left style="medium">
        <color indexed="64"/>
      </left>
      <right/>
      <top style="thin">
        <color indexed="64"/>
      </top>
      <bottom/>
      <diagonal/>
    </border>
    <border>
      <left/>
      <right/>
      <top style="mediumDashDot">
        <color indexed="64"/>
      </top>
      <bottom/>
      <diagonal/>
    </border>
    <border>
      <left/>
      <right/>
      <top/>
      <bottom style="mediumDashDot">
        <color indexed="64"/>
      </bottom>
      <diagonal/>
    </border>
    <border>
      <left/>
      <right style="medium">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579">
    <xf numFmtId="0" fontId="0" fillId="0" borderId="0" xfId="0">
      <alignment vertical="center"/>
    </xf>
    <xf numFmtId="0" fontId="4" fillId="0" borderId="0" xfId="0" applyFont="1" applyAlignment="1" applyProtection="1">
      <alignment horizontal="left"/>
    </xf>
    <xf numFmtId="0" fontId="2" fillId="0" borderId="0" xfId="0" applyFont="1" applyAlignment="1" applyProtection="1">
      <alignment horizontal="center"/>
      <protection locked="0"/>
    </xf>
    <xf numFmtId="0" fontId="5" fillId="0" borderId="0" xfId="0" applyFont="1" applyAlignment="1" applyProtection="1">
      <alignment horizontal="left"/>
      <protection locked="0"/>
    </xf>
    <xf numFmtId="0" fontId="1" fillId="0" borderId="0" xfId="0" applyFont="1" applyAlignment="1" applyProtection="1">
      <alignment horizontal="center"/>
    </xf>
    <xf numFmtId="0" fontId="0" fillId="0" borderId="0" xfId="0" applyProtection="1">
      <alignment vertical="center"/>
      <protection locked="0"/>
    </xf>
    <xf numFmtId="0" fontId="0" fillId="0" borderId="0" xfId="0" applyAlignment="1" applyProtection="1">
      <alignment horizontal="center" vertical="center"/>
    </xf>
    <xf numFmtId="0" fontId="1" fillId="0" borderId="0" xfId="0" applyFont="1" applyBorder="1" applyAlignment="1" applyProtection="1">
      <alignment horizontal="center" vertical="center" shrinkToFit="1"/>
      <protection locked="0"/>
    </xf>
    <xf numFmtId="38" fontId="0" fillId="2" borderId="1" xfId="1" applyFont="1" applyFill="1" applyBorder="1" applyAlignment="1" applyProtection="1">
      <alignment horizontal="center" vertical="center"/>
      <protection locked="0"/>
    </xf>
    <xf numFmtId="0" fontId="0" fillId="0" borderId="0" xfId="0" applyBorder="1" applyAlignment="1" applyProtection="1">
      <alignment horizontal="center" vertical="center"/>
    </xf>
    <xf numFmtId="0" fontId="1" fillId="0" borderId="0" xfId="0" applyFont="1" applyBorder="1" applyAlignment="1" applyProtection="1">
      <alignment horizontal="center" vertical="center" shrinkToFit="1"/>
    </xf>
    <xf numFmtId="0" fontId="0" fillId="0" borderId="0" xfId="0" applyBorder="1" applyAlignment="1" applyProtection="1">
      <alignment vertical="center"/>
    </xf>
    <xf numFmtId="38" fontId="0" fillId="0" borderId="0" xfId="1" applyFont="1" applyFill="1" applyBorder="1" applyAlignment="1" applyProtection="1">
      <alignment vertical="center"/>
    </xf>
    <xf numFmtId="0" fontId="0" fillId="0" borderId="0" xfId="0" applyFill="1" applyBorder="1" applyAlignment="1" applyProtection="1">
      <alignment vertical="center"/>
    </xf>
    <xf numFmtId="0" fontId="0" fillId="0" borderId="0" xfId="0" applyAlignment="1">
      <alignment vertical="center"/>
    </xf>
    <xf numFmtId="38" fontId="0" fillId="2" borderId="2" xfId="1" applyFont="1" applyFill="1" applyBorder="1" applyAlignment="1" applyProtection="1">
      <alignment horizontal="center" vertical="center"/>
      <protection locked="0"/>
    </xf>
    <xf numFmtId="0" fontId="8" fillId="0" borderId="0" xfId="0" applyFont="1" applyBorder="1" applyAlignment="1" applyProtection="1">
      <alignment vertical="center"/>
      <protection locked="0"/>
    </xf>
    <xf numFmtId="0" fontId="9" fillId="0" borderId="0" xfId="0" applyFont="1" applyBorder="1">
      <alignment vertical="center"/>
    </xf>
    <xf numFmtId="0" fontId="8" fillId="0" borderId="0" xfId="0" applyFont="1" applyBorder="1" applyAlignment="1">
      <alignment horizontal="center" vertical="center"/>
    </xf>
    <xf numFmtId="38" fontId="1" fillId="0" borderId="0" xfId="1" applyFill="1" applyBorder="1" applyAlignment="1" applyProtection="1">
      <alignment vertical="center"/>
    </xf>
    <xf numFmtId="0" fontId="8" fillId="0" borderId="0" xfId="0" applyFont="1" applyBorder="1" applyAlignment="1">
      <alignment horizontal="justify" vertical="center"/>
    </xf>
    <xf numFmtId="3" fontId="8" fillId="0" borderId="0" xfId="0" applyNumberFormat="1" applyFont="1" applyBorder="1" applyAlignment="1">
      <alignment horizontal="right" vertical="center"/>
    </xf>
    <xf numFmtId="0" fontId="0" fillId="0" borderId="0" xfId="0" applyBorder="1" applyAlignment="1" applyProtection="1">
      <alignment horizontal="left" vertical="center"/>
    </xf>
    <xf numFmtId="0" fontId="2" fillId="0" borderId="0" xfId="0" applyFont="1" applyBorder="1" applyAlignment="1" applyProtection="1">
      <alignment horizontal="center" vertical="center"/>
    </xf>
    <xf numFmtId="0" fontId="0" fillId="0" borderId="0" xfId="0" applyBorder="1" applyAlignment="1">
      <alignment vertical="center"/>
    </xf>
    <xf numFmtId="38" fontId="1" fillId="3" borderId="3" xfId="1" applyFill="1" applyBorder="1" applyAlignment="1" applyProtection="1">
      <alignment vertical="center"/>
    </xf>
    <xf numFmtId="0" fontId="0" fillId="0" borderId="0" xfId="0" applyBorder="1">
      <alignment vertical="center"/>
    </xf>
    <xf numFmtId="0" fontId="1" fillId="0" borderId="0" xfId="0" applyFont="1" applyBorder="1" applyAlignment="1" applyProtection="1">
      <alignment vertical="center" shrinkToFit="1"/>
    </xf>
    <xf numFmtId="0" fontId="1" fillId="0" borderId="4" xfId="0" applyFont="1" applyBorder="1" applyAlignment="1" applyProtection="1">
      <alignment vertical="center" shrinkToFit="1"/>
    </xf>
    <xf numFmtId="38" fontId="1" fillId="0" borderId="4" xfId="1" applyFont="1" applyFill="1" applyBorder="1" applyAlignment="1" applyProtection="1">
      <alignment vertical="center"/>
    </xf>
    <xf numFmtId="38" fontId="12" fillId="0" borderId="0" xfId="1" applyFont="1" applyFill="1" applyBorder="1" applyAlignment="1" applyProtection="1">
      <alignment horizontal="center" vertical="center"/>
    </xf>
    <xf numFmtId="38" fontId="1" fillId="0" borderId="0" xfId="1" applyFont="1" applyFill="1" applyBorder="1" applyAlignment="1" applyProtection="1">
      <alignment horizontal="center" vertical="center"/>
      <protection locked="0"/>
    </xf>
    <xf numFmtId="0" fontId="13" fillId="0" borderId="0" xfId="0" applyFont="1" applyAlignment="1">
      <alignment vertical="center" wrapText="1"/>
    </xf>
    <xf numFmtId="0" fontId="15" fillId="0" borderId="0" xfId="0" applyFont="1" applyBorder="1" applyAlignment="1" applyProtection="1">
      <alignment horizontal="left" vertical="center"/>
    </xf>
    <xf numFmtId="38" fontId="0" fillId="2" borderId="5" xfId="1" applyFont="1" applyFill="1" applyBorder="1" applyAlignment="1" applyProtection="1">
      <alignment horizontal="center" vertical="center"/>
      <protection locked="0"/>
    </xf>
    <xf numFmtId="38" fontId="0" fillId="4" borderId="6" xfId="1" applyFont="1" applyFill="1" applyBorder="1" applyAlignment="1" applyProtection="1">
      <alignment vertical="center"/>
      <protection locked="0"/>
    </xf>
    <xf numFmtId="38" fontId="0" fillId="4" borderId="2" xfId="1" applyFont="1" applyFill="1" applyBorder="1" applyAlignment="1" applyProtection="1">
      <alignment vertical="center"/>
      <protection locked="0"/>
    </xf>
    <xf numFmtId="38" fontId="0" fillId="4" borderId="5" xfId="1" applyFont="1" applyFill="1" applyBorder="1" applyAlignment="1" applyProtection="1">
      <alignment vertical="center"/>
      <protection locked="0"/>
    </xf>
    <xf numFmtId="0" fontId="15" fillId="0" borderId="0" xfId="0" applyFont="1" applyBorder="1" applyAlignment="1" applyProtection="1">
      <alignment vertical="center"/>
    </xf>
    <xf numFmtId="38" fontId="1" fillId="3" borderId="7" xfId="1" applyFill="1" applyBorder="1" applyAlignment="1" applyProtection="1">
      <alignment vertical="center"/>
    </xf>
    <xf numFmtId="38" fontId="1" fillId="0" borderId="8" xfId="1" applyFont="1" applyBorder="1" applyAlignment="1" applyProtection="1">
      <alignment vertical="center"/>
    </xf>
    <xf numFmtId="0" fontId="15" fillId="0" borderId="0" xfId="0" applyFont="1" applyBorder="1" applyAlignment="1" applyProtection="1">
      <protection locked="0"/>
    </xf>
    <xf numFmtId="0" fontId="0" fillId="0" borderId="0" xfId="0" applyBorder="1" applyAlignment="1" applyProtection="1">
      <alignment horizontal="center" vertical="center"/>
      <protection locked="0"/>
    </xf>
    <xf numFmtId="0" fontId="0" fillId="0" borderId="0" xfId="0" applyBorder="1" applyAlignment="1" applyProtection="1">
      <alignment horizontal="left" vertical="center"/>
      <protection locked="0"/>
    </xf>
    <xf numFmtId="0" fontId="0" fillId="0" borderId="0" xfId="0" applyBorder="1" applyProtection="1">
      <alignment vertical="center"/>
      <protection locked="0"/>
    </xf>
    <xf numFmtId="0" fontId="0" fillId="0" borderId="0" xfId="0" applyBorder="1" applyAlignment="1" applyProtection="1">
      <alignment horizontal="center" vertical="center" wrapText="1"/>
    </xf>
    <xf numFmtId="0" fontId="0" fillId="0" borderId="0" xfId="0" quotePrefix="1" applyBorder="1" applyAlignment="1" applyProtection="1">
      <alignment horizontal="center" vertical="center"/>
    </xf>
    <xf numFmtId="0" fontId="0" fillId="0" borderId="0" xfId="0" applyFill="1" applyBorder="1" applyAlignment="1" applyProtection="1">
      <alignment horizontal="left" vertical="center"/>
    </xf>
    <xf numFmtId="38" fontId="0" fillId="0" borderId="0" xfId="1" applyFont="1" applyBorder="1">
      <alignment vertical="center"/>
    </xf>
    <xf numFmtId="56" fontId="0" fillId="0" borderId="9" xfId="0" applyNumberFormat="1" applyBorder="1" applyAlignment="1" applyProtection="1">
      <alignment horizontal="center" vertical="center"/>
    </xf>
    <xf numFmtId="0" fontId="1" fillId="0" borderId="0" xfId="0" applyFont="1" applyBorder="1" applyAlignment="1" applyProtection="1">
      <alignment vertical="center" wrapText="1" shrinkToFit="1"/>
      <protection locked="0"/>
    </xf>
    <xf numFmtId="0" fontId="15" fillId="0" borderId="0" xfId="0" applyFont="1" applyFill="1" applyBorder="1" applyAlignment="1" applyProtection="1">
      <alignment horizontal="left" vertical="center"/>
    </xf>
    <xf numFmtId="38" fontId="1" fillId="0" borderId="0" xfId="1" applyFont="1" applyFill="1" applyBorder="1" applyAlignment="1" applyProtection="1">
      <alignment vertical="center"/>
    </xf>
    <xf numFmtId="0" fontId="1" fillId="0" borderId="0" xfId="0" applyFont="1" applyFill="1" applyBorder="1" applyAlignment="1" applyProtection="1">
      <alignment vertical="center" shrinkToFit="1"/>
    </xf>
    <xf numFmtId="56" fontId="0" fillId="0" borderId="0" xfId="0" applyNumberFormat="1" applyBorder="1" applyAlignment="1" applyProtection="1">
      <alignment horizontal="center" vertical="center"/>
    </xf>
    <xf numFmtId="0" fontId="0" fillId="0" borderId="0" xfId="0" applyFill="1" applyBorder="1">
      <alignment vertical="center"/>
    </xf>
    <xf numFmtId="0" fontId="5" fillId="5" borderId="10" xfId="0" applyFont="1" applyFill="1" applyBorder="1" applyAlignment="1" applyProtection="1">
      <alignment horizontal="center" vertical="center"/>
    </xf>
    <xf numFmtId="38" fontId="0" fillId="0" borderId="0" xfId="1" applyFont="1" applyFill="1" applyBorder="1" applyAlignment="1" applyProtection="1">
      <alignment horizontal="right" vertical="center"/>
    </xf>
    <xf numFmtId="0" fontId="0" fillId="0" borderId="0" xfId="0" applyFill="1" applyBorder="1" applyAlignment="1" applyProtection="1">
      <alignment horizontal="right" vertical="center"/>
    </xf>
    <xf numFmtId="0" fontId="11" fillId="0" borderId="0" xfId="0" applyFont="1" applyAlignment="1" applyProtection="1">
      <alignment horizontal="center" vertical="top"/>
    </xf>
    <xf numFmtId="0" fontId="12" fillId="0" borderId="0" xfId="0" applyFont="1">
      <alignment vertical="center"/>
    </xf>
    <xf numFmtId="0" fontId="12" fillId="0" borderId="11" xfId="0" quotePrefix="1" applyFont="1" applyBorder="1" applyAlignment="1" applyProtection="1">
      <alignment horizontal="center" vertical="center"/>
    </xf>
    <xf numFmtId="0" fontId="12" fillId="0" borderId="1" xfId="0" applyFont="1" applyBorder="1" applyAlignment="1">
      <alignment horizontal="center" vertical="center"/>
    </xf>
    <xf numFmtId="0" fontId="12" fillId="0" borderId="12" xfId="0" applyFont="1" applyBorder="1" applyAlignment="1">
      <alignment horizontal="center" vertical="center"/>
    </xf>
    <xf numFmtId="38" fontId="0" fillId="2" borderId="13" xfId="1" applyFont="1" applyFill="1" applyBorder="1" applyAlignment="1" applyProtection="1">
      <alignment horizontal="center" vertical="center"/>
      <protection locked="0"/>
    </xf>
    <xf numFmtId="38" fontId="12" fillId="3" borderId="10" xfId="1" applyFont="1" applyFill="1" applyBorder="1" applyAlignment="1" applyProtection="1">
      <alignment vertical="center"/>
    </xf>
    <xf numFmtId="38" fontId="12" fillId="0" borderId="14" xfId="1" applyFont="1" applyBorder="1" applyAlignment="1" applyProtection="1">
      <alignment horizontal="center" vertical="center"/>
    </xf>
    <xf numFmtId="0" fontId="0" fillId="0" borderId="0" xfId="0" applyAlignment="1">
      <alignment horizontal="center" vertical="center"/>
    </xf>
    <xf numFmtId="38" fontId="11" fillId="3" borderId="9" xfId="1" applyFont="1" applyFill="1" applyBorder="1" applyAlignment="1">
      <alignment vertical="center" wrapText="1"/>
    </xf>
    <xf numFmtId="0" fontId="15" fillId="0" borderId="9" xfId="0" applyFont="1" applyBorder="1" applyAlignment="1">
      <alignment horizontal="center" vertical="center"/>
    </xf>
    <xf numFmtId="0" fontId="0" fillId="0" borderId="14" xfId="0" applyBorder="1">
      <alignment vertical="center"/>
    </xf>
    <xf numFmtId="0" fontId="0" fillId="0" borderId="15" xfId="0" applyBorder="1">
      <alignment vertical="center"/>
    </xf>
    <xf numFmtId="0" fontId="0" fillId="0" borderId="16" xfId="0" applyBorder="1">
      <alignment vertical="center"/>
    </xf>
    <xf numFmtId="0" fontId="11" fillId="3" borderId="10" xfId="0" applyFont="1" applyFill="1" applyBorder="1" applyAlignment="1">
      <alignment horizontal="center" vertical="center"/>
    </xf>
    <xf numFmtId="0" fontId="15" fillId="0" borderId="0" xfId="0" applyFont="1" applyAlignment="1" applyProtection="1">
      <alignment horizontal="center"/>
    </xf>
    <xf numFmtId="0" fontId="15" fillId="0" borderId="0" xfId="0" applyFont="1" applyAlignment="1" applyProtection="1">
      <alignment horizontal="center" vertical="center"/>
    </xf>
    <xf numFmtId="0" fontId="20" fillId="0" borderId="0" xfId="0" applyFont="1" applyAlignment="1" applyProtection="1">
      <alignment horizontal="left"/>
    </xf>
    <xf numFmtId="0" fontId="12" fillId="0" borderId="0" xfId="0" applyFont="1" applyAlignment="1">
      <alignment horizontal="right" vertical="center"/>
    </xf>
    <xf numFmtId="38" fontId="15" fillId="0" borderId="17" xfId="1" applyFont="1" applyBorder="1" applyAlignment="1">
      <alignment horizontal="center" vertical="center"/>
    </xf>
    <xf numFmtId="38" fontId="15" fillId="0" borderId="3" xfId="1" applyFont="1" applyBorder="1" applyAlignment="1">
      <alignment horizontal="center" vertical="center"/>
    </xf>
    <xf numFmtId="56" fontId="15" fillId="0" borderId="18" xfId="0" applyNumberFormat="1" applyFont="1" applyBorder="1" applyAlignment="1" applyProtection="1">
      <alignment horizontal="center" vertical="center"/>
    </xf>
    <xf numFmtId="56" fontId="15" fillId="0" borderId="19" xfId="0" applyNumberFormat="1" applyFont="1" applyBorder="1" applyAlignment="1" applyProtection="1">
      <alignment horizontal="center" vertical="center"/>
    </xf>
    <xf numFmtId="38" fontId="12" fillId="0" borderId="0" xfId="1" applyFont="1" applyBorder="1" applyAlignment="1" applyProtection="1">
      <alignment horizontal="center" vertical="center"/>
    </xf>
    <xf numFmtId="38" fontId="12" fillId="0" borderId="0" xfId="1" applyFont="1" applyFill="1" applyBorder="1" applyAlignment="1" applyProtection="1">
      <alignment vertical="center"/>
    </xf>
    <xf numFmtId="38" fontId="0" fillId="0" borderId="0" xfId="1" applyFont="1" applyBorder="1" applyAlignment="1" applyProtection="1">
      <alignment vertical="center"/>
    </xf>
    <xf numFmtId="0" fontId="6" fillId="0" borderId="0" xfId="0" applyFont="1" applyFill="1" applyBorder="1" applyAlignment="1" applyProtection="1">
      <alignment horizontal="center" vertical="center" shrinkToFit="1"/>
    </xf>
    <xf numFmtId="0" fontId="7" fillId="0" borderId="0" xfId="0" applyFont="1" applyFill="1" applyBorder="1" applyProtection="1">
      <alignment vertical="center"/>
      <protection locked="0"/>
    </xf>
    <xf numFmtId="0" fontId="12" fillId="0" borderId="0" xfId="0" applyFont="1" applyAlignment="1" applyProtection="1">
      <alignment horizontal="center" vertical="top"/>
    </xf>
    <xf numFmtId="0" fontId="22" fillId="0" borderId="0" xfId="0" applyFont="1">
      <alignment vertical="center"/>
    </xf>
    <xf numFmtId="38" fontId="15" fillId="0" borderId="14" xfId="1" applyFont="1" applyBorder="1" applyAlignment="1" applyProtection="1">
      <alignment horizontal="center" vertical="center"/>
    </xf>
    <xf numFmtId="38" fontId="15" fillId="3" borderId="20" xfId="1" applyFont="1" applyFill="1" applyBorder="1" applyAlignment="1" applyProtection="1">
      <alignment vertical="center"/>
    </xf>
    <xf numFmtId="38" fontId="23" fillId="0" borderId="17" xfId="1" applyFont="1" applyBorder="1" applyAlignment="1">
      <alignment horizontal="center" vertical="center"/>
    </xf>
    <xf numFmtId="0" fontId="0" fillId="0" borderId="0" xfId="0" applyProtection="1">
      <alignment vertical="center"/>
    </xf>
    <xf numFmtId="0" fontId="2" fillId="0" borderId="0" xfId="0" applyFont="1" applyAlignment="1" applyProtection="1">
      <alignment horizontal="center"/>
    </xf>
    <xf numFmtId="0" fontId="5" fillId="0" borderId="0" xfId="0" applyFont="1" applyAlignment="1" applyProtection="1">
      <alignment horizontal="left"/>
    </xf>
    <xf numFmtId="0" fontId="1" fillId="6" borderId="22" xfId="0" applyFont="1" applyFill="1" applyBorder="1" applyAlignment="1" applyProtection="1">
      <alignment horizontal="center" shrinkToFit="1"/>
    </xf>
    <xf numFmtId="0" fontId="8" fillId="0" borderId="0" xfId="0" applyFont="1" applyBorder="1" applyAlignment="1" applyProtection="1">
      <alignment vertical="center"/>
    </xf>
    <xf numFmtId="0" fontId="1" fillId="0" borderId="0" xfId="0" applyFont="1" applyBorder="1" applyProtection="1">
      <alignment vertical="center"/>
    </xf>
    <xf numFmtId="0" fontId="7" fillId="2" borderId="23" xfId="0" applyFont="1" applyFill="1" applyBorder="1" applyAlignment="1" applyProtection="1">
      <alignment vertical="center"/>
    </xf>
    <xf numFmtId="0" fontId="7" fillId="0" borderId="0" xfId="0" applyFont="1" applyProtection="1">
      <alignment vertical="center"/>
    </xf>
    <xf numFmtId="0" fontId="8" fillId="0" borderId="0" xfId="0" applyFont="1" applyBorder="1" applyAlignment="1" applyProtection="1">
      <alignment horizontal="center" vertical="center"/>
    </xf>
    <xf numFmtId="0" fontId="7" fillId="2" borderId="23" xfId="0" applyFont="1" applyFill="1" applyBorder="1" applyAlignment="1" applyProtection="1">
      <alignment vertical="center" shrinkToFit="1"/>
    </xf>
    <xf numFmtId="0" fontId="7" fillId="2" borderId="24" xfId="0" applyFont="1" applyFill="1" applyBorder="1" applyProtection="1">
      <alignment vertical="center"/>
    </xf>
    <xf numFmtId="0" fontId="8" fillId="0" borderId="0" xfId="0" applyFont="1" applyBorder="1" applyAlignment="1" applyProtection="1">
      <alignment horizontal="justify" vertical="center"/>
    </xf>
    <xf numFmtId="3" fontId="8" fillId="0" borderId="0" xfId="0" applyNumberFormat="1" applyFont="1" applyBorder="1" applyAlignment="1" applyProtection="1">
      <alignment horizontal="right" vertical="center"/>
    </xf>
    <xf numFmtId="0" fontId="0" fillId="0" borderId="0" xfId="0" applyAlignment="1" applyProtection="1">
      <alignment vertical="center"/>
    </xf>
    <xf numFmtId="38" fontId="1" fillId="2" borderId="1" xfId="1" applyFont="1" applyFill="1" applyBorder="1" applyAlignment="1" applyProtection="1">
      <alignment horizontal="center" vertical="center"/>
    </xf>
    <xf numFmtId="38" fontId="1" fillId="4" borderId="17" xfId="1" applyFill="1" applyBorder="1" applyAlignment="1" applyProtection="1">
      <alignment vertical="center"/>
    </xf>
    <xf numFmtId="38" fontId="1" fillId="2" borderId="2" xfId="1" applyFont="1" applyFill="1" applyBorder="1" applyAlignment="1" applyProtection="1">
      <alignment horizontal="center" vertical="center"/>
    </xf>
    <xf numFmtId="0" fontId="8" fillId="0" borderId="0" xfId="0" applyFont="1" applyAlignment="1" applyProtection="1">
      <alignment vertical="center"/>
    </xf>
    <xf numFmtId="3" fontId="1" fillId="0" borderId="0" xfId="0" applyNumberFormat="1" applyFont="1" applyFill="1" applyBorder="1" applyAlignment="1" applyProtection="1">
      <alignment horizontal="right" vertical="center"/>
    </xf>
    <xf numFmtId="0" fontId="1" fillId="0" borderId="0" xfId="0" applyFont="1" applyProtection="1">
      <alignment vertical="center"/>
    </xf>
    <xf numFmtId="38" fontId="1" fillId="0" borderId="0" xfId="1" applyBorder="1" applyProtection="1">
      <alignment vertical="center"/>
    </xf>
    <xf numFmtId="0" fontId="0" fillId="0" borderId="0" xfId="0" applyBorder="1" applyProtection="1">
      <alignment vertical="center"/>
    </xf>
    <xf numFmtId="38" fontId="15" fillId="0" borderId="18" xfId="1" applyFont="1" applyBorder="1" applyAlignment="1" applyProtection="1">
      <alignment horizontal="center" vertical="center"/>
    </xf>
    <xf numFmtId="38" fontId="15" fillId="0" borderId="19" xfId="1" applyFont="1" applyBorder="1" applyAlignment="1" applyProtection="1">
      <alignment horizontal="center" vertical="center"/>
    </xf>
    <xf numFmtId="38" fontId="15" fillId="0" borderId="1" xfId="1" applyFont="1" applyBorder="1" applyAlignment="1">
      <alignment horizontal="center" vertical="center"/>
    </xf>
    <xf numFmtId="38" fontId="15" fillId="0" borderId="12" xfId="1" applyFont="1" applyBorder="1" applyAlignment="1">
      <alignment horizontal="center" vertical="center"/>
    </xf>
    <xf numFmtId="0" fontId="12" fillId="0" borderId="0" xfId="0" applyFont="1" applyBorder="1" applyAlignment="1" applyProtection="1">
      <alignment horizontal="left" vertical="center"/>
    </xf>
    <xf numFmtId="0" fontId="1" fillId="6" borderId="25" xfId="0" applyFont="1" applyFill="1" applyBorder="1" applyAlignment="1" applyProtection="1">
      <alignment horizontal="center" shrinkToFit="1"/>
      <protection locked="0"/>
    </xf>
    <xf numFmtId="0" fontId="7" fillId="2" borderId="26" xfId="0" applyFont="1" applyFill="1" applyBorder="1" applyAlignment="1" applyProtection="1">
      <alignment vertical="center"/>
      <protection locked="0"/>
    </xf>
    <xf numFmtId="0" fontId="7" fillId="2" borderId="26" xfId="0" applyFont="1" applyFill="1" applyBorder="1" applyAlignment="1" applyProtection="1">
      <alignment vertical="center" shrinkToFit="1"/>
      <protection locked="0"/>
    </xf>
    <xf numFmtId="0" fontId="7" fillId="2" borderId="27" xfId="0" applyFont="1" applyFill="1" applyBorder="1" applyProtection="1">
      <alignment vertical="center"/>
      <protection locked="0"/>
    </xf>
    <xf numFmtId="0" fontId="15" fillId="0" borderId="10" xfId="0" applyFont="1" applyBorder="1" applyAlignment="1">
      <alignment horizontal="center" vertical="center"/>
    </xf>
    <xf numFmtId="0" fontId="12" fillId="0" borderId="0" xfId="0" applyFont="1" applyFill="1" applyBorder="1" applyAlignment="1" applyProtection="1">
      <alignment vertical="center"/>
    </xf>
    <xf numFmtId="0" fontId="1" fillId="2" borderId="26" xfId="0" applyFont="1" applyFill="1" applyBorder="1" applyAlignment="1" applyProtection="1">
      <alignment vertical="center" shrinkToFit="1"/>
      <protection locked="0"/>
    </xf>
    <xf numFmtId="38" fontId="12" fillId="0" borderId="8" xfId="1" applyFont="1" applyBorder="1" applyAlignment="1" applyProtection="1">
      <alignment vertical="center"/>
    </xf>
    <xf numFmtId="38" fontId="12" fillId="3" borderId="3" xfId="1" applyFont="1" applyFill="1" applyBorder="1" applyAlignment="1" applyProtection="1">
      <alignment vertical="center"/>
    </xf>
    <xf numFmtId="38" fontId="15" fillId="3" borderId="3" xfId="1" applyFont="1" applyFill="1" applyBorder="1" applyAlignment="1" applyProtection="1">
      <alignment vertical="center"/>
    </xf>
    <xf numFmtId="38" fontId="15" fillId="0" borderId="8" xfId="1" applyFont="1" applyBorder="1" applyAlignment="1" applyProtection="1">
      <alignment horizontal="center" vertical="center"/>
    </xf>
    <xf numFmtId="0" fontId="12" fillId="0" borderId="0" xfId="0" applyFont="1" applyAlignment="1" applyProtection="1">
      <alignment horizontal="center"/>
    </xf>
    <xf numFmtId="0" fontId="12" fillId="0" borderId="0" xfId="0" applyFont="1" applyAlignment="1" applyProtection="1">
      <alignment horizontal="center" vertical="center"/>
    </xf>
    <xf numFmtId="0" fontId="12" fillId="0" borderId="0" xfId="0" applyFont="1" applyBorder="1" applyAlignment="1" applyProtection="1">
      <alignment vertical="center"/>
    </xf>
    <xf numFmtId="0" fontId="11" fillId="0" borderId="0" xfId="0" applyFont="1" applyBorder="1" applyAlignment="1" applyProtection="1">
      <alignment vertical="center"/>
    </xf>
    <xf numFmtId="0" fontId="11" fillId="0" borderId="0" xfId="0" applyFont="1" applyBorder="1" applyAlignment="1" applyProtection="1">
      <alignment horizontal="left" vertical="center"/>
    </xf>
    <xf numFmtId="0" fontId="11" fillId="0" borderId="0" xfId="0" applyFont="1" applyFill="1" applyBorder="1" applyAlignment="1" applyProtection="1">
      <alignment horizontal="center" vertical="center"/>
    </xf>
    <xf numFmtId="0" fontId="5" fillId="0" borderId="0" xfId="0" applyFont="1" applyFill="1" applyBorder="1" applyAlignment="1" applyProtection="1">
      <alignment horizontal="center" vertical="center"/>
    </xf>
    <xf numFmtId="0" fontId="12" fillId="0" borderId="0" xfId="0" applyFont="1" applyFill="1" applyBorder="1" applyAlignment="1" applyProtection="1">
      <alignment horizontal="center" vertical="center"/>
    </xf>
    <xf numFmtId="38" fontId="12" fillId="0" borderId="7" xfId="1" applyFont="1" applyBorder="1" applyAlignment="1" applyProtection="1">
      <alignment vertical="center"/>
    </xf>
    <xf numFmtId="0" fontId="22" fillId="0" borderId="0" xfId="0" applyFont="1" applyProtection="1">
      <alignment vertical="center"/>
    </xf>
    <xf numFmtId="38" fontId="15" fillId="3" borderId="10" xfId="1" applyFont="1" applyFill="1" applyBorder="1" applyProtection="1">
      <alignment vertical="center"/>
    </xf>
    <xf numFmtId="0" fontId="12" fillId="3" borderId="24" xfId="0" applyFont="1" applyFill="1" applyBorder="1" applyProtection="1">
      <alignment vertical="center"/>
    </xf>
    <xf numFmtId="0" fontId="25" fillId="0" borderId="0" xfId="0" applyFont="1" applyAlignment="1" applyProtection="1">
      <alignment horizontal="left"/>
    </xf>
    <xf numFmtId="0" fontId="5" fillId="0" borderId="0" xfId="0" applyFont="1" applyAlignment="1" applyProtection="1">
      <alignment horizontal="center"/>
      <protection locked="0"/>
    </xf>
    <xf numFmtId="0" fontId="12" fillId="6" borderId="25" xfId="0" applyFont="1" applyFill="1" applyBorder="1" applyAlignment="1" applyProtection="1">
      <alignment horizontal="center" shrinkToFit="1"/>
      <protection locked="0"/>
    </xf>
    <xf numFmtId="0" fontId="12" fillId="0" borderId="0" xfId="0" applyFont="1" applyProtection="1">
      <alignment vertical="center"/>
      <protection locked="0"/>
    </xf>
    <xf numFmtId="0" fontId="28" fillId="2" borderId="26" xfId="0" applyFont="1" applyFill="1" applyBorder="1" applyAlignment="1" applyProtection="1">
      <alignment vertical="center"/>
      <protection locked="0"/>
    </xf>
    <xf numFmtId="0" fontId="28" fillId="2" borderId="26" xfId="0" applyFont="1" applyFill="1" applyBorder="1" applyAlignment="1" applyProtection="1">
      <alignment vertical="center" shrinkToFit="1"/>
      <protection locked="0"/>
    </xf>
    <xf numFmtId="0" fontId="12" fillId="0" borderId="0" xfId="0" applyFont="1" applyAlignment="1">
      <alignment horizontal="center" vertical="center"/>
    </xf>
    <xf numFmtId="0" fontId="28" fillId="2" borderId="27" xfId="0" applyFont="1" applyFill="1" applyBorder="1" applyProtection="1">
      <alignment vertical="center"/>
      <protection locked="0"/>
    </xf>
    <xf numFmtId="0" fontId="12" fillId="0" borderId="0" xfId="0" applyFont="1" applyAlignment="1">
      <alignment vertical="center"/>
    </xf>
    <xf numFmtId="0" fontId="12" fillId="0" borderId="0" xfId="0" applyFont="1" applyBorder="1" applyAlignment="1" applyProtection="1">
      <alignment horizontal="center" vertical="center" shrinkToFit="1"/>
      <protection locked="0"/>
    </xf>
    <xf numFmtId="0" fontId="12" fillId="0" borderId="4" xfId="0" applyFont="1" applyBorder="1" applyAlignment="1" applyProtection="1">
      <alignment vertical="center" shrinkToFit="1"/>
    </xf>
    <xf numFmtId="0" fontId="12" fillId="0" borderId="0" xfId="0" applyFont="1" applyBorder="1" applyAlignment="1" applyProtection="1">
      <alignment vertical="center" shrinkToFit="1"/>
    </xf>
    <xf numFmtId="0" fontId="12" fillId="0" borderId="0" xfId="0" applyFont="1" applyBorder="1" applyAlignment="1" applyProtection="1">
      <alignment horizontal="center" vertical="center" shrinkToFit="1"/>
    </xf>
    <xf numFmtId="38" fontId="12" fillId="4" borderId="6" xfId="1" applyFont="1" applyFill="1" applyBorder="1" applyAlignment="1" applyProtection="1">
      <alignment vertical="center"/>
      <protection locked="0"/>
    </xf>
    <xf numFmtId="38" fontId="27" fillId="0" borderId="0" xfId="1" applyFont="1" applyFill="1" applyBorder="1" applyAlignment="1" applyProtection="1">
      <alignment vertical="center"/>
      <protection locked="0"/>
    </xf>
    <xf numFmtId="38" fontId="12" fillId="4" borderId="2" xfId="1" applyFont="1" applyFill="1" applyBorder="1" applyAlignment="1" applyProtection="1">
      <alignment vertical="center"/>
      <protection locked="0"/>
    </xf>
    <xf numFmtId="38" fontId="12" fillId="0" borderId="0" xfId="1" applyFont="1" applyFill="1" applyBorder="1" applyAlignment="1" applyProtection="1">
      <alignment vertical="center"/>
      <protection locked="0"/>
    </xf>
    <xf numFmtId="38" fontId="12" fillId="0" borderId="0" xfId="1" applyFont="1" applyFill="1" applyBorder="1" applyAlignment="1" applyProtection="1">
      <alignment horizontal="center" vertical="center"/>
      <protection locked="0"/>
    </xf>
    <xf numFmtId="38" fontId="12" fillId="4" borderId="5" xfId="1" applyFont="1" applyFill="1" applyBorder="1" applyAlignment="1" applyProtection="1">
      <alignment vertical="center"/>
      <protection locked="0"/>
    </xf>
    <xf numFmtId="0" fontId="12" fillId="0" borderId="0" xfId="0" applyFont="1" applyBorder="1" applyAlignment="1">
      <alignment vertical="center"/>
    </xf>
    <xf numFmtId="0" fontId="5" fillId="0" borderId="0" xfId="0" applyFont="1" applyBorder="1" applyAlignment="1" applyProtection="1">
      <alignment horizontal="center" vertical="center"/>
    </xf>
    <xf numFmtId="56" fontId="12" fillId="0" borderId="9" xfId="0" applyNumberFormat="1" applyFont="1" applyBorder="1" applyAlignment="1" applyProtection="1">
      <alignment horizontal="center" vertical="center"/>
    </xf>
    <xf numFmtId="0" fontId="12" fillId="0" borderId="0" xfId="0" quotePrefix="1" applyFont="1" applyBorder="1" applyAlignment="1" applyProtection="1">
      <alignment horizontal="center" vertical="center"/>
    </xf>
    <xf numFmtId="0" fontId="15" fillId="0" borderId="4" xfId="0" applyFont="1" applyBorder="1" applyAlignment="1" applyProtection="1">
      <alignment vertical="center" shrinkToFit="1"/>
    </xf>
    <xf numFmtId="0" fontId="1" fillId="2" borderId="25" xfId="0" applyFont="1" applyFill="1" applyBorder="1" applyAlignment="1" applyProtection="1">
      <alignment vertical="center"/>
      <protection locked="0"/>
    </xf>
    <xf numFmtId="0" fontId="18" fillId="2" borderId="26" xfId="0" applyFont="1" applyFill="1" applyBorder="1" applyAlignment="1" applyProtection="1">
      <alignment vertical="center"/>
      <protection locked="0"/>
    </xf>
    <xf numFmtId="0" fontId="11" fillId="0" borderId="0" xfId="0" applyFont="1" applyAlignment="1" applyProtection="1">
      <alignment horizontal="center" vertical="center"/>
    </xf>
    <xf numFmtId="38" fontId="1" fillId="2" borderId="6" xfId="1" applyFont="1" applyFill="1" applyBorder="1" applyAlignment="1" applyProtection="1">
      <alignment horizontal="center" vertical="center"/>
    </xf>
    <xf numFmtId="38" fontId="1" fillId="4" borderId="6" xfId="1" applyFont="1" applyFill="1" applyBorder="1" applyAlignment="1" applyProtection="1">
      <alignment vertical="center"/>
    </xf>
    <xf numFmtId="38" fontId="1" fillId="4" borderId="2" xfId="1" applyFill="1" applyBorder="1" applyAlignment="1" applyProtection="1">
      <alignment vertical="center"/>
    </xf>
    <xf numFmtId="38" fontId="1" fillId="2" borderId="5" xfId="1" applyFont="1" applyFill="1" applyBorder="1" applyAlignment="1" applyProtection="1">
      <alignment horizontal="center" vertical="center"/>
    </xf>
    <xf numFmtId="38" fontId="1" fillId="4" borderId="5" xfId="1" applyFill="1" applyBorder="1" applyAlignment="1" applyProtection="1">
      <alignment vertical="center"/>
    </xf>
    <xf numFmtId="38" fontId="0" fillId="0" borderId="9" xfId="1" applyFont="1" applyBorder="1" applyProtection="1">
      <alignment vertical="center"/>
    </xf>
    <xf numFmtId="38" fontId="0" fillId="0" borderId="0" xfId="1" applyFont="1" applyBorder="1" applyProtection="1">
      <alignment vertical="center"/>
    </xf>
    <xf numFmtId="0" fontId="0" fillId="0" borderId="9" xfId="0" applyBorder="1" applyProtection="1">
      <alignment vertical="center"/>
    </xf>
    <xf numFmtId="0" fontId="0" fillId="3" borderId="7" xfId="0" applyFill="1" applyBorder="1" applyProtection="1">
      <alignment vertical="center"/>
    </xf>
    <xf numFmtId="0" fontId="0" fillId="3" borderId="9" xfId="0" applyFill="1" applyBorder="1" applyProtection="1">
      <alignment vertical="center"/>
    </xf>
    <xf numFmtId="0" fontId="13" fillId="0" borderId="0" xfId="0" applyFont="1" applyAlignment="1" applyProtection="1">
      <alignment vertical="center" wrapText="1"/>
    </xf>
    <xf numFmtId="0" fontId="1" fillId="0" borderId="0" xfId="0" applyFont="1" applyBorder="1" applyAlignment="1" applyProtection="1">
      <alignment vertical="center" wrapText="1" shrinkToFit="1"/>
    </xf>
    <xf numFmtId="38" fontId="1" fillId="0" borderId="0" xfId="1" applyFont="1" applyFill="1" applyBorder="1" applyAlignment="1" applyProtection="1">
      <alignment horizontal="center" vertical="center"/>
    </xf>
    <xf numFmtId="0" fontId="10" fillId="0" borderId="0" xfId="0" applyFont="1" applyBorder="1" applyAlignment="1" applyProtection="1">
      <alignment horizontal="justify" vertical="center"/>
    </xf>
    <xf numFmtId="0" fontId="7" fillId="0" borderId="0" xfId="0" applyFont="1" applyFill="1" applyBorder="1" applyProtection="1">
      <alignment vertical="center"/>
    </xf>
    <xf numFmtId="38" fontId="1" fillId="2" borderId="28" xfId="1" applyFont="1" applyFill="1" applyBorder="1" applyAlignment="1" applyProtection="1">
      <alignment horizontal="center" vertical="center"/>
    </xf>
    <xf numFmtId="38" fontId="1" fillId="4" borderId="21" xfId="1" applyFont="1" applyFill="1" applyBorder="1" applyAlignment="1" applyProtection="1">
      <alignment vertical="center"/>
    </xf>
    <xf numFmtId="38" fontId="1" fillId="0" borderId="9" xfId="1" applyFont="1" applyBorder="1" applyProtection="1">
      <alignment vertical="center"/>
    </xf>
    <xf numFmtId="0" fontId="12" fillId="0" borderId="10" xfId="0" applyFont="1" applyBorder="1" applyAlignment="1" applyProtection="1">
      <alignment horizontal="center" vertical="center"/>
    </xf>
    <xf numFmtId="0" fontId="15" fillId="3" borderId="24" xfId="0" applyFont="1" applyFill="1" applyBorder="1" applyAlignment="1" applyProtection="1">
      <alignment horizontal="center" vertical="center"/>
    </xf>
    <xf numFmtId="0" fontId="0" fillId="0" borderId="0" xfId="0" applyFill="1" applyBorder="1" applyProtection="1">
      <alignment vertical="center"/>
    </xf>
    <xf numFmtId="38" fontId="1" fillId="0" borderId="0" xfId="1" applyFont="1" applyBorder="1" applyProtection="1">
      <alignment vertical="center"/>
    </xf>
    <xf numFmtId="0" fontId="15" fillId="0" borderId="10" xfId="0" applyFont="1" applyFill="1" applyBorder="1" applyAlignment="1">
      <alignment horizontal="center" vertical="center"/>
    </xf>
    <xf numFmtId="38" fontId="11" fillId="5" borderId="10" xfId="1" applyFont="1" applyFill="1" applyBorder="1" applyAlignment="1" applyProtection="1">
      <alignment horizontal="center" vertical="center"/>
      <protection locked="0"/>
    </xf>
    <xf numFmtId="0" fontId="12" fillId="0" borderId="0" xfId="0" applyFont="1" applyProtection="1">
      <alignment vertical="center"/>
    </xf>
    <xf numFmtId="0" fontId="5" fillId="0" borderId="0" xfId="0" applyFont="1" applyAlignment="1" applyProtection="1">
      <alignment horizontal="center"/>
    </xf>
    <xf numFmtId="0" fontId="12" fillId="6" borderId="22" xfId="0" applyFont="1" applyFill="1" applyBorder="1" applyAlignment="1" applyProtection="1">
      <alignment horizontal="center" shrinkToFit="1"/>
    </xf>
    <xf numFmtId="0" fontId="24" fillId="0" borderId="0" xfId="0" applyFont="1" applyBorder="1" applyAlignment="1" applyProtection="1">
      <alignment vertical="center"/>
    </xf>
    <xf numFmtId="0" fontId="12" fillId="0" borderId="0" xfId="0" applyFont="1" applyBorder="1" applyProtection="1">
      <alignment vertical="center"/>
    </xf>
    <xf numFmtId="0" fontId="28" fillId="2" borderId="23" xfId="0" applyFont="1" applyFill="1" applyBorder="1" applyAlignment="1" applyProtection="1">
      <alignment horizontal="center" vertical="center"/>
    </xf>
    <xf numFmtId="0" fontId="28" fillId="0" borderId="0" xfId="0" applyFont="1" applyProtection="1">
      <alignment vertical="center"/>
    </xf>
    <xf numFmtId="0" fontId="24" fillId="0" borderId="0" xfId="0" applyFont="1" applyBorder="1" applyAlignment="1" applyProtection="1">
      <alignment horizontal="center" vertical="center"/>
    </xf>
    <xf numFmtId="0" fontId="28" fillId="2" borderId="23" xfId="0" applyFont="1" applyFill="1" applyBorder="1" applyAlignment="1" applyProtection="1">
      <alignment horizontal="center" vertical="center" shrinkToFit="1"/>
    </xf>
    <xf numFmtId="0" fontId="28" fillId="2" borderId="24" xfId="0" applyFont="1" applyFill="1" applyBorder="1" applyAlignment="1" applyProtection="1">
      <alignment horizontal="center" vertical="center"/>
    </xf>
    <xf numFmtId="0" fontId="24" fillId="0" borderId="0" xfId="0" applyFont="1" applyBorder="1" applyAlignment="1" applyProtection="1">
      <alignment horizontal="justify" vertical="center"/>
    </xf>
    <xf numFmtId="3" fontId="24" fillId="0" borderId="0" xfId="0" applyNumberFormat="1" applyFont="1" applyBorder="1" applyAlignment="1" applyProtection="1">
      <alignment horizontal="right" vertical="center"/>
    </xf>
    <xf numFmtId="0" fontId="12" fillId="0" borderId="0" xfId="0" applyFont="1" applyAlignment="1" applyProtection="1">
      <alignment vertical="center"/>
    </xf>
    <xf numFmtId="38" fontId="12" fillId="2" borderId="28" xfId="1" applyFont="1" applyFill="1" applyBorder="1" applyAlignment="1" applyProtection="1">
      <alignment horizontal="center" vertical="center"/>
    </xf>
    <xf numFmtId="38" fontId="12" fillId="4" borderId="21" xfId="1" applyFont="1" applyFill="1" applyBorder="1" applyAlignment="1" applyProtection="1">
      <alignment vertical="center"/>
    </xf>
    <xf numFmtId="38" fontId="12" fillId="2" borderId="1" xfId="1" applyFont="1" applyFill="1" applyBorder="1" applyAlignment="1" applyProtection="1">
      <alignment horizontal="center" vertical="center"/>
    </xf>
    <xf numFmtId="38" fontId="12" fillId="4" borderId="17" xfId="1" applyFont="1" applyFill="1" applyBorder="1" applyAlignment="1" applyProtection="1">
      <alignment vertical="center"/>
    </xf>
    <xf numFmtId="38" fontId="27" fillId="0" borderId="0" xfId="1" applyFont="1" applyFill="1" applyBorder="1" applyAlignment="1" applyProtection="1">
      <alignment vertical="center"/>
    </xf>
    <xf numFmtId="38" fontId="12" fillId="0" borderId="0" xfId="1" applyFont="1" applyFill="1" applyBorder="1" applyAlignment="1" applyProtection="1">
      <alignment horizontal="right" vertical="center"/>
    </xf>
    <xf numFmtId="38" fontId="12" fillId="7" borderId="2" xfId="1" applyFont="1" applyFill="1" applyBorder="1" applyAlignment="1" applyProtection="1">
      <alignment horizontal="center" vertical="center"/>
    </xf>
    <xf numFmtId="38" fontId="12" fillId="2" borderId="2" xfId="1" applyFont="1" applyFill="1" applyBorder="1" applyAlignment="1" applyProtection="1">
      <alignment horizontal="center" vertical="center"/>
    </xf>
    <xf numFmtId="0" fontId="24" fillId="0" borderId="0" xfId="0" applyFont="1" applyAlignment="1" applyProtection="1">
      <alignment vertical="center"/>
    </xf>
    <xf numFmtId="3" fontId="12" fillId="0" borderId="0" xfId="0" applyNumberFormat="1" applyFont="1" applyFill="1" applyBorder="1" applyAlignment="1" applyProtection="1">
      <alignment horizontal="right" vertical="center"/>
    </xf>
    <xf numFmtId="38" fontId="12" fillId="0" borderId="9" xfId="1" applyFont="1" applyBorder="1" applyProtection="1">
      <alignment vertical="center"/>
    </xf>
    <xf numFmtId="38" fontId="12" fillId="0" borderId="0" xfId="1" applyFont="1" applyBorder="1" applyProtection="1">
      <alignment vertical="center"/>
    </xf>
    <xf numFmtId="0" fontId="12" fillId="0" borderId="10" xfId="0" applyFont="1" applyBorder="1" applyProtection="1">
      <alignment vertical="center"/>
    </xf>
    <xf numFmtId="0" fontId="12" fillId="0" borderId="10" xfId="0" applyFont="1" applyFill="1" applyBorder="1" applyAlignment="1" applyProtection="1">
      <alignment horizontal="center" vertical="center"/>
    </xf>
    <xf numFmtId="0" fontId="30" fillId="0" borderId="0" xfId="0" applyFont="1" applyBorder="1" applyAlignment="1" applyProtection="1">
      <alignment horizontal="justify" vertical="center"/>
    </xf>
    <xf numFmtId="38" fontId="1" fillId="8" borderId="2" xfId="1" applyFont="1" applyFill="1" applyBorder="1" applyAlignment="1" applyProtection="1">
      <alignment horizontal="center" vertical="center"/>
    </xf>
    <xf numFmtId="0" fontId="15" fillId="0" borderId="29" xfId="0" applyFont="1" applyBorder="1" applyAlignment="1">
      <alignment horizontal="center" vertical="center"/>
    </xf>
    <xf numFmtId="38" fontId="11" fillId="9" borderId="10" xfId="1" applyFont="1" applyFill="1" applyBorder="1" applyAlignment="1" applyProtection="1">
      <alignment horizontal="center" vertical="center"/>
      <protection locked="0"/>
    </xf>
    <xf numFmtId="38" fontId="15" fillId="10" borderId="6" xfId="1" applyFont="1" applyFill="1" applyBorder="1" applyAlignment="1" applyProtection="1">
      <alignment horizontal="center" vertical="center"/>
    </xf>
    <xf numFmtId="38" fontId="11" fillId="11" borderId="10" xfId="1" applyFont="1" applyFill="1" applyBorder="1" applyAlignment="1" applyProtection="1">
      <alignment horizontal="center" vertical="center"/>
      <protection locked="0"/>
    </xf>
    <xf numFmtId="0" fontId="31" fillId="0" borderId="6" xfId="0" applyFont="1" applyBorder="1" applyAlignment="1">
      <alignment horizontal="center" vertical="center"/>
    </xf>
    <xf numFmtId="0" fontId="31" fillId="0" borderId="2" xfId="0" applyFont="1" applyBorder="1" applyAlignment="1">
      <alignment horizontal="center" vertical="center"/>
    </xf>
    <xf numFmtId="0" fontId="31" fillId="0" borderId="5" xfId="0" applyFont="1" applyBorder="1" applyAlignment="1">
      <alignment horizontal="center" vertical="center"/>
    </xf>
    <xf numFmtId="0" fontId="32" fillId="0" borderId="30" xfId="0" applyFont="1" applyBorder="1" applyAlignment="1" applyProtection="1">
      <alignment horizontal="center" vertical="center"/>
    </xf>
    <xf numFmtId="0" fontId="32" fillId="0" borderId="20" xfId="0" applyFont="1" applyBorder="1" applyAlignment="1" applyProtection="1">
      <alignment horizontal="center" vertical="center"/>
    </xf>
    <xf numFmtId="0" fontId="17" fillId="0" borderId="0" xfId="0" applyFont="1" applyProtection="1">
      <alignment vertical="center"/>
      <protection locked="0"/>
    </xf>
    <xf numFmtId="38" fontId="31" fillId="0" borderId="21" xfId="1" applyFont="1" applyBorder="1" applyAlignment="1">
      <alignment horizontal="center" vertical="center"/>
    </xf>
    <xf numFmtId="38" fontId="31" fillId="0" borderId="17" xfId="1" applyFont="1" applyBorder="1" applyAlignment="1">
      <alignment horizontal="center" vertical="center"/>
    </xf>
    <xf numFmtId="38" fontId="31" fillId="0" borderId="3" xfId="1" applyFont="1" applyBorder="1" applyAlignment="1">
      <alignment horizontal="center" vertical="center"/>
    </xf>
    <xf numFmtId="0" fontId="33" fillId="0" borderId="30" xfId="0" applyFont="1" applyBorder="1" applyAlignment="1" applyProtection="1">
      <alignment horizontal="center" vertical="center"/>
    </xf>
    <xf numFmtId="0" fontId="33" fillId="0" borderId="20" xfId="0" applyFont="1" applyBorder="1" applyAlignment="1" applyProtection="1">
      <alignment horizontal="center" vertical="center"/>
    </xf>
    <xf numFmtId="38" fontId="11" fillId="12" borderId="24" xfId="1" applyFont="1" applyFill="1" applyBorder="1" applyAlignment="1" applyProtection="1">
      <alignment horizontal="center" vertical="center"/>
      <protection locked="0"/>
    </xf>
    <xf numFmtId="0" fontId="32" fillId="0" borderId="6" xfId="0" applyFont="1" applyBorder="1" applyAlignment="1">
      <alignment horizontal="center" vertical="center"/>
    </xf>
    <xf numFmtId="0" fontId="32" fillId="0" borderId="2" xfId="0" applyFont="1" applyBorder="1" applyAlignment="1">
      <alignment horizontal="center" vertical="center"/>
    </xf>
    <xf numFmtId="0" fontId="32" fillId="0" borderId="5" xfId="0" applyFont="1" applyBorder="1" applyAlignment="1">
      <alignment horizontal="center" vertical="center"/>
    </xf>
    <xf numFmtId="38" fontId="11" fillId="0" borderId="18" xfId="1" applyFont="1" applyBorder="1" applyAlignment="1" applyProtection="1">
      <alignment horizontal="center" vertical="center"/>
    </xf>
    <xf numFmtId="38" fontId="11" fillId="0" borderId="19" xfId="1" applyFont="1" applyBorder="1" applyAlignment="1" applyProtection="1">
      <alignment horizontal="center" vertical="center"/>
    </xf>
    <xf numFmtId="0" fontId="11" fillId="0" borderId="0" xfId="0" applyFont="1">
      <alignment vertical="center"/>
    </xf>
    <xf numFmtId="38" fontId="11" fillId="0" borderId="1" xfId="1" applyFont="1" applyBorder="1" applyAlignment="1">
      <alignment horizontal="center" vertical="center"/>
    </xf>
    <xf numFmtId="38" fontId="32" fillId="0" borderId="17" xfId="1" applyFont="1" applyBorder="1" applyAlignment="1">
      <alignment horizontal="center" vertical="center"/>
    </xf>
    <xf numFmtId="38" fontId="11" fillId="0" borderId="17" xfId="1" applyFont="1" applyBorder="1" applyAlignment="1">
      <alignment horizontal="center" vertical="center"/>
    </xf>
    <xf numFmtId="38" fontId="11" fillId="0" borderId="12" xfId="1" applyFont="1" applyBorder="1" applyAlignment="1">
      <alignment horizontal="center" vertical="center"/>
    </xf>
    <xf numFmtId="38" fontId="11" fillId="0" borderId="3" xfId="1" applyFont="1" applyBorder="1" applyAlignment="1">
      <alignment horizontal="center" vertical="center"/>
    </xf>
    <xf numFmtId="0" fontId="11" fillId="13" borderId="10" xfId="0" applyFont="1" applyFill="1" applyBorder="1" applyAlignment="1" applyProtection="1">
      <alignment horizontal="center" vertical="center"/>
    </xf>
    <xf numFmtId="0" fontId="11" fillId="13" borderId="22" xfId="0" applyFont="1" applyFill="1" applyBorder="1" applyAlignment="1" applyProtection="1">
      <alignment horizontal="center" vertical="center"/>
    </xf>
    <xf numFmtId="38" fontId="11" fillId="3" borderId="9" xfId="1" applyFont="1" applyFill="1" applyBorder="1" applyAlignment="1">
      <alignment horizontal="center" vertical="center" wrapText="1"/>
    </xf>
    <xf numFmtId="0" fontId="7" fillId="2" borderId="26" xfId="0" applyFont="1" applyFill="1" applyBorder="1" applyAlignment="1" applyProtection="1">
      <alignment horizontal="center" vertical="center"/>
      <protection locked="0"/>
    </xf>
    <xf numFmtId="0" fontId="7" fillId="2" borderId="26" xfId="0" applyFont="1" applyFill="1" applyBorder="1" applyAlignment="1" applyProtection="1">
      <alignment horizontal="center" vertical="center" shrinkToFit="1"/>
      <protection locked="0"/>
    </xf>
    <xf numFmtId="0" fontId="0" fillId="6" borderId="25" xfId="0" applyFont="1" applyFill="1" applyBorder="1" applyAlignment="1" applyProtection="1">
      <alignment horizontal="center" shrinkToFit="1"/>
      <protection locked="0"/>
    </xf>
    <xf numFmtId="0" fontId="0" fillId="2" borderId="26" xfId="0" applyFont="1" applyFill="1" applyBorder="1" applyAlignment="1" applyProtection="1">
      <alignment horizontal="center" vertical="center" shrinkToFit="1"/>
      <protection locked="0"/>
    </xf>
    <xf numFmtId="0" fontId="0" fillId="2" borderId="26" xfId="0" applyFont="1" applyFill="1" applyBorder="1" applyAlignment="1" applyProtection="1">
      <alignment horizontal="center" vertical="center"/>
      <protection locked="0"/>
    </xf>
    <xf numFmtId="0" fontId="36" fillId="0" borderId="0" xfId="0" applyFont="1" applyAlignment="1">
      <alignment horizontal="right" vertical="center"/>
    </xf>
    <xf numFmtId="0" fontId="37" fillId="0" borderId="0" xfId="0" applyFont="1" applyAlignment="1" applyProtection="1">
      <alignment horizontal="right" vertical="center"/>
    </xf>
    <xf numFmtId="0" fontId="38" fillId="0" borderId="0" xfId="0" applyFont="1" applyAlignment="1" applyProtection="1">
      <alignment horizontal="right" vertical="center"/>
    </xf>
    <xf numFmtId="56" fontId="15" fillId="0" borderId="60" xfId="0" applyNumberFormat="1" applyFont="1" applyBorder="1" applyAlignment="1" applyProtection="1">
      <alignment horizontal="center" vertical="center"/>
    </xf>
    <xf numFmtId="56" fontId="15" fillId="0" borderId="49" xfId="0" applyNumberFormat="1" applyFont="1" applyBorder="1" applyAlignment="1" applyProtection="1">
      <alignment horizontal="center" vertical="center"/>
    </xf>
    <xf numFmtId="56" fontId="27" fillId="0" borderId="60" xfId="0" applyNumberFormat="1" applyFont="1" applyBorder="1" applyAlignment="1" applyProtection="1">
      <alignment horizontal="center" vertical="center"/>
    </xf>
    <xf numFmtId="0" fontId="12" fillId="0" borderId="61" xfId="0" quotePrefix="1" applyFont="1" applyBorder="1" applyAlignment="1" applyProtection="1">
      <alignment horizontal="center" vertical="center"/>
    </xf>
    <xf numFmtId="38" fontId="31" fillId="0" borderId="62" xfId="1" applyFont="1" applyBorder="1" applyAlignment="1">
      <alignment horizontal="center" vertical="center"/>
    </xf>
    <xf numFmtId="38" fontId="39" fillId="0" borderId="62" xfId="1" applyFont="1" applyBorder="1" applyAlignment="1">
      <alignment horizontal="center" vertical="center"/>
    </xf>
    <xf numFmtId="38" fontId="39" fillId="0" borderId="17" xfId="1" applyFont="1" applyBorder="1" applyAlignment="1">
      <alignment horizontal="center" vertical="center"/>
    </xf>
    <xf numFmtId="38" fontId="39" fillId="0" borderId="3" xfId="1" applyFont="1" applyBorder="1" applyAlignment="1">
      <alignment horizontal="center" vertical="center"/>
    </xf>
    <xf numFmtId="0" fontId="12" fillId="0" borderId="9" xfId="0" applyFont="1" applyBorder="1" applyAlignment="1">
      <alignment horizontal="center" vertical="center"/>
    </xf>
    <xf numFmtId="38" fontId="31" fillId="0" borderId="9" xfId="1" applyFont="1" applyBorder="1" applyAlignment="1">
      <alignment horizontal="center" vertical="center"/>
    </xf>
    <xf numFmtId="38" fontId="31" fillId="0" borderId="63" xfId="1" applyFont="1" applyBorder="1" applyAlignment="1">
      <alignment horizontal="center" vertical="center"/>
    </xf>
    <xf numFmtId="0" fontId="12" fillId="0" borderId="63" xfId="0" applyFont="1" applyBorder="1" applyAlignment="1">
      <alignment horizontal="center" vertical="center"/>
    </xf>
    <xf numFmtId="0" fontId="0" fillId="0" borderId="0" xfId="0" applyBorder="1" applyAlignment="1">
      <alignment vertical="center"/>
    </xf>
    <xf numFmtId="0" fontId="0" fillId="0" borderId="0" xfId="0" applyBorder="1" applyAlignment="1">
      <alignment vertical="center" wrapText="1"/>
    </xf>
    <xf numFmtId="0" fontId="0" fillId="0" borderId="0" xfId="0" applyBorder="1" applyAlignment="1">
      <alignment vertical="top" wrapText="1"/>
    </xf>
    <xf numFmtId="0" fontId="0" fillId="0" borderId="0" xfId="0" applyBorder="1" applyAlignment="1">
      <alignment vertical="center"/>
    </xf>
    <xf numFmtId="0" fontId="0" fillId="0" borderId="0" xfId="0" applyBorder="1" applyAlignment="1">
      <alignment vertical="center" wrapText="1"/>
    </xf>
    <xf numFmtId="56" fontId="27" fillId="0" borderId="49" xfId="0" applyNumberFormat="1" applyFont="1" applyBorder="1" applyAlignment="1" applyProtection="1">
      <alignment horizontal="center" vertical="center" shrinkToFit="1"/>
    </xf>
    <xf numFmtId="38" fontId="39" fillId="0" borderId="62" xfId="1" applyFont="1" applyBorder="1" applyAlignment="1">
      <alignment horizontal="center" vertical="center" shrinkToFit="1"/>
    </xf>
    <xf numFmtId="38" fontId="39" fillId="0" borderId="17" xfId="1" applyFont="1" applyBorder="1" applyAlignment="1">
      <alignment horizontal="center" vertical="center" shrinkToFit="1"/>
    </xf>
    <xf numFmtId="38" fontId="39" fillId="0" borderId="3" xfId="1" applyFont="1" applyBorder="1" applyAlignment="1">
      <alignment horizontal="center" vertical="center" shrinkToFit="1"/>
    </xf>
    <xf numFmtId="0" fontId="21" fillId="0" borderId="0" xfId="0" applyFont="1" applyAlignment="1" applyProtection="1">
      <alignment horizontal="left" vertical="center" wrapText="1"/>
      <protection locked="0"/>
    </xf>
    <xf numFmtId="0" fontId="13" fillId="0" borderId="31" xfId="0" applyFont="1" applyBorder="1" applyAlignment="1">
      <alignment horizontal="center" vertical="center" wrapText="1"/>
    </xf>
    <xf numFmtId="0" fontId="13" fillId="0" borderId="32" xfId="0" applyFont="1" applyBorder="1" applyAlignment="1">
      <alignment horizontal="center" vertical="center" wrapText="1"/>
    </xf>
    <xf numFmtId="0" fontId="13" fillId="0" borderId="33"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0" xfId="0" applyFont="1" applyBorder="1" applyAlignment="1">
      <alignment horizontal="center" vertical="center" wrapText="1"/>
    </xf>
    <xf numFmtId="0" fontId="13" fillId="0" borderId="34" xfId="0" applyFont="1" applyBorder="1" applyAlignment="1">
      <alignment horizontal="center" vertical="center" wrapText="1"/>
    </xf>
    <xf numFmtId="0" fontId="13" fillId="0" borderId="35" xfId="0" applyFont="1" applyBorder="1" applyAlignment="1">
      <alignment horizontal="center" vertical="center" wrapText="1"/>
    </xf>
    <xf numFmtId="0" fontId="13" fillId="0" borderId="36" xfId="0" applyFont="1" applyBorder="1" applyAlignment="1">
      <alignment horizontal="center" vertical="center" wrapText="1"/>
    </xf>
    <xf numFmtId="0" fontId="13" fillId="0" borderId="37" xfId="0" applyFont="1" applyBorder="1" applyAlignment="1">
      <alignment horizontal="center" vertical="center" wrapText="1"/>
    </xf>
    <xf numFmtId="0" fontId="1" fillId="0" borderId="38" xfId="0" applyFont="1" applyBorder="1" applyAlignment="1" applyProtection="1">
      <alignment horizontal="left" vertical="center" wrapText="1"/>
      <protection locked="0"/>
    </xf>
    <xf numFmtId="0" fontId="1" fillId="0" borderId="39" xfId="0" applyFont="1" applyBorder="1" applyAlignment="1" applyProtection="1">
      <alignment horizontal="left" vertical="center" wrapText="1"/>
      <protection locked="0"/>
    </xf>
    <xf numFmtId="0" fontId="1" fillId="0" borderId="40" xfId="0" applyFont="1" applyBorder="1" applyAlignment="1" applyProtection="1">
      <alignment horizontal="left" vertical="center" wrapText="1"/>
      <protection locked="0"/>
    </xf>
    <xf numFmtId="0" fontId="15" fillId="0" borderId="6" xfId="0" applyFont="1" applyBorder="1" applyAlignment="1" applyProtection="1">
      <alignment horizontal="center" vertical="center"/>
    </xf>
    <xf numFmtId="0" fontId="15" fillId="0" borderId="5" xfId="0" applyFont="1" applyBorder="1" applyAlignment="1" applyProtection="1">
      <alignment horizontal="center" vertical="center"/>
    </xf>
    <xf numFmtId="0" fontId="11" fillId="3" borderId="14" xfId="0" applyFont="1" applyFill="1" applyBorder="1" applyAlignment="1" applyProtection="1">
      <alignment horizontal="center" vertical="center"/>
    </xf>
    <xf numFmtId="0" fontId="11" fillId="3" borderId="16" xfId="0" applyFont="1" applyFill="1" applyBorder="1" applyAlignment="1" applyProtection="1">
      <alignment horizontal="center" vertical="center"/>
    </xf>
    <xf numFmtId="38" fontId="0" fillId="0" borderId="0" xfId="1" applyFont="1" applyFill="1" applyBorder="1" applyAlignment="1" applyProtection="1">
      <alignment horizontal="right" vertical="center"/>
    </xf>
    <xf numFmtId="0" fontId="0" fillId="0" borderId="0" xfId="0" applyFill="1" applyBorder="1" applyAlignment="1" applyProtection="1">
      <alignment horizontal="right" vertical="center"/>
    </xf>
    <xf numFmtId="38" fontId="1" fillId="0" borderId="31" xfId="1" applyFont="1" applyFill="1" applyBorder="1" applyAlignment="1" applyProtection="1">
      <alignment vertical="center" wrapText="1"/>
    </xf>
    <xf numFmtId="38" fontId="1" fillId="0" borderId="32" xfId="1" applyFont="1" applyFill="1" applyBorder="1" applyAlignment="1" applyProtection="1">
      <alignment vertical="center" wrapText="1"/>
    </xf>
    <xf numFmtId="38" fontId="1" fillId="0" borderId="33" xfId="1" applyFont="1" applyFill="1" applyBorder="1" applyAlignment="1" applyProtection="1">
      <alignment vertical="center" wrapText="1"/>
    </xf>
    <xf numFmtId="38" fontId="1" fillId="0" borderId="4" xfId="1" applyFont="1" applyFill="1" applyBorder="1" applyAlignment="1" applyProtection="1">
      <alignment vertical="center" wrapText="1"/>
    </xf>
    <xf numFmtId="38" fontId="1" fillId="0" borderId="0" xfId="1" applyFont="1" applyFill="1" applyBorder="1" applyAlignment="1" applyProtection="1">
      <alignment vertical="center" wrapText="1"/>
    </xf>
    <xf numFmtId="38" fontId="1" fillId="0" borderId="34" xfId="1" applyFont="1" applyFill="1" applyBorder="1" applyAlignment="1" applyProtection="1">
      <alignment vertical="center" wrapText="1"/>
    </xf>
    <xf numFmtId="38" fontId="1" fillId="0" borderId="35" xfId="1" applyFont="1" applyFill="1" applyBorder="1" applyAlignment="1" applyProtection="1">
      <alignment vertical="center" wrapText="1"/>
    </xf>
    <xf numFmtId="38" fontId="1" fillId="0" borderId="36" xfId="1" applyFont="1" applyFill="1" applyBorder="1" applyAlignment="1" applyProtection="1">
      <alignment vertical="center" wrapText="1"/>
    </xf>
    <xf numFmtId="38" fontId="1" fillId="0" borderId="37" xfId="1" applyFont="1" applyFill="1" applyBorder="1" applyAlignment="1" applyProtection="1">
      <alignment vertical="center" wrapText="1"/>
    </xf>
    <xf numFmtId="0" fontId="12" fillId="0" borderId="41" xfId="0" applyFont="1" applyBorder="1" applyAlignment="1" applyProtection="1">
      <alignment horizontal="center" vertical="center"/>
    </xf>
    <xf numFmtId="0" fontId="12" fillId="0" borderId="8" xfId="0" applyFont="1" applyBorder="1" applyAlignment="1" applyProtection="1">
      <alignment horizontal="center" vertical="center"/>
    </xf>
    <xf numFmtId="0" fontId="12" fillId="0" borderId="6" xfId="0" applyFont="1" applyBorder="1" applyAlignment="1" applyProtection="1">
      <alignment horizontal="center" vertical="center" shrinkToFit="1"/>
    </xf>
    <xf numFmtId="0" fontId="12" fillId="0" borderId="5" xfId="0" applyFont="1" applyBorder="1" applyAlignment="1" applyProtection="1">
      <alignment horizontal="center" vertical="center" shrinkToFit="1"/>
    </xf>
    <xf numFmtId="0" fontId="1" fillId="0" borderId="0" xfId="0" applyFont="1" applyBorder="1" applyAlignment="1" applyProtection="1">
      <alignment horizontal="center" vertical="center" shrinkToFit="1"/>
    </xf>
    <xf numFmtId="0" fontId="8" fillId="0" borderId="0" xfId="0" applyFont="1" applyBorder="1" applyAlignment="1">
      <alignment horizontal="center" vertical="center"/>
    </xf>
    <xf numFmtId="0" fontId="0" fillId="0" borderId="31" xfId="0" applyBorder="1" applyAlignment="1">
      <alignment vertical="center" wrapText="1"/>
    </xf>
    <xf numFmtId="0" fontId="0" fillId="0" borderId="32" xfId="0" applyBorder="1" applyAlignment="1">
      <alignment vertical="center"/>
    </xf>
    <xf numFmtId="0" fontId="0" fillId="0" borderId="33" xfId="0" applyBorder="1" applyAlignment="1">
      <alignment vertical="center"/>
    </xf>
    <xf numFmtId="0" fontId="0" fillId="0" borderId="4" xfId="0" applyBorder="1" applyAlignment="1">
      <alignment vertical="center"/>
    </xf>
    <xf numFmtId="0" fontId="0" fillId="0" borderId="0" xfId="0" applyBorder="1" applyAlignment="1">
      <alignment vertical="center"/>
    </xf>
    <xf numFmtId="0" fontId="0" fillId="0" borderId="34" xfId="0" applyBorder="1" applyAlignment="1">
      <alignment vertical="center"/>
    </xf>
    <xf numFmtId="0" fontId="0" fillId="0" borderId="35" xfId="0" applyBorder="1" applyAlignment="1">
      <alignment vertical="center"/>
    </xf>
    <xf numFmtId="0" fontId="0" fillId="0" borderId="36" xfId="0" applyBorder="1" applyAlignment="1">
      <alignment vertical="center"/>
    </xf>
    <xf numFmtId="0" fontId="0" fillId="0" borderId="37" xfId="0" applyBorder="1" applyAlignment="1">
      <alignment vertical="center"/>
    </xf>
    <xf numFmtId="0" fontId="0" fillId="0" borderId="32" xfId="0" applyBorder="1" applyAlignment="1">
      <alignment vertical="center" wrapText="1"/>
    </xf>
    <xf numFmtId="0" fontId="0" fillId="0" borderId="33" xfId="0" applyBorder="1" applyAlignment="1">
      <alignment vertical="center" wrapText="1"/>
    </xf>
    <xf numFmtId="0" fontId="0" fillId="0" borderId="4" xfId="0" applyBorder="1" applyAlignment="1">
      <alignment vertical="center" wrapText="1"/>
    </xf>
    <xf numFmtId="0" fontId="0" fillId="0" borderId="0" xfId="0" applyBorder="1" applyAlignment="1">
      <alignment vertical="center" wrapText="1"/>
    </xf>
    <xf numFmtId="0" fontId="0" fillId="0" borderId="34" xfId="0" applyBorder="1" applyAlignment="1">
      <alignment vertical="center" wrapText="1"/>
    </xf>
    <xf numFmtId="0" fontId="0" fillId="0" borderId="35" xfId="0" applyBorder="1" applyAlignment="1">
      <alignment vertical="center" wrapText="1"/>
    </xf>
    <xf numFmtId="0" fontId="0" fillId="0" borderId="36" xfId="0" applyBorder="1" applyAlignment="1">
      <alignment vertical="center" wrapText="1"/>
    </xf>
    <xf numFmtId="0" fontId="0" fillId="0" borderId="37" xfId="0" applyBorder="1" applyAlignment="1">
      <alignment vertical="center" wrapText="1"/>
    </xf>
    <xf numFmtId="0" fontId="14" fillId="0" borderId="0" xfId="0" applyFont="1" applyAlignment="1" applyProtection="1">
      <alignment horizontal="center" vertical="center"/>
    </xf>
    <xf numFmtId="0" fontId="15" fillId="4" borderId="42" xfId="0" applyFont="1" applyFill="1" applyBorder="1" applyAlignment="1" applyProtection="1">
      <alignment horizontal="center" vertical="center" shrinkToFit="1"/>
    </xf>
    <xf numFmtId="0" fontId="15" fillId="4" borderId="43" xfId="0" applyFont="1" applyFill="1" applyBorder="1" applyAlignment="1" applyProtection="1">
      <alignment horizontal="center" vertical="center" shrinkToFit="1"/>
    </xf>
    <xf numFmtId="0" fontId="15" fillId="2" borderId="44" xfId="0" applyFont="1" applyFill="1" applyBorder="1" applyAlignment="1" applyProtection="1">
      <alignment horizontal="center" vertical="center" shrinkToFit="1"/>
    </xf>
    <xf numFmtId="0" fontId="15" fillId="2" borderId="45" xfId="0" applyFont="1" applyFill="1" applyBorder="1" applyAlignment="1" applyProtection="1">
      <alignment horizontal="center" vertical="center" shrinkToFit="1"/>
    </xf>
    <xf numFmtId="0" fontId="15" fillId="3" borderId="46" xfId="0" applyFont="1" applyFill="1" applyBorder="1" applyAlignment="1" applyProtection="1">
      <alignment horizontal="center" vertical="center" shrinkToFit="1"/>
    </xf>
    <xf numFmtId="0" fontId="15" fillId="3" borderId="47" xfId="0" applyFont="1" applyFill="1" applyBorder="1" applyAlignment="1" applyProtection="1">
      <alignment horizontal="center" vertical="center" shrinkToFit="1"/>
    </xf>
    <xf numFmtId="0" fontId="14" fillId="0" borderId="34" xfId="0" applyFont="1" applyBorder="1" applyAlignment="1" applyProtection="1">
      <alignment horizontal="center" vertical="center"/>
    </xf>
    <xf numFmtId="0" fontId="0" fillId="0" borderId="31" xfId="0" applyBorder="1" applyAlignment="1" applyProtection="1">
      <alignment vertical="center" wrapText="1"/>
    </xf>
    <xf numFmtId="0" fontId="0" fillId="0" borderId="32" xfId="0" applyBorder="1" applyAlignment="1" applyProtection="1">
      <alignment vertical="center"/>
    </xf>
    <xf numFmtId="0" fontId="0" fillId="0" borderId="33" xfId="0" applyBorder="1" applyAlignment="1" applyProtection="1">
      <alignment vertical="center"/>
    </xf>
    <xf numFmtId="0" fontId="0" fillId="0" borderId="4" xfId="0" applyBorder="1" applyAlignment="1" applyProtection="1">
      <alignment vertical="center"/>
    </xf>
    <xf numFmtId="0" fontId="0" fillId="0" borderId="0" xfId="0" applyBorder="1" applyAlignment="1" applyProtection="1">
      <alignment vertical="center"/>
    </xf>
    <xf numFmtId="0" fontId="0" fillId="0" borderId="34" xfId="0" applyBorder="1" applyAlignment="1" applyProtection="1">
      <alignment vertical="center"/>
    </xf>
    <xf numFmtId="0" fontId="0" fillId="0" borderId="35" xfId="0" applyBorder="1" applyAlignment="1" applyProtection="1">
      <alignment vertical="center"/>
    </xf>
    <xf numFmtId="0" fontId="0" fillId="0" borderId="36" xfId="0" applyBorder="1" applyAlignment="1" applyProtection="1">
      <alignment vertical="center"/>
    </xf>
    <xf numFmtId="0" fontId="0" fillId="0" borderId="37" xfId="0" applyBorder="1" applyAlignment="1" applyProtection="1">
      <alignment vertical="center"/>
    </xf>
    <xf numFmtId="0" fontId="0" fillId="0" borderId="32" xfId="0" applyBorder="1" applyAlignment="1" applyProtection="1">
      <alignment vertical="center" wrapText="1"/>
    </xf>
    <xf numFmtId="0" fontId="0" fillId="0" borderId="33" xfId="0" applyBorder="1" applyAlignment="1" applyProtection="1">
      <alignment vertical="center" wrapText="1"/>
    </xf>
    <xf numFmtId="0" fontId="0" fillId="0" borderId="4" xfId="0" applyBorder="1" applyAlignment="1" applyProtection="1">
      <alignment vertical="center" wrapText="1"/>
    </xf>
    <xf numFmtId="0" fontId="0" fillId="0" borderId="0" xfId="0" applyBorder="1" applyAlignment="1" applyProtection="1">
      <alignment vertical="center" wrapText="1"/>
    </xf>
    <xf numFmtId="0" fontId="0" fillId="0" borderId="34" xfId="0" applyBorder="1" applyAlignment="1" applyProtection="1">
      <alignment vertical="center" wrapText="1"/>
    </xf>
    <xf numFmtId="0" fontId="0" fillId="0" borderId="35" xfId="0" applyBorder="1" applyAlignment="1" applyProtection="1">
      <alignment vertical="center" wrapText="1"/>
    </xf>
    <xf numFmtId="0" fontId="0" fillId="0" borderId="36" xfId="0" applyBorder="1" applyAlignment="1" applyProtection="1">
      <alignment vertical="center" wrapText="1"/>
    </xf>
    <xf numFmtId="0" fontId="0" fillId="0" borderId="37" xfId="0" applyBorder="1" applyAlignment="1" applyProtection="1">
      <alignment vertical="center" wrapText="1"/>
    </xf>
    <xf numFmtId="0" fontId="6" fillId="4" borderId="42" xfId="0" applyFont="1" applyFill="1" applyBorder="1" applyAlignment="1" applyProtection="1">
      <alignment horizontal="center" vertical="center" shrinkToFit="1"/>
    </xf>
    <xf numFmtId="0" fontId="6" fillId="4" borderId="43" xfId="0" applyFont="1" applyFill="1" applyBorder="1" applyAlignment="1" applyProtection="1">
      <alignment horizontal="center" vertical="center" shrinkToFit="1"/>
    </xf>
    <xf numFmtId="0" fontId="6" fillId="2" borderId="44" xfId="0" applyFont="1" applyFill="1" applyBorder="1" applyAlignment="1" applyProtection="1">
      <alignment horizontal="center" vertical="center" shrinkToFit="1"/>
    </xf>
    <xf numFmtId="0" fontId="6" fillId="2" borderId="45" xfId="0" applyFont="1" applyFill="1" applyBorder="1" applyAlignment="1" applyProtection="1">
      <alignment horizontal="center" vertical="center" shrinkToFit="1"/>
    </xf>
    <xf numFmtId="0" fontId="6" fillId="3" borderId="46" xfId="0" applyFont="1" applyFill="1" applyBorder="1" applyAlignment="1" applyProtection="1">
      <alignment horizontal="center" vertical="center" shrinkToFit="1"/>
    </xf>
    <xf numFmtId="0" fontId="6" fillId="3" borderId="47" xfId="0" applyFont="1" applyFill="1" applyBorder="1" applyAlignment="1" applyProtection="1">
      <alignment horizontal="center" vertical="center" shrinkToFit="1"/>
    </xf>
    <xf numFmtId="0" fontId="13" fillId="0" borderId="31" xfId="0" applyFont="1" applyBorder="1" applyAlignment="1" applyProtection="1">
      <alignment horizontal="center" vertical="center" wrapText="1"/>
    </xf>
    <xf numFmtId="0" fontId="13" fillId="0" borderId="32" xfId="0" applyFont="1" applyBorder="1" applyAlignment="1" applyProtection="1">
      <alignment horizontal="center" vertical="center" wrapText="1"/>
    </xf>
    <xf numFmtId="0" fontId="13" fillId="0" borderId="33" xfId="0" applyFont="1" applyBorder="1" applyAlignment="1" applyProtection="1">
      <alignment horizontal="center" vertical="center" wrapText="1"/>
    </xf>
    <xf numFmtId="0" fontId="13" fillId="0" borderId="4" xfId="0" applyFont="1" applyBorder="1" applyAlignment="1" applyProtection="1">
      <alignment horizontal="center" vertical="center" wrapText="1"/>
    </xf>
    <xf numFmtId="0" fontId="13" fillId="0" borderId="0" xfId="0" applyFont="1" applyBorder="1" applyAlignment="1" applyProtection="1">
      <alignment horizontal="center" vertical="center" wrapText="1"/>
    </xf>
    <xf numFmtId="0" fontId="13" fillId="0" borderId="34" xfId="0" applyFont="1" applyBorder="1" applyAlignment="1" applyProtection="1">
      <alignment horizontal="center" vertical="center" wrapText="1"/>
    </xf>
    <xf numFmtId="0" fontId="13" fillId="0" borderId="35" xfId="0" applyFont="1" applyBorder="1" applyAlignment="1" applyProtection="1">
      <alignment horizontal="center" vertical="center" wrapText="1"/>
    </xf>
    <xf numFmtId="0" fontId="13" fillId="0" borderId="36" xfId="0" applyFont="1" applyBorder="1" applyAlignment="1" applyProtection="1">
      <alignment horizontal="center" vertical="center" wrapText="1"/>
    </xf>
    <xf numFmtId="0" fontId="13" fillId="0" borderId="37" xfId="0" applyFont="1" applyBorder="1" applyAlignment="1" applyProtection="1">
      <alignment horizontal="center" vertical="center" wrapText="1"/>
    </xf>
    <xf numFmtId="0" fontId="0" fillId="0" borderId="9" xfId="0" applyBorder="1" applyAlignment="1" applyProtection="1">
      <alignment horizontal="center" vertical="center"/>
    </xf>
    <xf numFmtId="0" fontId="0" fillId="0" borderId="48" xfId="0" applyBorder="1" applyAlignment="1" applyProtection="1">
      <alignment horizontal="center" vertical="center"/>
    </xf>
    <xf numFmtId="0" fontId="8" fillId="0" borderId="0" xfId="0" applyFont="1" applyBorder="1" applyAlignment="1" applyProtection="1">
      <alignment horizontal="center" vertical="center"/>
    </xf>
    <xf numFmtId="0" fontId="12" fillId="3" borderId="14" xfId="0" applyFont="1" applyFill="1" applyBorder="1" applyAlignment="1" applyProtection="1">
      <alignment horizontal="center" vertical="center"/>
    </xf>
    <xf numFmtId="0" fontId="12" fillId="3" borderId="16" xfId="0" applyFont="1" applyFill="1" applyBorder="1" applyAlignment="1" applyProtection="1">
      <alignment horizontal="center" vertical="center"/>
    </xf>
    <xf numFmtId="38" fontId="1" fillId="0" borderId="0" xfId="1" applyFill="1" applyBorder="1" applyAlignment="1" applyProtection="1">
      <alignment horizontal="right" vertical="center"/>
    </xf>
    <xf numFmtId="0" fontId="12" fillId="0" borderId="9" xfId="0" applyFont="1" applyBorder="1" applyAlignment="1" applyProtection="1">
      <alignment horizontal="center" vertical="center"/>
    </xf>
    <xf numFmtId="0" fontId="12" fillId="0" borderId="48" xfId="0" applyFont="1" applyBorder="1" applyAlignment="1" applyProtection="1">
      <alignment horizontal="center" vertical="center"/>
    </xf>
    <xf numFmtId="0" fontId="12" fillId="0" borderId="9" xfId="0" applyFont="1" applyBorder="1" applyAlignment="1" applyProtection="1">
      <alignment horizontal="center" vertical="center" shrinkToFit="1"/>
    </xf>
    <xf numFmtId="0" fontId="12" fillId="0" borderId="48" xfId="0" applyFont="1" applyBorder="1" applyAlignment="1" applyProtection="1">
      <alignment horizontal="center" vertical="center" shrinkToFit="1"/>
    </xf>
    <xf numFmtId="0" fontId="0" fillId="0" borderId="38" xfId="0" applyFont="1" applyBorder="1" applyAlignment="1" applyProtection="1">
      <alignment horizontal="left" vertical="center" wrapText="1"/>
      <protection locked="0"/>
    </xf>
    <xf numFmtId="0" fontId="0" fillId="0" borderId="39" xfId="0" applyFont="1" applyBorder="1" applyAlignment="1" applyProtection="1">
      <alignment horizontal="left" vertical="center" wrapText="1"/>
      <protection locked="0"/>
    </xf>
    <xf numFmtId="0" fontId="0" fillId="0" borderId="40" xfId="0" applyFont="1" applyBorder="1" applyAlignment="1" applyProtection="1">
      <alignment horizontal="left" vertical="center" wrapText="1"/>
      <protection locked="0"/>
    </xf>
    <xf numFmtId="0" fontId="16" fillId="0" borderId="31" xfId="0" applyFont="1" applyBorder="1" applyAlignment="1">
      <alignment vertical="center" wrapText="1"/>
    </xf>
    <xf numFmtId="0" fontId="16" fillId="0" borderId="32" xfId="0" applyFont="1" applyBorder="1" applyAlignment="1">
      <alignment vertical="center" wrapText="1"/>
    </xf>
    <xf numFmtId="0" fontId="16" fillId="0" borderId="33" xfId="0" applyFont="1" applyBorder="1" applyAlignment="1">
      <alignment vertical="center" wrapText="1"/>
    </xf>
    <xf numFmtId="0" fontId="16" fillId="0" borderId="4" xfId="0" applyFont="1" applyBorder="1" applyAlignment="1">
      <alignment vertical="center" wrapText="1"/>
    </xf>
    <xf numFmtId="0" fontId="16" fillId="0" borderId="0" xfId="0" applyFont="1" applyBorder="1" applyAlignment="1">
      <alignment vertical="center" wrapText="1"/>
    </xf>
    <xf numFmtId="0" fontId="16" fillId="0" borderId="34" xfId="0" applyFont="1" applyBorder="1" applyAlignment="1">
      <alignment vertical="center" wrapText="1"/>
    </xf>
    <xf numFmtId="0" fontId="16" fillId="0" borderId="35" xfId="0" applyFont="1" applyBorder="1" applyAlignment="1">
      <alignment vertical="center" wrapText="1"/>
    </xf>
    <xf numFmtId="0" fontId="16" fillId="0" borderId="36" xfId="0" applyFont="1" applyBorder="1" applyAlignment="1">
      <alignment vertical="center" wrapText="1"/>
    </xf>
    <xf numFmtId="0" fontId="16" fillId="0" borderId="37" xfId="0" applyFont="1" applyBorder="1" applyAlignment="1">
      <alignment vertical="center" wrapText="1"/>
    </xf>
    <xf numFmtId="0" fontId="12" fillId="0" borderId="49" xfId="0" applyFont="1" applyBorder="1" applyAlignment="1" applyProtection="1">
      <alignment horizontal="center" vertical="center" shrinkToFit="1"/>
    </xf>
    <xf numFmtId="0" fontId="12" fillId="0" borderId="21" xfId="0" applyFont="1" applyBorder="1" applyAlignment="1" applyProtection="1">
      <alignment horizontal="center" vertical="center" shrinkToFit="1"/>
    </xf>
    <xf numFmtId="0" fontId="15" fillId="0" borderId="22" xfId="0" applyFont="1" applyBorder="1" applyAlignment="1" applyProtection="1">
      <alignment horizontal="center" vertical="center"/>
    </xf>
    <xf numFmtId="0" fontId="15" fillId="0" borderId="13" xfId="0" applyFont="1" applyBorder="1" applyAlignment="1" applyProtection="1">
      <alignment horizontal="center" vertical="center"/>
    </xf>
    <xf numFmtId="38" fontId="0" fillId="0" borderId="31" xfId="1" applyFont="1" applyFill="1" applyBorder="1" applyAlignment="1" applyProtection="1">
      <alignment horizontal="left" vertical="center" wrapText="1"/>
    </xf>
    <xf numFmtId="38" fontId="0" fillId="0" borderId="32" xfId="1" applyFont="1" applyFill="1" applyBorder="1" applyAlignment="1" applyProtection="1">
      <alignment horizontal="left" vertical="center" wrapText="1"/>
    </xf>
    <xf numFmtId="38" fontId="0" fillId="0" borderId="33" xfId="1" applyFont="1" applyFill="1" applyBorder="1" applyAlignment="1" applyProtection="1">
      <alignment horizontal="left" vertical="center" wrapText="1"/>
    </xf>
    <xf numFmtId="38" fontId="0" fillId="0" borderId="4" xfId="1" applyFont="1" applyFill="1" applyBorder="1" applyAlignment="1" applyProtection="1">
      <alignment horizontal="left" vertical="center" wrapText="1"/>
    </xf>
    <xf numFmtId="38" fontId="0" fillId="0" borderId="0" xfId="1" applyFont="1" applyFill="1" applyBorder="1" applyAlignment="1" applyProtection="1">
      <alignment horizontal="left" vertical="center" wrapText="1"/>
    </xf>
    <xf numFmtId="38" fontId="0" fillId="0" borderId="34" xfId="1" applyFont="1" applyFill="1" applyBorder="1" applyAlignment="1" applyProtection="1">
      <alignment horizontal="left" vertical="center" wrapText="1"/>
    </xf>
    <xf numFmtId="38" fontId="0" fillId="0" borderId="35" xfId="1" applyFont="1" applyFill="1" applyBorder="1" applyAlignment="1" applyProtection="1">
      <alignment horizontal="left" vertical="center" wrapText="1"/>
    </xf>
    <xf numFmtId="38" fontId="0" fillId="0" borderId="36" xfId="1" applyFont="1" applyFill="1" applyBorder="1" applyAlignment="1" applyProtection="1">
      <alignment horizontal="left" vertical="center" wrapText="1"/>
    </xf>
    <xf numFmtId="38" fontId="0" fillId="0" borderId="37" xfId="1" applyFont="1" applyFill="1" applyBorder="1" applyAlignment="1" applyProtection="1">
      <alignment horizontal="left" vertical="center" wrapText="1"/>
    </xf>
    <xf numFmtId="0" fontId="0" fillId="0" borderId="31" xfId="0" applyBorder="1" applyAlignment="1">
      <alignment horizontal="left" vertical="center" wrapText="1"/>
    </xf>
    <xf numFmtId="0" fontId="0" fillId="0" borderId="32" xfId="0" applyBorder="1" applyAlignment="1">
      <alignment horizontal="left" vertical="center"/>
    </xf>
    <xf numFmtId="0" fontId="0" fillId="0" borderId="33" xfId="0" applyBorder="1" applyAlignment="1">
      <alignment horizontal="left" vertical="center"/>
    </xf>
    <xf numFmtId="0" fontId="0" fillId="0" borderId="4" xfId="0" applyBorder="1" applyAlignment="1">
      <alignment horizontal="left" vertical="center"/>
    </xf>
    <xf numFmtId="0" fontId="0" fillId="0" borderId="0" xfId="0" applyBorder="1" applyAlignment="1">
      <alignment horizontal="left" vertical="center"/>
    </xf>
    <xf numFmtId="0" fontId="0" fillId="0" borderId="34" xfId="0" applyBorder="1" applyAlignment="1">
      <alignment horizontal="left" vertical="center"/>
    </xf>
    <xf numFmtId="0" fontId="0" fillId="0" borderId="35" xfId="0" applyBorder="1" applyAlignment="1">
      <alignment horizontal="left" vertical="center"/>
    </xf>
    <xf numFmtId="0" fontId="0" fillId="0" borderId="36" xfId="0" applyBorder="1" applyAlignment="1">
      <alignment horizontal="left" vertical="center"/>
    </xf>
    <xf numFmtId="0" fontId="0" fillId="0" borderId="37" xfId="0" applyBorder="1" applyAlignment="1">
      <alignment horizontal="left" vertical="center"/>
    </xf>
    <xf numFmtId="0" fontId="0" fillId="0" borderId="32" xfId="0" applyBorder="1" applyAlignment="1">
      <alignment horizontal="left" vertical="center" wrapText="1"/>
    </xf>
    <xf numFmtId="0" fontId="0" fillId="0" borderId="33" xfId="0" applyBorder="1" applyAlignment="1">
      <alignment horizontal="left" vertical="center" wrapText="1"/>
    </xf>
    <xf numFmtId="0" fontId="0" fillId="0" borderId="4" xfId="0" applyBorder="1" applyAlignment="1">
      <alignment horizontal="left" vertical="center" wrapText="1"/>
    </xf>
    <xf numFmtId="0" fontId="0" fillId="0" borderId="0" xfId="0" applyBorder="1" applyAlignment="1">
      <alignment horizontal="left" vertical="center" wrapText="1"/>
    </xf>
    <xf numFmtId="0" fontId="0" fillId="0" borderId="34" xfId="0" applyBorder="1" applyAlignment="1">
      <alignment horizontal="left" vertical="center" wrapText="1"/>
    </xf>
    <xf numFmtId="0" fontId="0" fillId="0" borderId="35" xfId="0" applyBorder="1" applyAlignment="1">
      <alignment horizontal="left" vertical="center" wrapText="1"/>
    </xf>
    <xf numFmtId="0" fontId="0" fillId="0" borderId="36" xfId="0" applyBorder="1" applyAlignment="1">
      <alignment horizontal="left" vertical="center" wrapText="1"/>
    </xf>
    <xf numFmtId="0" fontId="0" fillId="0" borderId="37" xfId="0" applyBorder="1" applyAlignment="1">
      <alignment horizontal="left" vertical="center" wrapText="1"/>
    </xf>
    <xf numFmtId="0" fontId="8" fillId="0" borderId="0" xfId="0" applyFont="1" applyAlignment="1">
      <alignment horizontal="center" vertical="center" wrapText="1"/>
    </xf>
    <xf numFmtId="0" fontId="1" fillId="0" borderId="50" xfId="0" applyFont="1" applyBorder="1" applyAlignment="1" applyProtection="1">
      <alignment horizontal="left" vertical="center" wrapText="1"/>
      <protection locked="0"/>
    </xf>
    <xf numFmtId="0" fontId="1" fillId="0" borderId="51" xfId="0" applyFont="1" applyBorder="1" applyAlignment="1" applyProtection="1">
      <alignment horizontal="left" vertical="center" wrapText="1"/>
      <protection locked="0"/>
    </xf>
    <xf numFmtId="0" fontId="1" fillId="0" borderId="52" xfId="0" applyFont="1" applyBorder="1" applyAlignment="1" applyProtection="1">
      <alignment horizontal="left" vertical="center" wrapText="1"/>
      <protection locked="0"/>
    </xf>
    <xf numFmtId="0" fontId="1" fillId="0" borderId="53" xfId="0" applyFont="1" applyBorder="1" applyAlignment="1" applyProtection="1">
      <alignment horizontal="left" vertical="center" wrapText="1"/>
      <protection locked="0"/>
    </xf>
    <xf numFmtId="0" fontId="1" fillId="0" borderId="54" xfId="0" applyFont="1" applyBorder="1" applyAlignment="1" applyProtection="1">
      <alignment horizontal="left" vertical="center" wrapText="1"/>
      <protection locked="0"/>
    </xf>
    <xf numFmtId="0" fontId="1" fillId="0" borderId="55" xfId="0" applyFont="1" applyBorder="1" applyAlignment="1" applyProtection="1">
      <alignment horizontal="left" vertical="center" wrapText="1"/>
      <protection locked="0"/>
    </xf>
    <xf numFmtId="0" fontId="14" fillId="12" borderId="0" xfId="0" applyFont="1" applyFill="1" applyAlignment="1" applyProtection="1">
      <alignment horizontal="center" vertical="center"/>
    </xf>
    <xf numFmtId="0" fontId="14" fillId="12" borderId="34" xfId="0" applyFont="1" applyFill="1" applyBorder="1" applyAlignment="1" applyProtection="1">
      <alignment horizontal="center" vertical="center"/>
    </xf>
    <xf numFmtId="0" fontId="18" fillId="4" borderId="42" xfId="0" applyFont="1" applyFill="1" applyBorder="1" applyAlignment="1" applyProtection="1">
      <alignment horizontal="center" vertical="center" shrinkToFit="1"/>
    </xf>
    <xf numFmtId="0" fontId="18" fillId="4" borderId="43" xfId="0" applyFont="1" applyFill="1" applyBorder="1" applyAlignment="1" applyProtection="1">
      <alignment horizontal="center" vertical="center" shrinkToFit="1"/>
    </xf>
    <xf numFmtId="0" fontId="18" fillId="2" borderId="44" xfId="0" applyFont="1" applyFill="1" applyBorder="1" applyAlignment="1" applyProtection="1">
      <alignment horizontal="center" vertical="center" shrinkToFit="1"/>
    </xf>
    <xf numFmtId="0" fontId="18" fillId="2" borderId="45" xfId="0" applyFont="1" applyFill="1" applyBorder="1" applyAlignment="1" applyProtection="1">
      <alignment horizontal="center" vertical="center" shrinkToFit="1"/>
    </xf>
    <xf numFmtId="0" fontId="18" fillId="3" borderId="46" xfId="0" applyFont="1" applyFill="1" applyBorder="1" applyAlignment="1" applyProtection="1">
      <alignment horizontal="center" vertical="center" shrinkToFit="1"/>
    </xf>
    <xf numFmtId="0" fontId="18" fillId="3" borderId="47" xfId="0" applyFont="1" applyFill="1" applyBorder="1" applyAlignment="1" applyProtection="1">
      <alignment horizontal="center" vertical="center" shrinkToFit="1"/>
    </xf>
    <xf numFmtId="0" fontId="12" fillId="0" borderId="22" xfId="0" applyFont="1" applyBorder="1" applyAlignment="1" applyProtection="1">
      <alignment horizontal="center" vertical="center"/>
    </xf>
    <xf numFmtId="0" fontId="12" fillId="0" borderId="24" xfId="0" applyFont="1" applyBorder="1" applyAlignment="1" applyProtection="1">
      <alignment horizontal="center" vertical="center"/>
    </xf>
    <xf numFmtId="0" fontId="1" fillId="0" borderId="31" xfId="0" applyFont="1" applyBorder="1" applyAlignment="1" applyProtection="1">
      <alignment vertical="center" wrapText="1" shrinkToFit="1"/>
      <protection locked="0"/>
    </xf>
    <xf numFmtId="0" fontId="1" fillId="0" borderId="32" xfId="0" applyFont="1" applyBorder="1" applyAlignment="1" applyProtection="1">
      <alignment vertical="center" wrapText="1" shrinkToFit="1"/>
      <protection locked="0"/>
    </xf>
    <xf numFmtId="0" fontId="1" fillId="0" borderId="33" xfId="0" applyFont="1" applyBorder="1" applyAlignment="1" applyProtection="1">
      <alignment vertical="center" wrapText="1" shrinkToFit="1"/>
      <protection locked="0"/>
    </xf>
    <xf numFmtId="0" fontId="1" fillId="0" borderId="4" xfId="0" applyFont="1" applyBorder="1" applyAlignment="1" applyProtection="1">
      <alignment vertical="center" wrapText="1" shrinkToFit="1"/>
      <protection locked="0"/>
    </xf>
    <xf numFmtId="0" fontId="1" fillId="0" borderId="0" xfId="0" applyFont="1" applyBorder="1" applyAlignment="1" applyProtection="1">
      <alignment vertical="center" wrapText="1" shrinkToFit="1"/>
      <protection locked="0"/>
    </xf>
    <xf numFmtId="0" fontId="1" fillId="0" borderId="34" xfId="0" applyFont="1" applyBorder="1" applyAlignment="1" applyProtection="1">
      <alignment vertical="center" wrapText="1" shrinkToFit="1"/>
      <protection locked="0"/>
    </xf>
    <xf numFmtId="0" fontId="1" fillId="0" borderId="35" xfId="0" applyFont="1" applyBorder="1" applyAlignment="1" applyProtection="1">
      <alignment vertical="center" wrapText="1" shrinkToFit="1"/>
      <protection locked="0"/>
    </xf>
    <xf numFmtId="0" fontId="1" fillId="0" borderId="36" xfId="0" applyFont="1" applyBorder="1" applyAlignment="1" applyProtection="1">
      <alignment vertical="center" wrapText="1" shrinkToFit="1"/>
      <protection locked="0"/>
    </xf>
    <xf numFmtId="0" fontId="1" fillId="0" borderId="37" xfId="0" applyFont="1" applyBorder="1" applyAlignment="1" applyProtection="1">
      <alignment vertical="center" wrapText="1" shrinkToFit="1"/>
      <protection locked="0"/>
    </xf>
    <xf numFmtId="0" fontId="15" fillId="0" borderId="9" xfId="0" applyFont="1" applyBorder="1" applyAlignment="1" applyProtection="1">
      <alignment horizontal="center" vertical="center"/>
    </xf>
    <xf numFmtId="0" fontId="15" fillId="0" borderId="48" xfId="0" applyFont="1" applyBorder="1" applyAlignment="1" applyProtection="1">
      <alignment horizontal="center" vertical="center"/>
    </xf>
    <xf numFmtId="0" fontId="15" fillId="0" borderId="49" xfId="0" applyFont="1" applyBorder="1" applyAlignment="1" applyProtection="1">
      <alignment horizontal="center" vertical="center" shrinkToFit="1"/>
    </xf>
    <xf numFmtId="0" fontId="15" fillId="0" borderId="21" xfId="0" applyFont="1" applyBorder="1" applyAlignment="1" applyProtection="1">
      <alignment horizontal="center" vertical="center" shrinkToFit="1"/>
    </xf>
    <xf numFmtId="0" fontId="0" fillId="0" borderId="0" xfId="0" applyAlignment="1">
      <alignment vertical="center"/>
    </xf>
    <xf numFmtId="0" fontId="16" fillId="0" borderId="31" xfId="0" applyFont="1" applyBorder="1" applyAlignment="1" applyProtection="1">
      <alignment vertical="center" wrapText="1"/>
    </xf>
    <xf numFmtId="0" fontId="16" fillId="0" borderId="32" xfId="0" applyFont="1" applyBorder="1" applyAlignment="1" applyProtection="1">
      <alignment vertical="center" wrapText="1"/>
    </xf>
    <xf numFmtId="0" fontId="16" fillId="0" borderId="33" xfId="0" applyFont="1" applyBorder="1" applyAlignment="1" applyProtection="1">
      <alignment vertical="center" wrapText="1"/>
    </xf>
    <xf numFmtId="0" fontId="16" fillId="0" borderId="4" xfId="0" applyFont="1" applyBorder="1" applyAlignment="1" applyProtection="1">
      <alignment vertical="center" wrapText="1"/>
    </xf>
    <xf numFmtId="0" fontId="16" fillId="0" borderId="0" xfId="0" applyFont="1" applyBorder="1" applyAlignment="1" applyProtection="1">
      <alignment vertical="center" wrapText="1"/>
    </xf>
    <xf numFmtId="0" fontId="16" fillId="0" borderId="34" xfId="0" applyFont="1" applyBorder="1" applyAlignment="1" applyProtection="1">
      <alignment vertical="center" wrapText="1"/>
    </xf>
    <xf numFmtId="0" fontId="16" fillId="0" borderId="35" xfId="0" applyFont="1" applyBorder="1" applyAlignment="1" applyProtection="1">
      <alignment vertical="center" wrapText="1"/>
    </xf>
    <xf numFmtId="0" fontId="16" fillId="0" borderId="36" xfId="0" applyFont="1" applyBorder="1" applyAlignment="1" applyProtection="1">
      <alignment vertical="center" wrapText="1"/>
    </xf>
    <xf numFmtId="0" fontId="16" fillId="0" borderId="37" xfId="0" applyFont="1" applyBorder="1" applyAlignment="1" applyProtection="1">
      <alignment vertical="center" wrapText="1"/>
    </xf>
    <xf numFmtId="0" fontId="0" fillId="0" borderId="22" xfId="0" applyBorder="1" applyAlignment="1" applyProtection="1">
      <alignment horizontal="center" vertical="center"/>
    </xf>
    <xf numFmtId="0" fontId="0" fillId="0" borderId="13" xfId="0" applyBorder="1" applyAlignment="1" applyProtection="1">
      <alignment horizontal="center" vertical="center"/>
    </xf>
    <xf numFmtId="0" fontId="1" fillId="0" borderId="31" xfId="0" applyFont="1" applyBorder="1" applyAlignment="1" applyProtection="1">
      <alignment vertical="center" wrapText="1" shrinkToFit="1"/>
    </xf>
    <xf numFmtId="0" fontId="1" fillId="0" borderId="32" xfId="0" applyFont="1" applyBorder="1" applyAlignment="1" applyProtection="1">
      <alignment vertical="center" wrapText="1" shrinkToFit="1"/>
    </xf>
    <xf numFmtId="0" fontId="1" fillId="0" borderId="33" xfId="0" applyFont="1" applyBorder="1" applyAlignment="1" applyProtection="1">
      <alignment vertical="center" wrapText="1" shrinkToFit="1"/>
    </xf>
    <xf numFmtId="0" fontId="1" fillId="0" borderId="4" xfId="0" applyFont="1" applyBorder="1" applyAlignment="1" applyProtection="1">
      <alignment vertical="center" wrapText="1" shrinkToFit="1"/>
    </xf>
    <xf numFmtId="0" fontId="1" fillId="0" borderId="0" xfId="0" applyFont="1" applyBorder="1" applyAlignment="1" applyProtection="1">
      <alignment vertical="center" wrapText="1" shrinkToFit="1"/>
    </xf>
    <xf numFmtId="0" fontId="1" fillId="0" borderId="34" xfId="0" applyFont="1" applyBorder="1" applyAlignment="1" applyProtection="1">
      <alignment vertical="center" wrapText="1" shrinkToFit="1"/>
    </xf>
    <xf numFmtId="0" fontId="1" fillId="0" borderId="35" xfId="0" applyFont="1" applyBorder="1" applyAlignment="1" applyProtection="1">
      <alignment vertical="center" wrapText="1" shrinkToFit="1"/>
    </xf>
    <xf numFmtId="0" fontId="1" fillId="0" borderId="36" xfId="0" applyFont="1" applyBorder="1" applyAlignment="1" applyProtection="1">
      <alignment vertical="center" wrapText="1" shrinkToFit="1"/>
    </xf>
    <xf numFmtId="0" fontId="1" fillId="0" borderId="37" xfId="0" applyFont="1" applyBorder="1" applyAlignment="1" applyProtection="1">
      <alignment vertical="center" wrapText="1" shrinkToFit="1"/>
    </xf>
    <xf numFmtId="0" fontId="5" fillId="5" borderId="22" xfId="0" applyFont="1" applyFill="1" applyBorder="1" applyAlignment="1" applyProtection="1">
      <alignment horizontal="center" vertical="center"/>
    </xf>
    <xf numFmtId="0" fontId="5" fillId="5" borderId="24" xfId="0" applyFont="1" applyFill="1" applyBorder="1" applyAlignment="1" applyProtection="1">
      <alignment horizontal="center" vertical="center"/>
    </xf>
    <xf numFmtId="0" fontId="15" fillId="3" borderId="14" xfId="0" applyFont="1" applyFill="1" applyBorder="1" applyAlignment="1" applyProtection="1">
      <alignment horizontal="center" vertical="center"/>
    </xf>
    <xf numFmtId="0" fontId="15" fillId="3" borderId="16" xfId="0" applyFont="1" applyFill="1" applyBorder="1" applyAlignment="1" applyProtection="1">
      <alignment horizontal="center" vertical="center"/>
    </xf>
    <xf numFmtId="0" fontId="0" fillId="0" borderId="41" xfId="0" applyBorder="1" applyAlignment="1" applyProtection="1">
      <alignment horizontal="center" vertical="center"/>
    </xf>
    <xf numFmtId="0" fontId="0" fillId="0" borderId="56" xfId="0" applyBorder="1" applyAlignment="1" applyProtection="1">
      <alignment horizontal="center" vertical="center"/>
    </xf>
    <xf numFmtId="0" fontId="0" fillId="0" borderId="49" xfId="0" applyBorder="1" applyAlignment="1" applyProtection="1">
      <alignment horizontal="center" vertical="center" shrinkToFit="1"/>
    </xf>
    <xf numFmtId="0" fontId="1" fillId="0" borderId="21" xfId="0" applyFont="1" applyBorder="1" applyAlignment="1" applyProtection="1">
      <alignment horizontal="center" vertical="center" shrinkToFit="1"/>
    </xf>
    <xf numFmtId="0" fontId="0" fillId="0" borderId="0" xfId="0" applyAlignment="1" applyProtection="1">
      <alignment vertical="center"/>
    </xf>
    <xf numFmtId="0" fontId="14" fillId="5" borderId="0" xfId="0" applyFont="1" applyFill="1" applyAlignment="1" applyProtection="1">
      <alignment horizontal="center" vertical="center"/>
    </xf>
    <xf numFmtId="0" fontId="14" fillId="5" borderId="34" xfId="0" applyFont="1" applyFill="1" applyBorder="1" applyAlignment="1" applyProtection="1">
      <alignment horizontal="center" vertical="center"/>
    </xf>
    <xf numFmtId="0" fontId="29" fillId="0" borderId="31" xfId="0" applyFont="1" applyBorder="1" applyAlignment="1">
      <alignment vertical="center" wrapText="1"/>
    </xf>
    <xf numFmtId="0" fontId="29" fillId="0" borderId="32" xfId="0" applyFont="1" applyBorder="1" applyAlignment="1">
      <alignment vertical="center" wrapText="1"/>
    </xf>
    <xf numFmtId="0" fontId="29" fillId="0" borderId="33" xfId="0" applyFont="1" applyBorder="1" applyAlignment="1">
      <alignment vertical="center" wrapText="1"/>
    </xf>
    <xf numFmtId="0" fontId="29" fillId="0" borderId="4" xfId="0" applyFont="1" applyBorder="1" applyAlignment="1">
      <alignment vertical="center" wrapText="1"/>
    </xf>
    <xf numFmtId="0" fontId="29" fillId="0" borderId="0" xfId="0" applyFont="1" applyBorder="1" applyAlignment="1">
      <alignment vertical="center" wrapText="1"/>
    </xf>
    <xf numFmtId="0" fontId="29" fillId="0" borderId="34" xfId="0" applyFont="1" applyBorder="1" applyAlignment="1">
      <alignment vertical="center" wrapText="1"/>
    </xf>
    <xf numFmtId="0" fontId="29" fillId="0" borderId="35" xfId="0" applyFont="1" applyBorder="1" applyAlignment="1">
      <alignment vertical="center" wrapText="1"/>
    </xf>
    <xf numFmtId="0" fontId="29" fillId="0" borderId="36" xfId="0" applyFont="1" applyBorder="1" applyAlignment="1">
      <alignment vertical="center" wrapText="1"/>
    </xf>
    <xf numFmtId="0" fontId="29" fillId="0" borderId="37" xfId="0" applyFont="1" applyBorder="1" applyAlignment="1">
      <alignment vertical="center" wrapText="1"/>
    </xf>
    <xf numFmtId="0" fontId="27" fillId="4" borderId="42" xfId="0" applyFont="1" applyFill="1" applyBorder="1" applyAlignment="1" applyProtection="1">
      <alignment horizontal="center" vertical="center" shrinkToFit="1"/>
    </xf>
    <xf numFmtId="0" fontId="27" fillId="4" borderId="43" xfId="0" applyFont="1" applyFill="1" applyBorder="1" applyAlignment="1" applyProtection="1">
      <alignment horizontal="center" vertical="center" shrinkToFit="1"/>
    </xf>
    <xf numFmtId="0" fontId="27" fillId="2" borderId="44" xfId="0" applyFont="1" applyFill="1" applyBorder="1" applyAlignment="1" applyProtection="1">
      <alignment horizontal="center" vertical="center" shrinkToFit="1"/>
    </xf>
    <xf numFmtId="0" fontId="27" fillId="2" borderId="45" xfId="0" applyFont="1" applyFill="1" applyBorder="1" applyAlignment="1" applyProtection="1">
      <alignment horizontal="center" vertical="center" shrinkToFit="1"/>
    </xf>
    <xf numFmtId="0" fontId="27" fillId="3" borderId="46" xfId="0" applyFont="1" applyFill="1" applyBorder="1" applyAlignment="1" applyProtection="1">
      <alignment horizontal="center" vertical="center" shrinkToFit="1"/>
    </xf>
    <xf numFmtId="0" fontId="27" fillId="3" borderId="47" xfId="0" applyFont="1" applyFill="1" applyBorder="1" applyAlignment="1" applyProtection="1">
      <alignment horizontal="center" vertical="center" shrinkToFit="1"/>
    </xf>
    <xf numFmtId="0" fontId="15" fillId="0" borderId="23" xfId="0" applyFont="1" applyBorder="1" applyAlignment="1" applyProtection="1">
      <alignment horizontal="center" vertical="center"/>
    </xf>
    <xf numFmtId="0" fontId="12" fillId="0" borderId="50" xfId="0" applyFont="1" applyBorder="1" applyAlignment="1" applyProtection="1">
      <alignment horizontal="left" vertical="center" wrapText="1"/>
      <protection locked="0"/>
    </xf>
    <xf numFmtId="0" fontId="12" fillId="0" borderId="57" xfId="0" applyFont="1" applyBorder="1" applyAlignment="1" applyProtection="1">
      <alignment horizontal="left" vertical="center" wrapText="1"/>
      <protection locked="0"/>
    </xf>
    <xf numFmtId="0" fontId="12" fillId="0" borderId="51" xfId="0" applyFont="1" applyBorder="1" applyAlignment="1" applyProtection="1">
      <alignment horizontal="left" vertical="center" wrapText="1"/>
      <protection locked="0"/>
    </xf>
    <xf numFmtId="0" fontId="12" fillId="0" borderId="52" xfId="0" applyFont="1" applyBorder="1" applyAlignment="1" applyProtection="1">
      <alignment horizontal="left" vertical="center" wrapText="1"/>
      <protection locked="0"/>
    </xf>
    <xf numFmtId="0" fontId="12" fillId="0" borderId="0" xfId="0" applyFont="1" applyBorder="1" applyAlignment="1" applyProtection="1">
      <alignment horizontal="left" vertical="center" wrapText="1"/>
      <protection locked="0"/>
    </xf>
    <xf numFmtId="0" fontId="12" fillId="0" borderId="53" xfId="0" applyFont="1" applyBorder="1" applyAlignment="1" applyProtection="1">
      <alignment horizontal="left" vertical="center" wrapText="1"/>
      <protection locked="0"/>
    </xf>
    <xf numFmtId="0" fontId="12" fillId="0" borderId="54" xfId="0" applyFont="1" applyBorder="1" applyAlignment="1" applyProtection="1">
      <alignment horizontal="left" vertical="center" wrapText="1"/>
      <protection locked="0"/>
    </xf>
    <xf numFmtId="0" fontId="12" fillId="0" borderId="58" xfId="0" applyFont="1" applyBorder="1" applyAlignment="1" applyProtection="1">
      <alignment horizontal="left" vertical="center" wrapText="1"/>
      <protection locked="0"/>
    </xf>
    <xf numFmtId="0" fontId="12" fillId="0" borderId="55" xfId="0" applyFont="1" applyBorder="1" applyAlignment="1" applyProtection="1">
      <alignment horizontal="left" vertical="center" wrapText="1"/>
      <protection locked="0"/>
    </xf>
    <xf numFmtId="0" fontId="21" fillId="0" borderId="0" xfId="0" applyFont="1" applyAlignment="1">
      <alignment horizontal="center" vertical="center" wrapText="1"/>
    </xf>
    <xf numFmtId="0" fontId="15" fillId="0" borderId="33" xfId="0" applyFont="1" applyBorder="1" applyAlignment="1" applyProtection="1">
      <alignment horizontal="center" vertical="center" shrinkToFit="1"/>
    </xf>
    <xf numFmtId="0" fontId="15" fillId="0" borderId="59" xfId="0" applyFont="1" applyBorder="1" applyAlignment="1" applyProtection="1">
      <alignment horizontal="center" vertical="center" shrinkToFit="1"/>
    </xf>
    <xf numFmtId="0" fontId="12" fillId="0" borderId="31" xfId="0" applyFont="1" applyBorder="1" applyAlignment="1">
      <alignment vertical="center" wrapText="1"/>
    </xf>
    <xf numFmtId="0" fontId="12" fillId="0" borderId="32" xfId="0" applyFont="1" applyBorder="1" applyAlignment="1">
      <alignment vertical="center"/>
    </xf>
    <xf numFmtId="0" fontId="12" fillId="0" borderId="33" xfId="0" applyFont="1" applyBorder="1" applyAlignment="1">
      <alignment vertical="center"/>
    </xf>
    <xf numFmtId="0" fontId="12" fillId="0" borderId="4" xfId="0" applyFont="1" applyBorder="1" applyAlignment="1">
      <alignment vertical="center"/>
    </xf>
    <xf numFmtId="0" fontId="12" fillId="0" borderId="0" xfId="0" applyFont="1" applyBorder="1" applyAlignment="1">
      <alignment vertical="center"/>
    </xf>
    <xf numFmtId="0" fontId="12" fillId="0" borderId="34" xfId="0" applyFont="1" applyBorder="1" applyAlignment="1">
      <alignment vertical="center"/>
    </xf>
    <xf numFmtId="0" fontId="12" fillId="0" borderId="35" xfId="0" applyFont="1" applyBorder="1" applyAlignment="1">
      <alignment vertical="center"/>
    </xf>
    <xf numFmtId="0" fontId="12" fillId="0" borderId="36" xfId="0" applyFont="1" applyBorder="1" applyAlignment="1">
      <alignment vertical="center"/>
    </xf>
    <xf numFmtId="0" fontId="12" fillId="0" borderId="37" xfId="0" applyFont="1" applyBorder="1" applyAlignment="1">
      <alignment vertical="center"/>
    </xf>
    <xf numFmtId="0" fontId="12" fillId="0" borderId="31" xfId="0" applyFont="1" applyBorder="1" applyAlignment="1" applyProtection="1">
      <alignment vertical="center" wrapText="1" shrinkToFit="1"/>
      <protection locked="0"/>
    </xf>
    <xf numFmtId="0" fontId="12" fillId="0" borderId="32" xfId="0" applyFont="1" applyBorder="1" applyAlignment="1" applyProtection="1">
      <alignment vertical="center" wrapText="1" shrinkToFit="1"/>
      <protection locked="0"/>
    </xf>
    <xf numFmtId="0" fontId="12" fillId="0" borderId="33" xfId="0" applyFont="1" applyBorder="1" applyAlignment="1" applyProtection="1">
      <alignment vertical="center" wrapText="1" shrinkToFit="1"/>
      <protection locked="0"/>
    </xf>
    <xf numFmtId="0" fontId="12" fillId="0" borderId="4" xfId="0" applyFont="1" applyBorder="1" applyAlignment="1" applyProtection="1">
      <alignment vertical="center" wrapText="1" shrinkToFit="1"/>
      <protection locked="0"/>
    </xf>
    <xf numFmtId="0" fontId="12" fillId="0" borderId="0" xfId="0" applyFont="1" applyBorder="1" applyAlignment="1" applyProtection="1">
      <alignment vertical="center" wrapText="1" shrinkToFit="1"/>
      <protection locked="0"/>
    </xf>
    <xf numFmtId="0" fontId="12" fillId="0" borderId="34" xfId="0" applyFont="1" applyBorder="1" applyAlignment="1" applyProtection="1">
      <alignment vertical="center" wrapText="1" shrinkToFit="1"/>
      <protection locked="0"/>
    </xf>
    <xf numFmtId="0" fontId="12" fillId="0" borderId="35" xfId="0" applyFont="1" applyBorder="1" applyAlignment="1" applyProtection="1">
      <alignment vertical="center" wrapText="1" shrinkToFit="1"/>
      <protection locked="0"/>
    </xf>
    <xf numFmtId="0" fontId="12" fillId="0" borderId="36" xfId="0" applyFont="1" applyBorder="1" applyAlignment="1" applyProtection="1">
      <alignment vertical="center" wrapText="1" shrinkToFit="1"/>
      <protection locked="0"/>
    </xf>
    <xf numFmtId="0" fontId="12" fillId="0" borderId="37" xfId="0" applyFont="1" applyBorder="1" applyAlignment="1" applyProtection="1">
      <alignment vertical="center" wrapText="1" shrinkToFit="1"/>
      <protection locked="0"/>
    </xf>
    <xf numFmtId="0" fontId="12" fillId="0" borderId="32" xfId="0" applyFont="1" applyBorder="1" applyAlignment="1">
      <alignment vertical="center" wrapText="1"/>
    </xf>
    <xf numFmtId="0" fontId="12" fillId="0" borderId="33" xfId="0" applyFont="1" applyBorder="1" applyAlignment="1">
      <alignment vertical="center" wrapText="1"/>
    </xf>
    <xf numFmtId="0" fontId="12" fillId="0" borderId="4" xfId="0" applyFont="1" applyBorder="1" applyAlignment="1">
      <alignment vertical="center" wrapText="1"/>
    </xf>
    <xf numFmtId="0" fontId="12" fillId="0" borderId="0" xfId="0" applyFont="1" applyBorder="1" applyAlignment="1">
      <alignment vertical="center" wrapText="1"/>
    </xf>
    <xf numFmtId="0" fontId="12" fillId="0" borderId="34" xfId="0" applyFont="1" applyBorder="1" applyAlignment="1">
      <alignment vertical="center" wrapText="1"/>
    </xf>
    <xf numFmtId="0" fontId="12" fillId="0" borderId="35" xfId="0" applyFont="1" applyBorder="1" applyAlignment="1">
      <alignment vertical="center" wrapText="1"/>
    </xf>
    <xf numFmtId="0" fontId="12" fillId="0" borderId="36" xfId="0" applyFont="1" applyBorder="1" applyAlignment="1">
      <alignment vertical="center" wrapText="1"/>
    </xf>
    <xf numFmtId="0" fontId="12" fillId="0" borderId="37" xfId="0" applyFont="1" applyBorder="1" applyAlignment="1">
      <alignment vertical="center" wrapText="1"/>
    </xf>
    <xf numFmtId="0" fontId="24" fillId="0" borderId="0" xfId="0" applyFont="1" applyBorder="1" applyAlignment="1" applyProtection="1">
      <alignment horizontal="center" vertical="center"/>
    </xf>
    <xf numFmtId="0" fontId="12" fillId="0" borderId="31" xfId="0" applyFont="1" applyBorder="1" applyAlignment="1" applyProtection="1">
      <alignment vertical="center" wrapText="1"/>
    </xf>
    <xf numFmtId="0" fontId="12" fillId="0" borderId="32" xfId="0" applyFont="1" applyBorder="1" applyAlignment="1" applyProtection="1">
      <alignment vertical="center"/>
    </xf>
    <xf numFmtId="0" fontId="12" fillId="0" borderId="33" xfId="0" applyFont="1" applyBorder="1" applyAlignment="1" applyProtection="1">
      <alignment vertical="center"/>
    </xf>
    <xf numFmtId="0" fontId="12" fillId="0" borderId="4" xfId="0" applyFont="1" applyBorder="1" applyAlignment="1" applyProtection="1">
      <alignment vertical="center"/>
    </xf>
    <xf numFmtId="0" fontId="12" fillId="0" borderId="0" xfId="0" applyFont="1" applyBorder="1" applyAlignment="1" applyProtection="1">
      <alignment vertical="center"/>
    </xf>
    <xf numFmtId="0" fontId="12" fillId="0" borderId="34" xfId="0" applyFont="1" applyBorder="1" applyAlignment="1" applyProtection="1">
      <alignment vertical="center"/>
    </xf>
    <xf numFmtId="0" fontId="12" fillId="0" borderId="35" xfId="0" applyFont="1" applyBorder="1" applyAlignment="1" applyProtection="1">
      <alignment vertical="center"/>
    </xf>
    <xf numFmtId="0" fontId="12" fillId="0" borderId="36" xfId="0" applyFont="1" applyBorder="1" applyAlignment="1" applyProtection="1">
      <alignment vertical="center"/>
    </xf>
    <xf numFmtId="0" fontId="12" fillId="0" borderId="37" xfId="0" applyFont="1" applyBorder="1" applyAlignment="1" applyProtection="1">
      <alignment vertical="center"/>
    </xf>
    <xf numFmtId="0" fontId="12" fillId="0" borderId="31" xfId="0" applyFont="1" applyBorder="1" applyAlignment="1" applyProtection="1">
      <alignment vertical="center" wrapText="1" shrinkToFit="1"/>
    </xf>
    <xf numFmtId="0" fontId="12" fillId="0" borderId="32" xfId="0" applyFont="1" applyBorder="1" applyAlignment="1" applyProtection="1">
      <alignment vertical="center" wrapText="1" shrinkToFit="1"/>
    </xf>
    <xf numFmtId="0" fontId="12" fillId="0" borderId="33" xfId="0" applyFont="1" applyBorder="1" applyAlignment="1" applyProtection="1">
      <alignment vertical="center" wrapText="1" shrinkToFit="1"/>
    </xf>
    <xf numFmtId="0" fontId="12" fillId="0" borderId="4" xfId="0" applyFont="1" applyBorder="1" applyAlignment="1" applyProtection="1">
      <alignment vertical="center" wrapText="1" shrinkToFit="1"/>
    </xf>
    <xf numFmtId="0" fontId="12" fillId="0" borderId="0" xfId="0" applyFont="1" applyBorder="1" applyAlignment="1" applyProtection="1">
      <alignment vertical="center" wrapText="1" shrinkToFit="1"/>
    </xf>
    <xf numFmtId="0" fontId="12" fillId="0" borderId="34" xfId="0" applyFont="1" applyBorder="1" applyAlignment="1" applyProtection="1">
      <alignment vertical="center" wrapText="1" shrinkToFit="1"/>
    </xf>
    <xf numFmtId="0" fontId="12" fillId="0" borderId="35" xfId="0" applyFont="1" applyBorder="1" applyAlignment="1" applyProtection="1">
      <alignment vertical="center" wrapText="1" shrinkToFit="1"/>
    </xf>
    <xf numFmtId="0" fontId="12" fillId="0" borderId="36" xfId="0" applyFont="1" applyBorder="1" applyAlignment="1" applyProtection="1">
      <alignment vertical="center" wrapText="1" shrinkToFit="1"/>
    </xf>
    <xf numFmtId="0" fontId="12" fillId="0" borderId="37" xfId="0" applyFont="1" applyBorder="1" applyAlignment="1" applyProtection="1">
      <alignment vertical="center" wrapText="1" shrinkToFit="1"/>
    </xf>
    <xf numFmtId="0" fontId="12" fillId="0" borderId="32" xfId="0" applyFont="1" applyBorder="1" applyAlignment="1" applyProtection="1">
      <alignment vertical="center" wrapText="1"/>
    </xf>
    <xf numFmtId="0" fontId="12" fillId="0" borderId="33" xfId="0" applyFont="1" applyBorder="1" applyAlignment="1" applyProtection="1">
      <alignment vertical="center" wrapText="1"/>
    </xf>
    <xf numFmtId="0" fontId="12" fillId="0" borderId="4" xfId="0" applyFont="1" applyBorder="1" applyAlignment="1" applyProtection="1">
      <alignment vertical="center" wrapText="1"/>
    </xf>
    <xf numFmtId="0" fontId="12" fillId="0" borderId="0" xfId="0" applyFont="1" applyBorder="1" applyAlignment="1" applyProtection="1">
      <alignment vertical="center" wrapText="1"/>
    </xf>
    <xf numFmtId="0" fontId="12" fillId="0" borderId="34" xfId="0" applyFont="1" applyBorder="1" applyAlignment="1" applyProtection="1">
      <alignment vertical="center" wrapText="1"/>
    </xf>
    <xf numFmtId="0" fontId="12" fillId="0" borderId="35" xfId="0" applyFont="1" applyBorder="1" applyAlignment="1" applyProtection="1">
      <alignment vertical="center" wrapText="1"/>
    </xf>
    <xf numFmtId="0" fontId="12" fillId="0" borderId="36" xfId="0" applyFont="1" applyBorder="1" applyAlignment="1" applyProtection="1">
      <alignment vertical="center" wrapText="1"/>
    </xf>
    <xf numFmtId="0" fontId="12" fillId="0" borderId="37" xfId="0" applyFont="1" applyBorder="1" applyAlignment="1" applyProtection="1">
      <alignment vertical="center" wrapText="1"/>
    </xf>
    <xf numFmtId="0" fontId="11" fillId="5" borderId="0" xfId="0" applyFont="1" applyFill="1" applyAlignment="1" applyProtection="1">
      <alignment horizontal="center" vertical="center"/>
    </xf>
    <xf numFmtId="0" fontId="11" fillId="5" borderId="34" xfId="0" applyFont="1" applyFill="1" applyBorder="1" applyAlignment="1" applyProtection="1">
      <alignment horizontal="center" vertical="center"/>
    </xf>
    <xf numFmtId="0" fontId="29" fillId="0" borderId="31" xfId="0" applyFont="1" applyBorder="1" applyAlignment="1" applyProtection="1">
      <alignment vertical="center" wrapText="1"/>
    </xf>
    <xf numFmtId="0" fontId="29" fillId="0" borderId="32" xfId="0" applyFont="1" applyBorder="1" applyAlignment="1" applyProtection="1">
      <alignment vertical="center" wrapText="1"/>
    </xf>
    <xf numFmtId="0" fontId="29" fillId="0" borderId="33" xfId="0" applyFont="1" applyBorder="1" applyAlignment="1" applyProtection="1">
      <alignment vertical="center" wrapText="1"/>
    </xf>
    <xf numFmtId="0" fontId="29" fillId="0" borderId="4" xfId="0" applyFont="1" applyBorder="1" applyAlignment="1" applyProtection="1">
      <alignment vertical="center" wrapText="1"/>
    </xf>
    <xf numFmtId="0" fontId="29" fillId="0" borderId="0" xfId="0" applyFont="1" applyBorder="1" applyAlignment="1" applyProtection="1">
      <alignment vertical="center" wrapText="1"/>
    </xf>
    <xf numFmtId="0" fontId="29" fillId="0" borderId="34" xfId="0" applyFont="1" applyBorder="1" applyAlignment="1" applyProtection="1">
      <alignment vertical="center" wrapText="1"/>
    </xf>
    <xf numFmtId="0" fontId="29" fillId="0" borderId="35" xfId="0" applyFont="1" applyBorder="1" applyAlignment="1" applyProtection="1">
      <alignment vertical="center" wrapText="1"/>
    </xf>
    <xf numFmtId="0" fontId="29" fillId="0" borderId="36" xfId="0" applyFont="1" applyBorder="1" applyAlignment="1" applyProtection="1">
      <alignment vertical="center" wrapText="1"/>
    </xf>
    <xf numFmtId="0" fontId="29" fillId="0" borderId="37" xfId="0" applyFont="1" applyBorder="1" applyAlignment="1" applyProtection="1">
      <alignment vertical="center" wrapText="1"/>
    </xf>
    <xf numFmtId="0" fontId="12" fillId="0" borderId="13" xfId="0" applyFont="1" applyBorder="1" applyAlignment="1" applyProtection="1">
      <alignment horizontal="center" vertical="center"/>
    </xf>
  </cellXfs>
  <cellStyles count="2">
    <cellStyle name="桁区切り" xfId="1" builtinId="6"/>
    <cellStyle name="標準" xfId="0" builtinId="0"/>
  </cellStyles>
  <dxfs count="5">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styles.xml" Type="http://schemas.openxmlformats.org/officeDocument/2006/relationships/styles"/><Relationship Id="rId11" Target="sharedStrings.xml" Type="http://schemas.openxmlformats.org/officeDocument/2006/relationships/sharedStrings"/><Relationship Id="rId12"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theme/theme1.xml" Type="http://schemas.openxmlformats.org/officeDocument/2006/relationships/theme"/></Relationships>
</file>

<file path=xl/drawings/drawing1.xml><?xml version="1.0" encoding="utf-8"?>
<xdr:wsDr xmlns:xdr="http://schemas.openxmlformats.org/drawingml/2006/spreadsheetDrawing" xmlns:a="http://schemas.openxmlformats.org/drawingml/2006/main">
  <xdr:twoCellAnchor>
    <xdr:from>
      <xdr:col>3</xdr:col>
      <xdr:colOff>66675</xdr:colOff>
      <xdr:row>3</xdr:row>
      <xdr:rowOff>19050</xdr:rowOff>
    </xdr:from>
    <xdr:to>
      <xdr:col>6</xdr:col>
      <xdr:colOff>28575</xdr:colOff>
      <xdr:row>6</xdr:row>
      <xdr:rowOff>38101</xdr:rowOff>
    </xdr:to>
    <xdr:sp macro="" textlink="">
      <xdr:nvSpPr>
        <xdr:cNvPr id="4167" name="AutoShape 4"/>
        <xdr:cNvSpPr>
          <a:spLocks noChangeArrowheads="1"/>
        </xdr:cNvSpPr>
      </xdr:nvSpPr>
      <xdr:spPr bwMode="auto">
        <a:xfrm>
          <a:off x="2343150" y="438150"/>
          <a:ext cx="1952625" cy="590551"/>
        </a:xfrm>
        <a:prstGeom prst="roundRect">
          <a:avLst>
            <a:gd name="adj" fmla="val 16667"/>
          </a:avLst>
        </a:prstGeom>
        <a:solidFill>
          <a:srgbClr val="FFFFFF"/>
        </a:solidFill>
        <a:ln w="9525">
          <a:solidFill>
            <a:srgbClr val="000000"/>
          </a:solidFill>
          <a:round/>
          <a:headEnd/>
          <a:tailEnd/>
        </a:ln>
      </xdr:spPr>
      <xdr:txBody>
        <a:bodyPr vertOverflow="clip" wrap="square" lIns="27432" tIns="18288" rIns="0" bIns="0" anchor="t" upright="1"/>
        <a:lstStyle/>
        <a:p>
          <a:pPr algn="l" rtl="1">
            <a:lnSpc>
              <a:spcPts val="1100"/>
            </a:lnSpc>
            <a:defRPr sz="1000"/>
          </a:pPr>
          <a:r>
            <a:rPr lang="ja-JP" altLang="en-US" sz="1000" b="0" i="0" strike="noStrike">
              <a:solidFill>
                <a:srgbClr val="000000"/>
              </a:solidFill>
              <a:latin typeface="ＭＳ Ｐゴシック"/>
              <a:ea typeface="ＭＳ Ｐゴシック"/>
            </a:rPr>
            <a:t>主たる生計維持者が住所を有する市町名を入力してください</a:t>
          </a:r>
        </a:p>
      </xdr:txBody>
    </xdr:sp>
    <xdr:clientData/>
  </xdr:twoCellAnchor>
  <xdr:twoCellAnchor>
    <xdr:from>
      <xdr:col>6</xdr:col>
      <xdr:colOff>19050</xdr:colOff>
      <xdr:row>3</xdr:row>
      <xdr:rowOff>200025</xdr:rowOff>
    </xdr:from>
    <xdr:to>
      <xdr:col>7</xdr:col>
      <xdr:colOff>19050</xdr:colOff>
      <xdr:row>4</xdr:row>
      <xdr:rowOff>66675</xdr:rowOff>
    </xdr:to>
    <xdr:sp macro="" textlink="">
      <xdr:nvSpPr>
        <xdr:cNvPr id="4491" name="Line 5"/>
        <xdr:cNvSpPr>
          <a:spLocks noChangeShapeType="1"/>
        </xdr:cNvSpPr>
      </xdr:nvSpPr>
      <xdr:spPr bwMode="auto">
        <a:xfrm>
          <a:off x="4457700" y="933450"/>
          <a:ext cx="685800" cy="9525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xdr:col>
      <xdr:colOff>238125</xdr:colOff>
      <xdr:row>7</xdr:row>
      <xdr:rowOff>47625</xdr:rowOff>
    </xdr:from>
    <xdr:to>
      <xdr:col>7</xdr:col>
      <xdr:colOff>38100</xdr:colOff>
      <xdr:row>11</xdr:row>
      <xdr:rowOff>152400</xdr:rowOff>
    </xdr:to>
    <xdr:sp macro="" textlink="">
      <xdr:nvSpPr>
        <xdr:cNvPr id="4171" name="AutoShape 8"/>
        <xdr:cNvSpPr>
          <a:spLocks noChangeArrowheads="1"/>
        </xdr:cNvSpPr>
      </xdr:nvSpPr>
      <xdr:spPr bwMode="auto">
        <a:xfrm>
          <a:off x="3009900" y="1219200"/>
          <a:ext cx="1981200" cy="628650"/>
        </a:xfrm>
        <a:prstGeom prst="roundRect">
          <a:avLst>
            <a:gd name="adj" fmla="val 16667"/>
          </a:avLst>
        </a:prstGeom>
        <a:solidFill>
          <a:srgbClr val="FFFFFF"/>
        </a:solidFill>
        <a:ln w="9525">
          <a:solidFill>
            <a:srgbClr val="000000"/>
          </a:solidFill>
          <a:round/>
          <a:headEnd/>
          <a:tailEnd/>
        </a:ln>
      </xdr:spPr>
      <xdr:txBody>
        <a:bodyPr vertOverflow="clip" wrap="square" lIns="27432" tIns="18288" rIns="0" bIns="0" anchor="t" upright="1"/>
        <a:lstStyle/>
        <a:p>
          <a:pPr algn="l" rtl="1">
            <a:lnSpc>
              <a:spcPts val="1200"/>
            </a:lnSpc>
            <a:defRPr sz="1000"/>
          </a:pPr>
          <a:r>
            <a:rPr lang="ja-JP" altLang="en-US" sz="1000" b="0" i="0" strike="noStrike">
              <a:solidFill>
                <a:srgbClr val="000000"/>
              </a:solidFill>
              <a:latin typeface="ＭＳ Ｐゴシック"/>
              <a:ea typeface="ＭＳ Ｐゴシック"/>
            </a:rPr>
            <a:t>市町で発行する所得課税証明書に記載されている総所得金額を入力してください。</a:t>
          </a:r>
        </a:p>
      </xdr:txBody>
    </xdr:sp>
    <xdr:clientData/>
  </xdr:twoCellAnchor>
  <xdr:twoCellAnchor>
    <xdr:from>
      <xdr:col>3</xdr:col>
      <xdr:colOff>0</xdr:colOff>
      <xdr:row>10</xdr:row>
      <xdr:rowOff>19050</xdr:rowOff>
    </xdr:from>
    <xdr:to>
      <xdr:col>4</xdr:col>
      <xdr:colOff>228600</xdr:colOff>
      <xdr:row>12</xdr:row>
      <xdr:rowOff>133350</xdr:rowOff>
    </xdr:to>
    <xdr:sp macro="" textlink="">
      <xdr:nvSpPr>
        <xdr:cNvPr id="4493" name="Line 9"/>
        <xdr:cNvSpPr>
          <a:spLocks noChangeShapeType="1"/>
        </xdr:cNvSpPr>
      </xdr:nvSpPr>
      <xdr:spPr bwMode="auto">
        <a:xfrm flipH="1">
          <a:off x="2447925" y="2028825"/>
          <a:ext cx="723900" cy="4667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57150</xdr:colOff>
      <xdr:row>23</xdr:row>
      <xdr:rowOff>142875</xdr:rowOff>
    </xdr:from>
    <xdr:to>
      <xdr:col>1</xdr:col>
      <xdr:colOff>942975</xdr:colOff>
      <xdr:row>27</xdr:row>
      <xdr:rowOff>161925</xdr:rowOff>
    </xdr:to>
    <xdr:sp macro="" textlink="">
      <xdr:nvSpPr>
        <xdr:cNvPr id="4106" name="AutoShape 10"/>
        <xdr:cNvSpPr>
          <a:spLocks noChangeArrowheads="1"/>
        </xdr:cNvSpPr>
      </xdr:nvSpPr>
      <xdr:spPr bwMode="auto">
        <a:xfrm>
          <a:off x="57150" y="5143500"/>
          <a:ext cx="885825" cy="714375"/>
        </a:xfrm>
        <a:prstGeom prst="roundRect">
          <a:avLst>
            <a:gd name="adj" fmla="val 16667"/>
          </a:avLst>
        </a:prstGeom>
        <a:solidFill>
          <a:srgbClr val="FFFFFF"/>
        </a:solidFill>
        <a:ln w="9525">
          <a:solidFill>
            <a:srgbClr val="000000"/>
          </a:solidFill>
          <a:round/>
          <a:headEnd/>
          <a:tailEnd/>
        </a:ln>
      </xdr:spPr>
      <xdr:txBody>
        <a:bodyPr vertOverflow="clip" wrap="square" lIns="27432" tIns="18288" rIns="0" bIns="0" anchor="t" upright="1"/>
        <a:lstStyle/>
        <a:p>
          <a:pPr algn="l" rtl="1">
            <a:lnSpc>
              <a:spcPts val="1200"/>
            </a:lnSpc>
            <a:defRPr sz="1000"/>
          </a:pPr>
          <a:r>
            <a:rPr lang="ja-JP" altLang="en-US" sz="1000" b="0" i="0" strike="noStrike">
              <a:solidFill>
                <a:srgbClr val="000000"/>
              </a:solidFill>
              <a:latin typeface="ＭＳ Ｐゴシック"/>
              <a:ea typeface="ＭＳ Ｐゴシック"/>
            </a:rPr>
            <a:t>続柄はプルダウンメニューで選択します。</a:t>
          </a:r>
        </a:p>
      </xdr:txBody>
    </xdr:sp>
    <xdr:clientData/>
  </xdr:twoCellAnchor>
  <xdr:twoCellAnchor>
    <xdr:from>
      <xdr:col>1</xdr:col>
      <xdr:colOff>933450</xdr:colOff>
      <xdr:row>25</xdr:row>
      <xdr:rowOff>95250</xdr:rowOff>
    </xdr:from>
    <xdr:to>
      <xdr:col>2</xdr:col>
      <xdr:colOff>457200</xdr:colOff>
      <xdr:row>25</xdr:row>
      <xdr:rowOff>95250</xdr:rowOff>
    </xdr:to>
    <xdr:sp macro="" textlink="">
      <xdr:nvSpPr>
        <xdr:cNvPr id="4495" name="Line 11"/>
        <xdr:cNvSpPr>
          <a:spLocks noChangeShapeType="1"/>
        </xdr:cNvSpPr>
      </xdr:nvSpPr>
      <xdr:spPr bwMode="auto">
        <a:xfrm>
          <a:off x="1104900" y="5457825"/>
          <a:ext cx="53340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561975</xdr:colOff>
      <xdr:row>13</xdr:row>
      <xdr:rowOff>238125</xdr:rowOff>
    </xdr:from>
    <xdr:to>
      <xdr:col>1</xdr:col>
      <xdr:colOff>561975</xdr:colOff>
      <xdr:row>23</xdr:row>
      <xdr:rowOff>123825</xdr:rowOff>
    </xdr:to>
    <xdr:sp macro="" textlink="">
      <xdr:nvSpPr>
        <xdr:cNvPr id="4496" name="Line 12"/>
        <xdr:cNvSpPr>
          <a:spLocks noChangeShapeType="1"/>
        </xdr:cNvSpPr>
      </xdr:nvSpPr>
      <xdr:spPr bwMode="auto">
        <a:xfrm flipV="1">
          <a:off x="733425" y="2847975"/>
          <a:ext cx="0" cy="222885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476250</xdr:colOff>
      <xdr:row>36</xdr:row>
      <xdr:rowOff>28575</xdr:rowOff>
    </xdr:from>
    <xdr:to>
      <xdr:col>6</xdr:col>
      <xdr:colOff>542925</xdr:colOff>
      <xdr:row>39</xdr:row>
      <xdr:rowOff>133350</xdr:rowOff>
    </xdr:to>
    <xdr:sp macro="" textlink="">
      <xdr:nvSpPr>
        <xdr:cNvPr id="4110" name="AutoShape 14"/>
        <xdr:cNvSpPr>
          <a:spLocks noChangeArrowheads="1"/>
        </xdr:cNvSpPr>
      </xdr:nvSpPr>
      <xdr:spPr bwMode="auto">
        <a:xfrm>
          <a:off x="2752725" y="7286625"/>
          <a:ext cx="2057400" cy="619125"/>
        </a:xfrm>
        <a:prstGeom prst="roundRect">
          <a:avLst>
            <a:gd name="adj" fmla="val 16667"/>
          </a:avLst>
        </a:prstGeom>
        <a:solidFill>
          <a:srgbClr val="FFFFFF"/>
        </a:solidFill>
        <a:ln w="9525">
          <a:solidFill>
            <a:srgbClr val="000000"/>
          </a:solidFill>
          <a:round/>
          <a:headEnd/>
          <a:tailEnd/>
        </a:ln>
      </xdr:spPr>
      <xdr:txBody>
        <a:bodyPr vertOverflow="clip" wrap="square" lIns="27432" tIns="18288" rIns="0" bIns="0" anchor="t" upright="1"/>
        <a:lstStyle/>
        <a:p>
          <a:pPr algn="l" rtl="1">
            <a:lnSpc>
              <a:spcPts val="1300"/>
            </a:lnSpc>
            <a:defRPr sz="1000"/>
          </a:pPr>
          <a:r>
            <a:rPr lang="ja-JP" altLang="en-US" sz="1100" b="0" i="0" strike="noStrike">
              <a:solidFill>
                <a:srgbClr val="000000"/>
              </a:solidFill>
              <a:latin typeface="ＭＳ Ｐゴシック"/>
              <a:ea typeface="ＭＳ Ｐゴシック"/>
            </a:rPr>
            <a:t>収入審査の判定はこの欄に表示される結果で行います。</a:t>
          </a:r>
        </a:p>
      </xdr:txBody>
    </xdr:sp>
    <xdr:clientData/>
  </xdr:twoCellAnchor>
  <xdr:twoCellAnchor>
    <xdr:from>
      <xdr:col>2</xdr:col>
      <xdr:colOff>885825</xdr:colOff>
      <xdr:row>38</xdr:row>
      <xdr:rowOff>114300</xdr:rowOff>
    </xdr:from>
    <xdr:to>
      <xdr:col>3</xdr:col>
      <xdr:colOff>476250</xdr:colOff>
      <xdr:row>41</xdr:row>
      <xdr:rowOff>152400</xdr:rowOff>
    </xdr:to>
    <xdr:sp macro="" textlink="">
      <xdr:nvSpPr>
        <xdr:cNvPr id="4498" name="Line 15"/>
        <xdr:cNvSpPr>
          <a:spLocks noChangeShapeType="1"/>
        </xdr:cNvSpPr>
      </xdr:nvSpPr>
      <xdr:spPr bwMode="auto">
        <a:xfrm flipH="1">
          <a:off x="2066925" y="7800975"/>
          <a:ext cx="857250" cy="6953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1095375</xdr:colOff>
      <xdr:row>2</xdr:row>
      <xdr:rowOff>76199</xdr:rowOff>
    </xdr:from>
    <xdr:to>
      <xdr:col>5</xdr:col>
      <xdr:colOff>485775</xdr:colOff>
      <xdr:row>4</xdr:row>
      <xdr:rowOff>104775</xdr:rowOff>
    </xdr:to>
    <xdr:sp macro="" textlink="">
      <xdr:nvSpPr>
        <xdr:cNvPr id="2" name="AutoShape 2"/>
        <xdr:cNvSpPr>
          <a:spLocks noChangeArrowheads="1"/>
        </xdr:cNvSpPr>
      </xdr:nvSpPr>
      <xdr:spPr bwMode="auto">
        <a:xfrm>
          <a:off x="2514600" y="723899"/>
          <a:ext cx="2028825" cy="438151"/>
        </a:xfrm>
        <a:prstGeom prst="roundRect">
          <a:avLst>
            <a:gd name="adj" fmla="val 16667"/>
          </a:avLst>
        </a:prstGeom>
        <a:solidFill>
          <a:srgbClr val="FFFFFF"/>
        </a:solidFill>
        <a:ln w="9525">
          <a:solidFill>
            <a:srgbClr val="000000"/>
          </a:solidFill>
          <a:round/>
          <a:headEnd/>
          <a:tailEnd/>
        </a:ln>
      </xdr:spPr>
      <xdr:txBody>
        <a:bodyPr vertOverflow="clip" wrap="square" lIns="27432" tIns="18288" rIns="0" bIns="0" anchor="t" upright="1"/>
        <a:lstStyle/>
        <a:p>
          <a:pPr algn="l" rtl="1">
            <a:lnSpc>
              <a:spcPts val="1100"/>
            </a:lnSpc>
            <a:defRPr sz="1000"/>
          </a:pPr>
          <a:r>
            <a:rPr lang="ja-JP" altLang="en-US" sz="1000" b="0" i="0" strike="noStrike">
              <a:solidFill>
                <a:srgbClr val="000000"/>
              </a:solidFill>
              <a:latin typeface="ＭＳ Ｐゴシック"/>
              <a:ea typeface="ＭＳ Ｐゴシック"/>
            </a:rPr>
            <a:t>保護者が住所を有する市町名を入力してください。</a:t>
          </a:r>
        </a:p>
      </xdr:txBody>
    </xdr:sp>
    <xdr:clientData/>
  </xdr:twoCellAnchor>
  <xdr:twoCellAnchor>
    <xdr:from>
      <xdr:col>5</xdr:col>
      <xdr:colOff>485776</xdr:colOff>
      <xdr:row>3</xdr:row>
      <xdr:rowOff>152400</xdr:rowOff>
    </xdr:from>
    <xdr:to>
      <xdr:col>6</xdr:col>
      <xdr:colOff>390526</xdr:colOff>
      <xdr:row>4</xdr:row>
      <xdr:rowOff>114300</xdr:rowOff>
    </xdr:to>
    <xdr:sp macro="" textlink="">
      <xdr:nvSpPr>
        <xdr:cNvPr id="13324" name="Line 3"/>
        <xdr:cNvSpPr>
          <a:spLocks noChangeShapeType="1"/>
        </xdr:cNvSpPr>
      </xdr:nvSpPr>
      <xdr:spPr bwMode="auto">
        <a:xfrm>
          <a:off x="4543426" y="981075"/>
          <a:ext cx="704850" cy="19050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885825</xdr:colOff>
      <xdr:row>25</xdr:row>
      <xdr:rowOff>133350</xdr:rowOff>
    </xdr:from>
    <xdr:to>
      <xdr:col>2</xdr:col>
      <xdr:colOff>476250</xdr:colOff>
      <xdr:row>25</xdr:row>
      <xdr:rowOff>133350</xdr:rowOff>
    </xdr:to>
    <xdr:sp macro="" textlink="">
      <xdr:nvSpPr>
        <xdr:cNvPr id="13327" name="Line 9"/>
        <xdr:cNvSpPr>
          <a:spLocks noChangeShapeType="1"/>
        </xdr:cNvSpPr>
      </xdr:nvSpPr>
      <xdr:spPr bwMode="auto">
        <a:xfrm>
          <a:off x="1114425" y="5543550"/>
          <a:ext cx="78105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57150</xdr:colOff>
      <xdr:row>24</xdr:row>
      <xdr:rowOff>9525</xdr:rowOff>
    </xdr:from>
    <xdr:to>
      <xdr:col>1</xdr:col>
      <xdr:colOff>942975</xdr:colOff>
      <xdr:row>27</xdr:row>
      <xdr:rowOff>57150</xdr:rowOff>
    </xdr:to>
    <xdr:sp macro="" textlink="">
      <xdr:nvSpPr>
        <xdr:cNvPr id="7" name="AutoShape 8"/>
        <xdr:cNvSpPr>
          <a:spLocks noChangeArrowheads="1"/>
        </xdr:cNvSpPr>
      </xdr:nvSpPr>
      <xdr:spPr bwMode="auto">
        <a:xfrm>
          <a:off x="285750" y="5172075"/>
          <a:ext cx="885825" cy="638175"/>
        </a:xfrm>
        <a:prstGeom prst="roundRect">
          <a:avLst>
            <a:gd name="adj" fmla="val 16667"/>
          </a:avLst>
        </a:prstGeom>
        <a:solidFill>
          <a:srgbClr val="FFFFFF"/>
        </a:solidFill>
        <a:ln w="9525">
          <a:solidFill>
            <a:srgbClr val="000000"/>
          </a:solidFill>
          <a:round/>
          <a:headEnd/>
          <a:tailEnd/>
        </a:ln>
      </xdr:spPr>
      <xdr:txBody>
        <a:bodyPr vertOverflow="clip" wrap="square" lIns="27432" tIns="18288" rIns="0" bIns="0" anchor="t" upright="1"/>
        <a:lstStyle/>
        <a:p>
          <a:pPr algn="l" rtl="1">
            <a:lnSpc>
              <a:spcPts val="1200"/>
            </a:lnSpc>
            <a:defRPr sz="1000"/>
          </a:pPr>
          <a:r>
            <a:rPr lang="ja-JP" altLang="en-US" sz="1000" b="0" i="0" strike="noStrike">
              <a:solidFill>
                <a:srgbClr val="000000"/>
              </a:solidFill>
              <a:latin typeface="ＭＳ Ｐゴシック"/>
              <a:ea typeface="ＭＳ Ｐゴシック"/>
            </a:rPr>
            <a:t>続柄はプルダウンメニューで選択します。</a:t>
          </a:r>
        </a:p>
      </xdr:txBody>
    </xdr:sp>
    <xdr:clientData/>
  </xdr:twoCellAnchor>
  <xdr:twoCellAnchor>
    <xdr:from>
      <xdr:col>1</xdr:col>
      <xdr:colOff>495300</xdr:colOff>
      <xdr:row>14</xdr:row>
      <xdr:rowOff>28574</xdr:rowOff>
    </xdr:from>
    <xdr:to>
      <xdr:col>1</xdr:col>
      <xdr:colOff>581026</xdr:colOff>
      <xdr:row>23</xdr:row>
      <xdr:rowOff>171449</xdr:rowOff>
    </xdr:to>
    <xdr:sp macro="" textlink="">
      <xdr:nvSpPr>
        <xdr:cNvPr id="13329" name="Line 10"/>
        <xdr:cNvSpPr>
          <a:spLocks noChangeShapeType="1"/>
        </xdr:cNvSpPr>
      </xdr:nvSpPr>
      <xdr:spPr bwMode="auto">
        <a:xfrm flipV="1">
          <a:off x="723900" y="3133724"/>
          <a:ext cx="85726" cy="201930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371475</xdr:colOff>
      <xdr:row>2</xdr:row>
      <xdr:rowOff>28575</xdr:rowOff>
    </xdr:from>
    <xdr:to>
      <xdr:col>5</xdr:col>
      <xdr:colOff>1000125</xdr:colOff>
      <xdr:row>4</xdr:row>
      <xdr:rowOff>152400</xdr:rowOff>
    </xdr:to>
    <xdr:sp macro="" textlink="">
      <xdr:nvSpPr>
        <xdr:cNvPr id="5122" name="AutoShape 2"/>
        <xdr:cNvSpPr>
          <a:spLocks noChangeArrowheads="1"/>
        </xdr:cNvSpPr>
      </xdr:nvSpPr>
      <xdr:spPr bwMode="auto">
        <a:xfrm>
          <a:off x="2295525" y="476250"/>
          <a:ext cx="1981200" cy="523875"/>
        </a:xfrm>
        <a:prstGeom prst="roundRect">
          <a:avLst>
            <a:gd name="adj" fmla="val 16667"/>
          </a:avLst>
        </a:prstGeom>
        <a:solidFill>
          <a:srgbClr val="FFFFFF"/>
        </a:solidFill>
        <a:ln w="9525">
          <a:solidFill>
            <a:srgbClr val="000000"/>
          </a:solidFill>
          <a:round/>
          <a:headEnd/>
          <a:tailEnd/>
        </a:ln>
      </xdr:spPr>
      <xdr:txBody>
        <a:bodyPr vertOverflow="clip" wrap="square" lIns="27432" tIns="18288" rIns="0" bIns="0" anchor="t" upright="1"/>
        <a:lstStyle/>
        <a:p>
          <a:pPr algn="l" rtl="1">
            <a:lnSpc>
              <a:spcPts val="1100"/>
            </a:lnSpc>
            <a:defRPr sz="1000"/>
          </a:pPr>
          <a:r>
            <a:rPr lang="ja-JP" altLang="en-US" sz="1000" b="0" i="0" strike="noStrike">
              <a:solidFill>
                <a:srgbClr val="000000"/>
              </a:solidFill>
              <a:latin typeface="ＭＳ Ｐゴシック"/>
              <a:ea typeface="ＭＳ Ｐゴシック"/>
            </a:rPr>
            <a:t>主たる生計維持者が住所を有する市町名を選択してください。</a:t>
          </a:r>
        </a:p>
      </xdr:txBody>
    </xdr:sp>
    <xdr:clientData/>
  </xdr:twoCellAnchor>
  <xdr:twoCellAnchor>
    <xdr:from>
      <xdr:col>5</xdr:col>
      <xdr:colOff>1000125</xdr:colOff>
      <xdr:row>3</xdr:row>
      <xdr:rowOff>9525</xdr:rowOff>
    </xdr:from>
    <xdr:to>
      <xdr:col>6</xdr:col>
      <xdr:colOff>676275</xdr:colOff>
      <xdr:row>3</xdr:row>
      <xdr:rowOff>133350</xdr:rowOff>
    </xdr:to>
    <xdr:sp macro="" textlink="">
      <xdr:nvSpPr>
        <xdr:cNvPr id="14336" name="Line 3"/>
        <xdr:cNvSpPr>
          <a:spLocks noChangeShapeType="1"/>
        </xdr:cNvSpPr>
      </xdr:nvSpPr>
      <xdr:spPr bwMode="auto">
        <a:xfrm>
          <a:off x="5457825" y="838200"/>
          <a:ext cx="723900" cy="1238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104775</xdr:colOff>
      <xdr:row>12</xdr:row>
      <xdr:rowOff>142875</xdr:rowOff>
    </xdr:from>
    <xdr:to>
      <xdr:col>2</xdr:col>
      <xdr:colOff>247650</xdr:colOff>
      <xdr:row>14</xdr:row>
      <xdr:rowOff>180975</xdr:rowOff>
    </xdr:to>
    <xdr:sp macro="" textlink="">
      <xdr:nvSpPr>
        <xdr:cNvPr id="14337" name="Line 5"/>
        <xdr:cNvSpPr>
          <a:spLocks noChangeShapeType="1"/>
        </xdr:cNvSpPr>
      </xdr:nvSpPr>
      <xdr:spPr bwMode="auto">
        <a:xfrm flipV="1">
          <a:off x="1724025" y="3171825"/>
          <a:ext cx="142875" cy="49530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47625</xdr:colOff>
      <xdr:row>23</xdr:row>
      <xdr:rowOff>28575</xdr:rowOff>
    </xdr:from>
    <xdr:to>
      <xdr:col>1</xdr:col>
      <xdr:colOff>933450</xdr:colOff>
      <xdr:row>27</xdr:row>
      <xdr:rowOff>133350</xdr:rowOff>
    </xdr:to>
    <xdr:sp macro="" textlink="">
      <xdr:nvSpPr>
        <xdr:cNvPr id="10249" name="AutoShape 8"/>
        <xdr:cNvSpPr>
          <a:spLocks noChangeArrowheads="1"/>
        </xdr:cNvSpPr>
      </xdr:nvSpPr>
      <xdr:spPr bwMode="auto">
        <a:xfrm>
          <a:off x="47625" y="4752975"/>
          <a:ext cx="885825" cy="790575"/>
        </a:xfrm>
        <a:prstGeom prst="roundRect">
          <a:avLst>
            <a:gd name="adj" fmla="val 16667"/>
          </a:avLst>
        </a:prstGeom>
        <a:solidFill>
          <a:srgbClr val="FFFFFF"/>
        </a:solidFill>
        <a:ln w="9525">
          <a:solidFill>
            <a:srgbClr val="000000"/>
          </a:solidFill>
          <a:round/>
          <a:headEnd/>
          <a:tailEnd/>
        </a:ln>
      </xdr:spPr>
      <xdr:txBody>
        <a:bodyPr vertOverflow="clip" wrap="square" lIns="27432" tIns="18288" rIns="0" bIns="0" anchor="t" upright="1"/>
        <a:lstStyle/>
        <a:p>
          <a:pPr algn="l" rtl="1">
            <a:lnSpc>
              <a:spcPts val="1200"/>
            </a:lnSpc>
            <a:defRPr sz="1000"/>
          </a:pPr>
          <a:r>
            <a:rPr lang="ja-JP" altLang="en-US" sz="1000" b="0" i="0" strike="noStrike">
              <a:solidFill>
                <a:srgbClr val="000000"/>
              </a:solidFill>
              <a:latin typeface="ＭＳ Ｐゴシック"/>
              <a:ea typeface="ＭＳ Ｐゴシック"/>
            </a:rPr>
            <a:t>続柄はプルダウンメニューで選択します。</a:t>
          </a:r>
        </a:p>
      </xdr:txBody>
    </xdr:sp>
    <xdr:clientData/>
  </xdr:twoCellAnchor>
  <xdr:twoCellAnchor>
    <xdr:from>
      <xdr:col>1</xdr:col>
      <xdr:colOff>923925</xdr:colOff>
      <xdr:row>25</xdr:row>
      <xdr:rowOff>57150</xdr:rowOff>
    </xdr:from>
    <xdr:to>
      <xdr:col>2</xdr:col>
      <xdr:colOff>333375</xdr:colOff>
      <xdr:row>25</xdr:row>
      <xdr:rowOff>57150</xdr:rowOff>
    </xdr:to>
    <xdr:sp macro="" textlink="">
      <xdr:nvSpPr>
        <xdr:cNvPr id="14339" name="Line 10"/>
        <xdr:cNvSpPr>
          <a:spLocks noChangeShapeType="1"/>
        </xdr:cNvSpPr>
      </xdr:nvSpPr>
      <xdr:spPr bwMode="auto">
        <a:xfrm>
          <a:off x="1085850" y="6019800"/>
          <a:ext cx="86677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447675</xdr:colOff>
      <xdr:row>13</xdr:row>
      <xdr:rowOff>85725</xdr:rowOff>
    </xdr:from>
    <xdr:to>
      <xdr:col>1</xdr:col>
      <xdr:colOff>485775</xdr:colOff>
      <xdr:row>23</xdr:row>
      <xdr:rowOff>19050</xdr:rowOff>
    </xdr:to>
    <xdr:sp macro="" textlink="">
      <xdr:nvSpPr>
        <xdr:cNvPr id="14340" name="Line 11"/>
        <xdr:cNvSpPr>
          <a:spLocks noChangeShapeType="1"/>
        </xdr:cNvSpPr>
      </xdr:nvSpPr>
      <xdr:spPr bwMode="auto">
        <a:xfrm flipV="1">
          <a:off x="609600" y="3343275"/>
          <a:ext cx="38100" cy="2295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66675</xdr:colOff>
      <xdr:row>41</xdr:row>
      <xdr:rowOff>85725</xdr:rowOff>
    </xdr:from>
    <xdr:to>
      <xdr:col>3</xdr:col>
      <xdr:colOff>171450</xdr:colOff>
      <xdr:row>44</xdr:row>
      <xdr:rowOff>85725</xdr:rowOff>
    </xdr:to>
    <xdr:sp macro="" textlink="">
      <xdr:nvSpPr>
        <xdr:cNvPr id="5131" name="AutoShape 11"/>
        <xdr:cNvSpPr>
          <a:spLocks noChangeArrowheads="1"/>
        </xdr:cNvSpPr>
      </xdr:nvSpPr>
      <xdr:spPr bwMode="auto">
        <a:xfrm>
          <a:off x="2828925" y="7353300"/>
          <a:ext cx="2105025" cy="533400"/>
        </a:xfrm>
        <a:prstGeom prst="roundRect">
          <a:avLst>
            <a:gd name="adj" fmla="val 16667"/>
          </a:avLst>
        </a:prstGeom>
        <a:solidFill>
          <a:srgbClr val="FFFFFF"/>
        </a:solidFill>
        <a:ln w="9525">
          <a:solidFill>
            <a:srgbClr val="000000"/>
          </a:solidFill>
          <a:round/>
          <a:headEnd/>
          <a:tailEnd/>
        </a:ln>
      </xdr:spPr>
      <xdr:txBody>
        <a:bodyPr vertOverflow="clip" wrap="square" lIns="27432" tIns="18288" rIns="0" bIns="0" anchor="t" upright="1"/>
        <a:lstStyle/>
        <a:p>
          <a:pPr algn="l" rtl="1">
            <a:lnSpc>
              <a:spcPts val="1300"/>
            </a:lnSpc>
            <a:defRPr sz="1000"/>
          </a:pPr>
          <a:r>
            <a:rPr lang="ja-JP" altLang="en-US" sz="1100" b="0" i="0" strike="noStrike">
              <a:solidFill>
                <a:srgbClr val="000000"/>
              </a:solidFill>
              <a:latin typeface="ＭＳ Ｐゴシック"/>
              <a:ea typeface="ＭＳ Ｐゴシック"/>
            </a:rPr>
            <a:t>収入審査の判定はこの欄に表示される結果で行います。</a:t>
          </a:r>
        </a:p>
      </xdr:txBody>
    </xdr:sp>
    <xdr:clientData/>
  </xdr:twoCellAnchor>
  <xdr:twoCellAnchor>
    <xdr:from>
      <xdr:col>2</xdr:col>
      <xdr:colOff>371475</xdr:colOff>
      <xdr:row>40</xdr:row>
      <xdr:rowOff>85725</xdr:rowOff>
    </xdr:from>
    <xdr:to>
      <xdr:col>2</xdr:col>
      <xdr:colOff>657225</xdr:colOff>
      <xdr:row>41</xdr:row>
      <xdr:rowOff>85725</xdr:rowOff>
    </xdr:to>
    <xdr:sp macro="" textlink="">
      <xdr:nvSpPr>
        <xdr:cNvPr id="14342" name="Line 13"/>
        <xdr:cNvSpPr>
          <a:spLocks noChangeShapeType="1"/>
        </xdr:cNvSpPr>
      </xdr:nvSpPr>
      <xdr:spPr bwMode="auto">
        <a:xfrm flipH="1" flipV="1">
          <a:off x="1990725" y="9134475"/>
          <a:ext cx="285750" cy="3524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371475</xdr:colOff>
      <xdr:row>2</xdr:row>
      <xdr:rowOff>28575</xdr:rowOff>
    </xdr:from>
    <xdr:to>
      <xdr:col>5</xdr:col>
      <xdr:colOff>1000125</xdr:colOff>
      <xdr:row>4</xdr:row>
      <xdr:rowOff>152400</xdr:rowOff>
    </xdr:to>
    <xdr:sp macro="" textlink="">
      <xdr:nvSpPr>
        <xdr:cNvPr id="2" name="AutoShape 2"/>
        <xdr:cNvSpPr>
          <a:spLocks noChangeArrowheads="1"/>
        </xdr:cNvSpPr>
      </xdr:nvSpPr>
      <xdr:spPr bwMode="auto">
        <a:xfrm>
          <a:off x="2295525" y="476250"/>
          <a:ext cx="1981200" cy="523875"/>
        </a:xfrm>
        <a:prstGeom prst="roundRect">
          <a:avLst>
            <a:gd name="adj" fmla="val 16667"/>
          </a:avLst>
        </a:prstGeom>
        <a:solidFill>
          <a:srgbClr val="FFFFFF"/>
        </a:solidFill>
        <a:ln w="9525">
          <a:solidFill>
            <a:srgbClr val="000000"/>
          </a:solidFill>
          <a:round/>
          <a:headEnd/>
          <a:tailEnd/>
        </a:ln>
      </xdr:spPr>
      <xdr:txBody>
        <a:bodyPr vertOverflow="clip" wrap="square" lIns="27432" tIns="18288" rIns="0" bIns="0" anchor="t" upright="1"/>
        <a:lstStyle/>
        <a:p>
          <a:pPr algn="l" rtl="1">
            <a:lnSpc>
              <a:spcPts val="1100"/>
            </a:lnSpc>
            <a:defRPr sz="1000"/>
          </a:pPr>
          <a:r>
            <a:rPr lang="ja-JP" altLang="en-US" sz="1000" b="0" i="0" strike="noStrike">
              <a:solidFill>
                <a:srgbClr val="000000"/>
              </a:solidFill>
              <a:latin typeface="ＭＳ Ｐゴシック"/>
              <a:ea typeface="ＭＳ Ｐゴシック"/>
            </a:rPr>
            <a:t>主たる生計維持者が住所を有する市町名を選択してください。</a:t>
          </a:r>
        </a:p>
      </xdr:txBody>
    </xdr:sp>
    <xdr:clientData/>
  </xdr:twoCellAnchor>
  <xdr:twoCellAnchor>
    <xdr:from>
      <xdr:col>5</xdr:col>
      <xdr:colOff>1000125</xdr:colOff>
      <xdr:row>3</xdr:row>
      <xdr:rowOff>9525</xdr:rowOff>
    </xdr:from>
    <xdr:to>
      <xdr:col>6</xdr:col>
      <xdr:colOff>676275</xdr:colOff>
      <xdr:row>3</xdr:row>
      <xdr:rowOff>133350</xdr:rowOff>
    </xdr:to>
    <xdr:sp macro="" textlink="">
      <xdr:nvSpPr>
        <xdr:cNvPr id="14344" name="Line 3"/>
        <xdr:cNvSpPr>
          <a:spLocks noChangeShapeType="1"/>
        </xdr:cNvSpPr>
      </xdr:nvSpPr>
      <xdr:spPr bwMode="auto">
        <a:xfrm>
          <a:off x="5457825" y="838200"/>
          <a:ext cx="723900" cy="1238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104775</xdr:colOff>
      <xdr:row>12</xdr:row>
      <xdr:rowOff>142875</xdr:rowOff>
    </xdr:from>
    <xdr:to>
      <xdr:col>2</xdr:col>
      <xdr:colOff>247650</xdr:colOff>
      <xdr:row>14</xdr:row>
      <xdr:rowOff>180975</xdr:rowOff>
    </xdr:to>
    <xdr:sp macro="" textlink="">
      <xdr:nvSpPr>
        <xdr:cNvPr id="14345" name="Line 16"/>
        <xdr:cNvSpPr>
          <a:spLocks noChangeShapeType="1"/>
        </xdr:cNvSpPr>
      </xdr:nvSpPr>
      <xdr:spPr bwMode="auto">
        <a:xfrm flipV="1">
          <a:off x="1724025" y="3171825"/>
          <a:ext cx="142875" cy="49530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590550</xdr:colOff>
      <xdr:row>14</xdr:row>
      <xdr:rowOff>152399</xdr:rowOff>
    </xdr:from>
    <xdr:to>
      <xdr:col>4</xdr:col>
      <xdr:colOff>295275</xdr:colOff>
      <xdr:row>17</xdr:row>
      <xdr:rowOff>142874</xdr:rowOff>
    </xdr:to>
    <xdr:sp macro="" textlink="">
      <xdr:nvSpPr>
        <xdr:cNvPr id="10257" name="AutoShape 6"/>
        <xdr:cNvSpPr>
          <a:spLocks noChangeArrowheads="1"/>
        </xdr:cNvSpPr>
      </xdr:nvSpPr>
      <xdr:spPr bwMode="auto">
        <a:xfrm>
          <a:off x="590550" y="2867024"/>
          <a:ext cx="2095500" cy="676275"/>
        </a:xfrm>
        <a:prstGeom prst="roundRect">
          <a:avLst>
            <a:gd name="adj" fmla="val 16667"/>
          </a:avLst>
        </a:prstGeom>
        <a:solidFill>
          <a:srgbClr val="FFFFFF"/>
        </a:solidFill>
        <a:ln w="9525">
          <a:solidFill>
            <a:srgbClr val="000000"/>
          </a:solidFill>
          <a:round/>
          <a:headEnd/>
          <a:tailEnd/>
        </a:ln>
      </xdr:spPr>
      <xdr:txBody>
        <a:bodyPr vertOverflow="clip" wrap="square" lIns="27432" tIns="18288" rIns="0" bIns="0" anchor="t" upright="1"/>
        <a:lstStyle/>
        <a:p>
          <a:pPr algn="l" rtl="1">
            <a:lnSpc>
              <a:spcPts val="1100"/>
            </a:lnSpc>
            <a:defRPr sz="1000"/>
          </a:pPr>
          <a:r>
            <a:rPr lang="ja-JP" altLang="en-US" sz="1000" b="0" i="0" strike="noStrike">
              <a:solidFill>
                <a:srgbClr val="000000"/>
              </a:solidFill>
              <a:latin typeface="ＭＳ Ｐゴシック"/>
              <a:ea typeface="ＭＳ Ｐゴシック"/>
            </a:rPr>
            <a:t>今年の所得状況が分かる書類から推計した年間所得額を入力してください。</a:t>
          </a:r>
        </a:p>
      </xdr:txBody>
    </xdr:sp>
    <xdr:clientData/>
  </xdr:twoCellAnchor>
  <xdr:twoCellAnchor>
    <xdr:from>
      <xdr:col>1</xdr:col>
      <xdr:colOff>47625</xdr:colOff>
      <xdr:row>23</xdr:row>
      <xdr:rowOff>28575</xdr:rowOff>
    </xdr:from>
    <xdr:to>
      <xdr:col>1</xdr:col>
      <xdr:colOff>933450</xdr:colOff>
      <xdr:row>28</xdr:row>
      <xdr:rowOff>76200</xdr:rowOff>
    </xdr:to>
    <xdr:sp macro="" textlink="">
      <xdr:nvSpPr>
        <xdr:cNvPr id="10258" name="AutoShape 8"/>
        <xdr:cNvSpPr>
          <a:spLocks noChangeArrowheads="1"/>
        </xdr:cNvSpPr>
      </xdr:nvSpPr>
      <xdr:spPr bwMode="auto">
        <a:xfrm>
          <a:off x="47625" y="4752975"/>
          <a:ext cx="885825" cy="904875"/>
        </a:xfrm>
        <a:prstGeom prst="roundRect">
          <a:avLst>
            <a:gd name="adj" fmla="val 16667"/>
          </a:avLst>
        </a:prstGeom>
        <a:solidFill>
          <a:srgbClr val="FFFFFF"/>
        </a:solidFill>
        <a:ln w="9525">
          <a:solidFill>
            <a:srgbClr val="000000"/>
          </a:solidFill>
          <a:round/>
          <a:headEnd/>
          <a:tailEnd/>
        </a:ln>
      </xdr:spPr>
      <xdr:txBody>
        <a:bodyPr vertOverflow="clip" wrap="square" lIns="27432" tIns="18288" rIns="0" bIns="0" anchor="t" upright="1"/>
        <a:lstStyle/>
        <a:p>
          <a:pPr algn="l" rtl="1">
            <a:lnSpc>
              <a:spcPts val="1100"/>
            </a:lnSpc>
            <a:defRPr sz="1000"/>
          </a:pPr>
          <a:r>
            <a:rPr lang="ja-JP" altLang="en-US" sz="1000" b="0" i="0" strike="noStrike">
              <a:solidFill>
                <a:srgbClr val="000000"/>
              </a:solidFill>
              <a:latin typeface="ＭＳ Ｐゴシック"/>
              <a:ea typeface="ＭＳ Ｐゴシック"/>
            </a:rPr>
            <a:t>続柄はプルダウンメニューで選択します。</a:t>
          </a:r>
        </a:p>
      </xdr:txBody>
    </xdr:sp>
    <xdr:clientData/>
  </xdr:twoCellAnchor>
  <xdr:twoCellAnchor>
    <xdr:from>
      <xdr:col>1</xdr:col>
      <xdr:colOff>923925</xdr:colOff>
      <xdr:row>25</xdr:row>
      <xdr:rowOff>57150</xdr:rowOff>
    </xdr:from>
    <xdr:to>
      <xdr:col>2</xdr:col>
      <xdr:colOff>333375</xdr:colOff>
      <xdr:row>25</xdr:row>
      <xdr:rowOff>57150</xdr:rowOff>
    </xdr:to>
    <xdr:sp macro="" textlink="">
      <xdr:nvSpPr>
        <xdr:cNvPr id="14348" name="Line 19"/>
        <xdr:cNvSpPr>
          <a:spLocks noChangeShapeType="1"/>
        </xdr:cNvSpPr>
      </xdr:nvSpPr>
      <xdr:spPr bwMode="auto">
        <a:xfrm>
          <a:off x="1085850" y="6019800"/>
          <a:ext cx="86677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447675</xdr:colOff>
      <xdr:row>13</xdr:row>
      <xdr:rowOff>85725</xdr:rowOff>
    </xdr:from>
    <xdr:to>
      <xdr:col>1</xdr:col>
      <xdr:colOff>485775</xdr:colOff>
      <xdr:row>23</xdr:row>
      <xdr:rowOff>19050</xdr:rowOff>
    </xdr:to>
    <xdr:sp macro="" textlink="">
      <xdr:nvSpPr>
        <xdr:cNvPr id="14349" name="Line 20"/>
        <xdr:cNvSpPr>
          <a:spLocks noChangeShapeType="1"/>
        </xdr:cNvSpPr>
      </xdr:nvSpPr>
      <xdr:spPr bwMode="auto">
        <a:xfrm flipV="1">
          <a:off x="609600" y="3343275"/>
          <a:ext cx="38100" cy="2295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66675</xdr:colOff>
      <xdr:row>41</xdr:row>
      <xdr:rowOff>85725</xdr:rowOff>
    </xdr:from>
    <xdr:to>
      <xdr:col>3</xdr:col>
      <xdr:colOff>171450</xdr:colOff>
      <xdr:row>44</xdr:row>
      <xdr:rowOff>85725</xdr:rowOff>
    </xdr:to>
    <xdr:sp macro="" textlink="">
      <xdr:nvSpPr>
        <xdr:cNvPr id="3" name="AutoShape 11"/>
        <xdr:cNvSpPr>
          <a:spLocks noChangeArrowheads="1"/>
        </xdr:cNvSpPr>
      </xdr:nvSpPr>
      <xdr:spPr bwMode="auto">
        <a:xfrm>
          <a:off x="2828925" y="7353300"/>
          <a:ext cx="2105025" cy="533400"/>
        </a:xfrm>
        <a:prstGeom prst="roundRect">
          <a:avLst>
            <a:gd name="adj" fmla="val 16667"/>
          </a:avLst>
        </a:prstGeom>
        <a:solidFill>
          <a:srgbClr val="FFFFFF"/>
        </a:solidFill>
        <a:ln w="9525">
          <a:solidFill>
            <a:srgbClr val="000000"/>
          </a:solidFill>
          <a:round/>
          <a:headEnd/>
          <a:tailEnd/>
        </a:ln>
      </xdr:spPr>
      <xdr:txBody>
        <a:bodyPr vertOverflow="clip" wrap="square" lIns="27432" tIns="18288" rIns="0" bIns="0" anchor="t" upright="1"/>
        <a:lstStyle/>
        <a:p>
          <a:pPr algn="l" rtl="1">
            <a:lnSpc>
              <a:spcPts val="1300"/>
            </a:lnSpc>
            <a:defRPr sz="1000"/>
          </a:pPr>
          <a:r>
            <a:rPr lang="ja-JP" altLang="en-US" sz="1100" b="0" i="0" strike="noStrike">
              <a:solidFill>
                <a:srgbClr val="000000"/>
              </a:solidFill>
              <a:latin typeface="ＭＳ Ｐゴシック"/>
              <a:ea typeface="ＭＳ Ｐゴシック"/>
            </a:rPr>
            <a:t>収入審査の判定はこの欄に表示される結果で行います。</a:t>
          </a:r>
        </a:p>
      </xdr:txBody>
    </xdr:sp>
    <xdr:clientData/>
  </xdr:twoCellAnchor>
  <xdr:twoCellAnchor>
    <xdr:from>
      <xdr:col>2</xdr:col>
      <xdr:colOff>371475</xdr:colOff>
      <xdr:row>40</xdr:row>
      <xdr:rowOff>85725</xdr:rowOff>
    </xdr:from>
    <xdr:to>
      <xdr:col>2</xdr:col>
      <xdr:colOff>657225</xdr:colOff>
      <xdr:row>41</xdr:row>
      <xdr:rowOff>85725</xdr:rowOff>
    </xdr:to>
    <xdr:sp macro="" textlink="">
      <xdr:nvSpPr>
        <xdr:cNvPr id="14351" name="Line 22"/>
        <xdr:cNvSpPr>
          <a:spLocks noChangeShapeType="1"/>
        </xdr:cNvSpPr>
      </xdr:nvSpPr>
      <xdr:spPr bwMode="auto">
        <a:xfrm flipH="1" flipV="1">
          <a:off x="1990725" y="9134475"/>
          <a:ext cx="285750" cy="3524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371475</xdr:colOff>
      <xdr:row>2</xdr:row>
      <xdr:rowOff>28575</xdr:rowOff>
    </xdr:from>
    <xdr:to>
      <xdr:col>5</xdr:col>
      <xdr:colOff>1000125</xdr:colOff>
      <xdr:row>4</xdr:row>
      <xdr:rowOff>152400</xdr:rowOff>
    </xdr:to>
    <xdr:sp macro="" textlink="">
      <xdr:nvSpPr>
        <xdr:cNvPr id="19" name="AutoShape 2"/>
        <xdr:cNvSpPr>
          <a:spLocks noChangeArrowheads="1"/>
        </xdr:cNvSpPr>
      </xdr:nvSpPr>
      <xdr:spPr bwMode="auto">
        <a:xfrm>
          <a:off x="2371725" y="447675"/>
          <a:ext cx="1981200" cy="533400"/>
        </a:xfrm>
        <a:prstGeom prst="roundRect">
          <a:avLst>
            <a:gd name="adj" fmla="val 16667"/>
          </a:avLst>
        </a:prstGeom>
        <a:solidFill>
          <a:srgbClr val="FFFFFF"/>
        </a:solidFill>
        <a:ln w="9525">
          <a:solidFill>
            <a:srgbClr val="000000"/>
          </a:solidFill>
          <a:round/>
          <a:headEnd/>
          <a:tailEnd/>
        </a:ln>
      </xdr:spPr>
      <xdr:txBody>
        <a:bodyPr vertOverflow="clip" wrap="square" lIns="27432" tIns="18288" rIns="0" bIns="0" anchor="t" upright="1"/>
        <a:lstStyle/>
        <a:p>
          <a:pPr algn="l" rtl="1">
            <a:lnSpc>
              <a:spcPts val="1100"/>
            </a:lnSpc>
            <a:defRPr sz="1000"/>
          </a:pPr>
          <a:r>
            <a:rPr lang="ja-JP" altLang="en-US" sz="1000" b="0" i="0" strike="noStrike">
              <a:solidFill>
                <a:srgbClr val="000000"/>
              </a:solidFill>
              <a:latin typeface="ＭＳ Ｐゴシック"/>
              <a:ea typeface="ＭＳ Ｐゴシック"/>
            </a:rPr>
            <a:t>主たる生計維持者が住所を有する市町名を選択してください。</a:t>
          </a:r>
        </a:p>
      </xdr:txBody>
    </xdr:sp>
    <xdr:clientData/>
  </xdr:twoCellAnchor>
  <xdr:twoCellAnchor>
    <xdr:from>
      <xdr:col>5</xdr:col>
      <xdr:colOff>1000125</xdr:colOff>
      <xdr:row>3</xdr:row>
      <xdr:rowOff>9525</xdr:rowOff>
    </xdr:from>
    <xdr:to>
      <xdr:col>6</xdr:col>
      <xdr:colOff>676275</xdr:colOff>
      <xdr:row>3</xdr:row>
      <xdr:rowOff>133350</xdr:rowOff>
    </xdr:to>
    <xdr:sp macro="" textlink="">
      <xdr:nvSpPr>
        <xdr:cNvPr id="14353" name="Line 3"/>
        <xdr:cNvSpPr>
          <a:spLocks noChangeShapeType="1"/>
        </xdr:cNvSpPr>
      </xdr:nvSpPr>
      <xdr:spPr bwMode="auto">
        <a:xfrm>
          <a:off x="5457825" y="838200"/>
          <a:ext cx="723900" cy="1238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104775</xdr:colOff>
      <xdr:row>12</xdr:row>
      <xdr:rowOff>142875</xdr:rowOff>
    </xdr:from>
    <xdr:to>
      <xdr:col>2</xdr:col>
      <xdr:colOff>247650</xdr:colOff>
      <xdr:row>14</xdr:row>
      <xdr:rowOff>180975</xdr:rowOff>
    </xdr:to>
    <xdr:sp macro="" textlink="">
      <xdr:nvSpPr>
        <xdr:cNvPr id="14354" name="Line 5"/>
        <xdr:cNvSpPr>
          <a:spLocks noChangeShapeType="1"/>
        </xdr:cNvSpPr>
      </xdr:nvSpPr>
      <xdr:spPr bwMode="auto">
        <a:xfrm flipV="1">
          <a:off x="1724025" y="3171825"/>
          <a:ext cx="142875" cy="49530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47625</xdr:colOff>
      <xdr:row>23</xdr:row>
      <xdr:rowOff>28575</xdr:rowOff>
    </xdr:from>
    <xdr:to>
      <xdr:col>1</xdr:col>
      <xdr:colOff>933450</xdr:colOff>
      <xdr:row>27</xdr:row>
      <xdr:rowOff>133350</xdr:rowOff>
    </xdr:to>
    <xdr:sp macro="" textlink="">
      <xdr:nvSpPr>
        <xdr:cNvPr id="22" name="AutoShape 8"/>
        <xdr:cNvSpPr>
          <a:spLocks noChangeArrowheads="1"/>
        </xdr:cNvSpPr>
      </xdr:nvSpPr>
      <xdr:spPr bwMode="auto">
        <a:xfrm>
          <a:off x="47625" y="4762500"/>
          <a:ext cx="885825" cy="790575"/>
        </a:xfrm>
        <a:prstGeom prst="roundRect">
          <a:avLst>
            <a:gd name="adj" fmla="val 16667"/>
          </a:avLst>
        </a:prstGeom>
        <a:solidFill>
          <a:srgbClr val="FFFFFF"/>
        </a:solidFill>
        <a:ln w="9525">
          <a:solidFill>
            <a:srgbClr val="000000"/>
          </a:solidFill>
          <a:round/>
          <a:headEnd/>
          <a:tailEnd/>
        </a:ln>
      </xdr:spPr>
      <xdr:txBody>
        <a:bodyPr vertOverflow="clip" wrap="square" lIns="27432" tIns="18288" rIns="0" bIns="0" anchor="t" upright="1"/>
        <a:lstStyle/>
        <a:p>
          <a:pPr algn="l" rtl="1">
            <a:lnSpc>
              <a:spcPts val="1200"/>
            </a:lnSpc>
            <a:defRPr sz="1000"/>
          </a:pPr>
          <a:r>
            <a:rPr lang="ja-JP" altLang="en-US" sz="1000" b="0" i="0" strike="noStrike">
              <a:solidFill>
                <a:srgbClr val="000000"/>
              </a:solidFill>
              <a:latin typeface="ＭＳ Ｐゴシック"/>
              <a:ea typeface="ＭＳ Ｐゴシック"/>
            </a:rPr>
            <a:t>続柄はプルダウンメニューで選択します。</a:t>
          </a:r>
        </a:p>
      </xdr:txBody>
    </xdr:sp>
    <xdr:clientData/>
  </xdr:twoCellAnchor>
  <xdr:twoCellAnchor>
    <xdr:from>
      <xdr:col>1</xdr:col>
      <xdr:colOff>923925</xdr:colOff>
      <xdr:row>25</xdr:row>
      <xdr:rowOff>57150</xdr:rowOff>
    </xdr:from>
    <xdr:to>
      <xdr:col>2</xdr:col>
      <xdr:colOff>333375</xdr:colOff>
      <xdr:row>25</xdr:row>
      <xdr:rowOff>57150</xdr:rowOff>
    </xdr:to>
    <xdr:sp macro="" textlink="">
      <xdr:nvSpPr>
        <xdr:cNvPr id="14356" name="Line 10"/>
        <xdr:cNvSpPr>
          <a:spLocks noChangeShapeType="1"/>
        </xdr:cNvSpPr>
      </xdr:nvSpPr>
      <xdr:spPr bwMode="auto">
        <a:xfrm>
          <a:off x="1085850" y="6019800"/>
          <a:ext cx="86677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447675</xdr:colOff>
      <xdr:row>13</xdr:row>
      <xdr:rowOff>85725</xdr:rowOff>
    </xdr:from>
    <xdr:to>
      <xdr:col>1</xdr:col>
      <xdr:colOff>485775</xdr:colOff>
      <xdr:row>23</xdr:row>
      <xdr:rowOff>19050</xdr:rowOff>
    </xdr:to>
    <xdr:sp macro="" textlink="">
      <xdr:nvSpPr>
        <xdr:cNvPr id="14357" name="Line 11"/>
        <xdr:cNvSpPr>
          <a:spLocks noChangeShapeType="1"/>
        </xdr:cNvSpPr>
      </xdr:nvSpPr>
      <xdr:spPr bwMode="auto">
        <a:xfrm flipV="1">
          <a:off x="609600" y="3343275"/>
          <a:ext cx="38100" cy="2295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66675</xdr:colOff>
      <xdr:row>41</xdr:row>
      <xdr:rowOff>85725</xdr:rowOff>
    </xdr:from>
    <xdr:to>
      <xdr:col>3</xdr:col>
      <xdr:colOff>171450</xdr:colOff>
      <xdr:row>44</xdr:row>
      <xdr:rowOff>85725</xdr:rowOff>
    </xdr:to>
    <xdr:sp macro="" textlink="">
      <xdr:nvSpPr>
        <xdr:cNvPr id="25" name="AutoShape 11"/>
        <xdr:cNvSpPr>
          <a:spLocks noChangeArrowheads="1"/>
        </xdr:cNvSpPr>
      </xdr:nvSpPr>
      <xdr:spPr bwMode="auto">
        <a:xfrm>
          <a:off x="66675" y="7953375"/>
          <a:ext cx="2105025" cy="533400"/>
        </a:xfrm>
        <a:prstGeom prst="roundRect">
          <a:avLst>
            <a:gd name="adj" fmla="val 16667"/>
          </a:avLst>
        </a:prstGeom>
        <a:solidFill>
          <a:srgbClr val="FFFFFF"/>
        </a:solidFill>
        <a:ln w="9525">
          <a:solidFill>
            <a:srgbClr val="000000"/>
          </a:solidFill>
          <a:round/>
          <a:headEnd/>
          <a:tailEnd/>
        </a:ln>
      </xdr:spPr>
      <xdr:txBody>
        <a:bodyPr vertOverflow="clip" wrap="square" lIns="27432" tIns="18288" rIns="0" bIns="0" anchor="t" upright="1"/>
        <a:lstStyle/>
        <a:p>
          <a:pPr algn="l" rtl="1">
            <a:lnSpc>
              <a:spcPts val="1300"/>
            </a:lnSpc>
            <a:defRPr sz="1000"/>
          </a:pPr>
          <a:r>
            <a:rPr lang="ja-JP" altLang="en-US" sz="1100" b="0" i="0" strike="noStrike">
              <a:solidFill>
                <a:srgbClr val="000000"/>
              </a:solidFill>
              <a:latin typeface="ＭＳ Ｐゴシック"/>
              <a:ea typeface="ＭＳ Ｐゴシック"/>
            </a:rPr>
            <a:t>収入審査の判定はこの欄に表示される結果で行います。</a:t>
          </a:r>
        </a:p>
      </xdr:txBody>
    </xdr:sp>
    <xdr:clientData/>
  </xdr:twoCellAnchor>
  <xdr:twoCellAnchor>
    <xdr:from>
      <xdr:col>2</xdr:col>
      <xdr:colOff>371475</xdr:colOff>
      <xdr:row>40</xdr:row>
      <xdr:rowOff>85725</xdr:rowOff>
    </xdr:from>
    <xdr:to>
      <xdr:col>2</xdr:col>
      <xdr:colOff>657225</xdr:colOff>
      <xdr:row>41</xdr:row>
      <xdr:rowOff>85725</xdr:rowOff>
    </xdr:to>
    <xdr:sp macro="" textlink="">
      <xdr:nvSpPr>
        <xdr:cNvPr id="14359" name="Line 13"/>
        <xdr:cNvSpPr>
          <a:spLocks noChangeShapeType="1"/>
        </xdr:cNvSpPr>
      </xdr:nvSpPr>
      <xdr:spPr bwMode="auto">
        <a:xfrm flipH="1" flipV="1">
          <a:off x="1990725" y="9134475"/>
          <a:ext cx="285750" cy="3524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1000125</xdr:colOff>
      <xdr:row>3</xdr:row>
      <xdr:rowOff>9525</xdr:rowOff>
    </xdr:from>
    <xdr:to>
      <xdr:col>6</xdr:col>
      <xdr:colOff>676275</xdr:colOff>
      <xdr:row>3</xdr:row>
      <xdr:rowOff>133350</xdr:rowOff>
    </xdr:to>
    <xdr:sp macro="" textlink="">
      <xdr:nvSpPr>
        <xdr:cNvPr id="14360" name="Line 3"/>
        <xdr:cNvSpPr>
          <a:spLocks noChangeShapeType="1"/>
        </xdr:cNvSpPr>
      </xdr:nvSpPr>
      <xdr:spPr bwMode="auto">
        <a:xfrm>
          <a:off x="5457825" y="838200"/>
          <a:ext cx="723900" cy="1238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104775</xdr:colOff>
      <xdr:row>12</xdr:row>
      <xdr:rowOff>142875</xdr:rowOff>
    </xdr:from>
    <xdr:to>
      <xdr:col>2</xdr:col>
      <xdr:colOff>247650</xdr:colOff>
      <xdr:row>14</xdr:row>
      <xdr:rowOff>180975</xdr:rowOff>
    </xdr:to>
    <xdr:sp macro="" textlink="">
      <xdr:nvSpPr>
        <xdr:cNvPr id="14361" name="Line 16"/>
        <xdr:cNvSpPr>
          <a:spLocks noChangeShapeType="1"/>
        </xdr:cNvSpPr>
      </xdr:nvSpPr>
      <xdr:spPr bwMode="auto">
        <a:xfrm flipV="1">
          <a:off x="1724025" y="3171825"/>
          <a:ext cx="142875" cy="49530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590550</xdr:colOff>
      <xdr:row>14</xdr:row>
      <xdr:rowOff>152399</xdr:rowOff>
    </xdr:from>
    <xdr:to>
      <xdr:col>4</xdr:col>
      <xdr:colOff>295275</xdr:colOff>
      <xdr:row>17</xdr:row>
      <xdr:rowOff>142874</xdr:rowOff>
    </xdr:to>
    <xdr:sp macro="" textlink="">
      <xdr:nvSpPr>
        <xdr:cNvPr id="30" name="AutoShape 6"/>
        <xdr:cNvSpPr>
          <a:spLocks noChangeArrowheads="1"/>
        </xdr:cNvSpPr>
      </xdr:nvSpPr>
      <xdr:spPr bwMode="auto">
        <a:xfrm>
          <a:off x="590550" y="2876549"/>
          <a:ext cx="2095500" cy="676275"/>
        </a:xfrm>
        <a:prstGeom prst="roundRect">
          <a:avLst>
            <a:gd name="adj" fmla="val 16667"/>
          </a:avLst>
        </a:prstGeom>
        <a:solidFill>
          <a:srgbClr val="FFFFFF"/>
        </a:solidFill>
        <a:ln w="9525">
          <a:solidFill>
            <a:srgbClr val="000000"/>
          </a:solidFill>
          <a:round/>
          <a:headEnd/>
          <a:tailEnd/>
        </a:ln>
      </xdr:spPr>
      <xdr:txBody>
        <a:bodyPr vertOverflow="clip" wrap="square" lIns="27432" tIns="18288" rIns="0" bIns="0" anchor="t" upright="1"/>
        <a:lstStyle/>
        <a:p>
          <a:pPr algn="l" rtl="1">
            <a:lnSpc>
              <a:spcPts val="1100"/>
            </a:lnSpc>
            <a:defRPr sz="1000"/>
          </a:pPr>
          <a:r>
            <a:rPr lang="ja-JP" altLang="en-US" sz="1000" b="0" i="0" strike="noStrike">
              <a:solidFill>
                <a:srgbClr val="000000"/>
              </a:solidFill>
              <a:latin typeface="ＭＳ Ｐゴシック"/>
              <a:ea typeface="ＭＳ Ｐゴシック"/>
            </a:rPr>
            <a:t>今年の所得状況が分かる書類から推計した年間所得額を入力してください。</a:t>
          </a:r>
        </a:p>
      </xdr:txBody>
    </xdr:sp>
    <xdr:clientData/>
  </xdr:twoCellAnchor>
  <xdr:twoCellAnchor>
    <xdr:from>
      <xdr:col>1</xdr:col>
      <xdr:colOff>47625</xdr:colOff>
      <xdr:row>23</xdr:row>
      <xdr:rowOff>28575</xdr:rowOff>
    </xdr:from>
    <xdr:to>
      <xdr:col>1</xdr:col>
      <xdr:colOff>933450</xdr:colOff>
      <xdr:row>28</xdr:row>
      <xdr:rowOff>76200</xdr:rowOff>
    </xdr:to>
    <xdr:sp macro="" textlink="">
      <xdr:nvSpPr>
        <xdr:cNvPr id="31" name="AutoShape 8"/>
        <xdr:cNvSpPr>
          <a:spLocks noChangeArrowheads="1"/>
        </xdr:cNvSpPr>
      </xdr:nvSpPr>
      <xdr:spPr bwMode="auto">
        <a:xfrm>
          <a:off x="47625" y="4762500"/>
          <a:ext cx="885825" cy="904875"/>
        </a:xfrm>
        <a:prstGeom prst="roundRect">
          <a:avLst>
            <a:gd name="adj" fmla="val 16667"/>
          </a:avLst>
        </a:prstGeom>
        <a:solidFill>
          <a:srgbClr val="FFFFFF"/>
        </a:solidFill>
        <a:ln w="9525">
          <a:solidFill>
            <a:srgbClr val="000000"/>
          </a:solidFill>
          <a:round/>
          <a:headEnd/>
          <a:tailEnd/>
        </a:ln>
      </xdr:spPr>
      <xdr:txBody>
        <a:bodyPr vertOverflow="clip" wrap="square" lIns="27432" tIns="18288" rIns="0" bIns="0" anchor="t" upright="1"/>
        <a:lstStyle/>
        <a:p>
          <a:pPr algn="l" rtl="1">
            <a:lnSpc>
              <a:spcPts val="1100"/>
            </a:lnSpc>
            <a:defRPr sz="1000"/>
          </a:pPr>
          <a:r>
            <a:rPr lang="ja-JP" altLang="en-US" sz="1000" b="0" i="0" strike="noStrike">
              <a:solidFill>
                <a:srgbClr val="000000"/>
              </a:solidFill>
              <a:latin typeface="ＭＳ Ｐゴシック"/>
              <a:ea typeface="ＭＳ Ｐゴシック"/>
            </a:rPr>
            <a:t>続柄はプルダウンメニューで選択します。</a:t>
          </a:r>
        </a:p>
      </xdr:txBody>
    </xdr:sp>
    <xdr:clientData/>
  </xdr:twoCellAnchor>
  <xdr:twoCellAnchor>
    <xdr:from>
      <xdr:col>1</xdr:col>
      <xdr:colOff>923925</xdr:colOff>
      <xdr:row>25</xdr:row>
      <xdr:rowOff>57150</xdr:rowOff>
    </xdr:from>
    <xdr:to>
      <xdr:col>2</xdr:col>
      <xdr:colOff>333375</xdr:colOff>
      <xdr:row>25</xdr:row>
      <xdr:rowOff>57150</xdr:rowOff>
    </xdr:to>
    <xdr:sp macro="" textlink="">
      <xdr:nvSpPr>
        <xdr:cNvPr id="14364" name="Line 19"/>
        <xdr:cNvSpPr>
          <a:spLocks noChangeShapeType="1"/>
        </xdr:cNvSpPr>
      </xdr:nvSpPr>
      <xdr:spPr bwMode="auto">
        <a:xfrm>
          <a:off x="1085850" y="6019800"/>
          <a:ext cx="86677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447675</xdr:colOff>
      <xdr:row>13</xdr:row>
      <xdr:rowOff>85725</xdr:rowOff>
    </xdr:from>
    <xdr:to>
      <xdr:col>1</xdr:col>
      <xdr:colOff>485775</xdr:colOff>
      <xdr:row>23</xdr:row>
      <xdr:rowOff>19050</xdr:rowOff>
    </xdr:to>
    <xdr:sp macro="" textlink="">
      <xdr:nvSpPr>
        <xdr:cNvPr id="14365" name="Line 20"/>
        <xdr:cNvSpPr>
          <a:spLocks noChangeShapeType="1"/>
        </xdr:cNvSpPr>
      </xdr:nvSpPr>
      <xdr:spPr bwMode="auto">
        <a:xfrm flipV="1">
          <a:off x="609600" y="3343275"/>
          <a:ext cx="38100" cy="2295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66675</xdr:colOff>
      <xdr:row>41</xdr:row>
      <xdr:rowOff>85725</xdr:rowOff>
    </xdr:from>
    <xdr:to>
      <xdr:col>3</xdr:col>
      <xdr:colOff>171450</xdr:colOff>
      <xdr:row>44</xdr:row>
      <xdr:rowOff>85725</xdr:rowOff>
    </xdr:to>
    <xdr:sp macro="" textlink="">
      <xdr:nvSpPr>
        <xdr:cNvPr id="34" name="AutoShape 11"/>
        <xdr:cNvSpPr>
          <a:spLocks noChangeArrowheads="1"/>
        </xdr:cNvSpPr>
      </xdr:nvSpPr>
      <xdr:spPr bwMode="auto">
        <a:xfrm>
          <a:off x="66675" y="7953375"/>
          <a:ext cx="2105025" cy="533400"/>
        </a:xfrm>
        <a:prstGeom prst="roundRect">
          <a:avLst>
            <a:gd name="adj" fmla="val 16667"/>
          </a:avLst>
        </a:prstGeom>
        <a:solidFill>
          <a:srgbClr val="FFFFFF"/>
        </a:solidFill>
        <a:ln w="9525">
          <a:solidFill>
            <a:srgbClr val="000000"/>
          </a:solidFill>
          <a:round/>
          <a:headEnd/>
          <a:tailEnd/>
        </a:ln>
      </xdr:spPr>
      <xdr:txBody>
        <a:bodyPr vertOverflow="clip" wrap="square" lIns="27432" tIns="18288" rIns="0" bIns="0" anchor="t" upright="1"/>
        <a:lstStyle/>
        <a:p>
          <a:pPr algn="l" rtl="1">
            <a:lnSpc>
              <a:spcPts val="1300"/>
            </a:lnSpc>
            <a:defRPr sz="1000"/>
          </a:pPr>
          <a:r>
            <a:rPr lang="ja-JP" altLang="en-US" sz="1100" b="0" i="0" strike="noStrike">
              <a:solidFill>
                <a:srgbClr val="000000"/>
              </a:solidFill>
              <a:latin typeface="ＭＳ Ｐゴシック"/>
              <a:ea typeface="ＭＳ Ｐゴシック"/>
            </a:rPr>
            <a:t>収入審査の判定はこの欄に表示される結果で行います。</a:t>
          </a:r>
        </a:p>
      </xdr:txBody>
    </xdr:sp>
    <xdr:clientData/>
  </xdr:twoCellAnchor>
  <xdr:twoCellAnchor>
    <xdr:from>
      <xdr:col>2</xdr:col>
      <xdr:colOff>371475</xdr:colOff>
      <xdr:row>40</xdr:row>
      <xdr:rowOff>85725</xdr:rowOff>
    </xdr:from>
    <xdr:to>
      <xdr:col>2</xdr:col>
      <xdr:colOff>657225</xdr:colOff>
      <xdr:row>41</xdr:row>
      <xdr:rowOff>85725</xdr:rowOff>
    </xdr:to>
    <xdr:sp macro="" textlink="">
      <xdr:nvSpPr>
        <xdr:cNvPr id="14367" name="Line 22"/>
        <xdr:cNvSpPr>
          <a:spLocks noChangeShapeType="1"/>
        </xdr:cNvSpPr>
      </xdr:nvSpPr>
      <xdr:spPr bwMode="auto">
        <a:xfrm flipH="1" flipV="1">
          <a:off x="1990725" y="9134475"/>
          <a:ext cx="285750" cy="3524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7</xdr:col>
      <xdr:colOff>533400</xdr:colOff>
      <xdr:row>3</xdr:row>
      <xdr:rowOff>171450</xdr:rowOff>
    </xdr:from>
    <xdr:to>
      <xdr:col>9</xdr:col>
      <xdr:colOff>885825</xdr:colOff>
      <xdr:row>6</xdr:row>
      <xdr:rowOff>123825</xdr:rowOff>
    </xdr:to>
    <xdr:sp macro="" textlink="">
      <xdr:nvSpPr>
        <xdr:cNvPr id="11567" name="AutoShape 2"/>
        <xdr:cNvSpPr>
          <a:spLocks noChangeArrowheads="1"/>
        </xdr:cNvSpPr>
      </xdr:nvSpPr>
      <xdr:spPr bwMode="auto">
        <a:xfrm>
          <a:off x="5924550" y="1057275"/>
          <a:ext cx="2114550" cy="533400"/>
        </a:xfrm>
        <a:prstGeom prst="roundRect">
          <a:avLst>
            <a:gd name="adj" fmla="val 16667"/>
          </a:avLst>
        </a:prstGeom>
        <a:solidFill>
          <a:srgbClr val="FFFFFF"/>
        </a:solidFill>
        <a:ln w="9525">
          <a:solidFill>
            <a:srgbClr val="000000"/>
          </a:solidFill>
          <a:round/>
          <a:headEnd/>
          <a:tailEnd/>
        </a:ln>
      </xdr:spPr>
      <xdr:txBody>
        <a:bodyPr vertOverflow="clip" wrap="square" lIns="27432" tIns="18288" rIns="0" bIns="0" anchor="t" upright="1"/>
        <a:lstStyle/>
        <a:p>
          <a:pPr algn="l" rtl="0">
            <a:lnSpc>
              <a:spcPts val="1100"/>
            </a:lnSpc>
            <a:defRPr sz="1000"/>
          </a:pPr>
          <a:r>
            <a:rPr lang="ja-JP" altLang="en-US" sz="1000" b="0" i="0" u="none" strike="noStrike" baseline="0">
              <a:solidFill>
                <a:srgbClr val="000000"/>
              </a:solidFill>
              <a:latin typeface="ＭＳ Ｐゴシック"/>
              <a:ea typeface="ＭＳ Ｐゴシック"/>
            </a:rPr>
            <a:t>主たる生計維持者が住所を有する市町名を入力してください。</a:t>
          </a:r>
          <a:endParaRPr lang="ja-JP" altLang="en-US"/>
        </a:p>
      </xdr:txBody>
    </xdr:sp>
    <xdr:clientData/>
  </xdr:twoCellAnchor>
  <xdr:twoCellAnchor>
    <xdr:from>
      <xdr:col>1</xdr:col>
      <xdr:colOff>600075</xdr:colOff>
      <xdr:row>14</xdr:row>
      <xdr:rowOff>171450</xdr:rowOff>
    </xdr:from>
    <xdr:to>
      <xdr:col>3</xdr:col>
      <xdr:colOff>257175</xdr:colOff>
      <xdr:row>16</xdr:row>
      <xdr:rowOff>180975</xdr:rowOff>
    </xdr:to>
    <xdr:sp macro="" textlink="">
      <xdr:nvSpPr>
        <xdr:cNvPr id="11268" name="AutoShape 6"/>
        <xdr:cNvSpPr>
          <a:spLocks noChangeArrowheads="1"/>
        </xdr:cNvSpPr>
      </xdr:nvSpPr>
      <xdr:spPr bwMode="auto">
        <a:xfrm>
          <a:off x="600075" y="2667000"/>
          <a:ext cx="1657350" cy="466725"/>
        </a:xfrm>
        <a:prstGeom prst="roundRect">
          <a:avLst>
            <a:gd name="adj" fmla="val 16667"/>
          </a:avLst>
        </a:prstGeom>
        <a:solidFill>
          <a:srgbClr val="FFFFFF"/>
        </a:solidFill>
        <a:ln w="9525">
          <a:solidFill>
            <a:srgbClr val="000000"/>
          </a:solidFill>
          <a:round/>
          <a:headEnd/>
          <a:tailEnd/>
        </a:ln>
      </xdr:spPr>
      <xdr:txBody>
        <a:bodyPr vertOverflow="clip" wrap="square" lIns="27432" tIns="18288" rIns="0" bIns="0" anchor="t" upright="1"/>
        <a:lstStyle/>
        <a:p>
          <a:pPr algn="l" rtl="1">
            <a:lnSpc>
              <a:spcPts val="1100"/>
            </a:lnSpc>
            <a:defRPr sz="1000"/>
          </a:pPr>
          <a:r>
            <a:rPr lang="ja-JP" altLang="en-US" sz="1000" b="0" i="0" strike="noStrike">
              <a:solidFill>
                <a:srgbClr val="000000"/>
              </a:solidFill>
              <a:latin typeface="ＭＳ Ｐゴシック"/>
              <a:ea typeface="ＭＳ Ｐゴシック"/>
            </a:rPr>
            <a:t>前年の年間所得額を入力してください。</a:t>
          </a:r>
        </a:p>
      </xdr:txBody>
    </xdr:sp>
    <xdr:clientData/>
  </xdr:twoCellAnchor>
  <xdr:twoCellAnchor>
    <xdr:from>
      <xdr:col>4</xdr:col>
      <xdr:colOff>66674</xdr:colOff>
      <xdr:row>14</xdr:row>
      <xdr:rowOff>142875</xdr:rowOff>
    </xdr:from>
    <xdr:to>
      <xdr:col>6</xdr:col>
      <xdr:colOff>295274</xdr:colOff>
      <xdr:row>17</xdr:row>
      <xdr:rowOff>123825</xdr:rowOff>
    </xdr:to>
    <xdr:sp macro="" textlink="">
      <xdr:nvSpPr>
        <xdr:cNvPr id="11269" name="AutoShape 6"/>
        <xdr:cNvSpPr>
          <a:spLocks noChangeArrowheads="1"/>
        </xdr:cNvSpPr>
      </xdr:nvSpPr>
      <xdr:spPr bwMode="auto">
        <a:xfrm>
          <a:off x="2457449" y="2638425"/>
          <a:ext cx="2238375" cy="666750"/>
        </a:xfrm>
        <a:prstGeom prst="roundRect">
          <a:avLst>
            <a:gd name="adj" fmla="val 16667"/>
          </a:avLst>
        </a:prstGeom>
        <a:solidFill>
          <a:srgbClr val="FFFFFF"/>
        </a:solidFill>
        <a:ln w="9525">
          <a:solidFill>
            <a:srgbClr val="000000"/>
          </a:solidFill>
          <a:round/>
          <a:headEnd/>
          <a:tailEnd/>
        </a:ln>
      </xdr:spPr>
      <xdr:txBody>
        <a:bodyPr vertOverflow="clip" wrap="square" lIns="27432" tIns="18288" rIns="0" bIns="0" anchor="t" upright="1"/>
        <a:lstStyle/>
        <a:p>
          <a:pPr algn="l" rtl="1">
            <a:lnSpc>
              <a:spcPts val="1100"/>
            </a:lnSpc>
            <a:defRPr sz="1000"/>
          </a:pPr>
          <a:r>
            <a:rPr lang="ja-JP" altLang="en-US" sz="1000" b="0" i="0" strike="noStrike">
              <a:solidFill>
                <a:srgbClr val="000000"/>
              </a:solidFill>
              <a:latin typeface="ＭＳ Ｐゴシック"/>
              <a:ea typeface="ＭＳ Ｐゴシック"/>
            </a:rPr>
            <a:t>今年の所得状況が分かる書類から推計した年間所得額を入力してください。</a:t>
          </a:r>
        </a:p>
      </xdr:txBody>
    </xdr:sp>
    <xdr:clientData/>
  </xdr:twoCellAnchor>
  <xdr:twoCellAnchor>
    <xdr:from>
      <xdr:col>4</xdr:col>
      <xdr:colOff>876300</xdr:colOff>
      <xdr:row>13</xdr:row>
      <xdr:rowOff>47625</xdr:rowOff>
    </xdr:from>
    <xdr:to>
      <xdr:col>5</xdr:col>
      <xdr:colOff>285750</xdr:colOff>
      <xdr:row>14</xdr:row>
      <xdr:rowOff>142875</xdr:rowOff>
    </xdr:to>
    <xdr:sp macro="" textlink="">
      <xdr:nvSpPr>
        <xdr:cNvPr id="11660" name="Line 6"/>
        <xdr:cNvSpPr>
          <a:spLocks noChangeShapeType="1"/>
        </xdr:cNvSpPr>
      </xdr:nvSpPr>
      <xdr:spPr bwMode="auto">
        <a:xfrm flipV="1">
          <a:off x="3571875" y="2962275"/>
          <a:ext cx="371475" cy="32385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95250</xdr:colOff>
      <xdr:row>13</xdr:row>
      <xdr:rowOff>85725</xdr:rowOff>
    </xdr:from>
    <xdr:to>
      <xdr:col>2</xdr:col>
      <xdr:colOff>333375</xdr:colOff>
      <xdr:row>15</xdr:row>
      <xdr:rowOff>9525</xdr:rowOff>
    </xdr:to>
    <xdr:sp macro="" textlink="">
      <xdr:nvSpPr>
        <xdr:cNvPr id="11661" name="Line 7"/>
        <xdr:cNvSpPr>
          <a:spLocks noChangeShapeType="1"/>
        </xdr:cNvSpPr>
      </xdr:nvSpPr>
      <xdr:spPr bwMode="auto">
        <a:xfrm flipV="1">
          <a:off x="1352550" y="3000375"/>
          <a:ext cx="238125" cy="38100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9525</xdr:colOff>
      <xdr:row>24</xdr:row>
      <xdr:rowOff>66675</xdr:rowOff>
    </xdr:from>
    <xdr:to>
      <xdr:col>1</xdr:col>
      <xdr:colOff>895350</xdr:colOff>
      <xdr:row>29</xdr:row>
      <xdr:rowOff>0</xdr:rowOff>
    </xdr:to>
    <xdr:sp macro="" textlink="">
      <xdr:nvSpPr>
        <xdr:cNvPr id="11272" name="AutoShape 8"/>
        <xdr:cNvSpPr>
          <a:spLocks noChangeArrowheads="1"/>
        </xdr:cNvSpPr>
      </xdr:nvSpPr>
      <xdr:spPr bwMode="auto">
        <a:xfrm>
          <a:off x="9525" y="4800600"/>
          <a:ext cx="885825" cy="790575"/>
        </a:xfrm>
        <a:prstGeom prst="roundRect">
          <a:avLst>
            <a:gd name="adj" fmla="val 16667"/>
          </a:avLst>
        </a:prstGeom>
        <a:solidFill>
          <a:srgbClr val="FFFFFF"/>
        </a:solidFill>
        <a:ln w="9525">
          <a:solidFill>
            <a:srgbClr val="000000"/>
          </a:solidFill>
          <a:round/>
          <a:headEnd/>
          <a:tailEnd/>
        </a:ln>
      </xdr:spPr>
      <xdr:txBody>
        <a:bodyPr vertOverflow="clip" wrap="square" lIns="27432" tIns="18288" rIns="0" bIns="0" anchor="t" upright="1"/>
        <a:lstStyle/>
        <a:p>
          <a:pPr algn="l" rtl="1">
            <a:lnSpc>
              <a:spcPts val="1200"/>
            </a:lnSpc>
            <a:defRPr sz="1000"/>
          </a:pPr>
          <a:r>
            <a:rPr lang="ja-JP" altLang="en-US" sz="1000" b="0" i="0" strike="noStrike">
              <a:solidFill>
                <a:srgbClr val="000000"/>
              </a:solidFill>
              <a:latin typeface="ＭＳ Ｐゴシック"/>
              <a:ea typeface="ＭＳ Ｐゴシック"/>
            </a:rPr>
            <a:t>続柄はプルダウンメニューで選択します。</a:t>
          </a:r>
        </a:p>
      </xdr:txBody>
    </xdr:sp>
    <xdr:clientData/>
  </xdr:twoCellAnchor>
  <xdr:twoCellAnchor>
    <xdr:from>
      <xdr:col>1</xdr:col>
      <xdr:colOff>323850</xdr:colOff>
      <xdr:row>13</xdr:row>
      <xdr:rowOff>190500</xdr:rowOff>
    </xdr:from>
    <xdr:to>
      <xdr:col>1</xdr:col>
      <xdr:colOff>333375</xdr:colOff>
      <xdr:row>24</xdr:row>
      <xdr:rowOff>57150</xdr:rowOff>
    </xdr:to>
    <xdr:sp macro="" textlink="">
      <xdr:nvSpPr>
        <xdr:cNvPr id="11663" name="Line 9"/>
        <xdr:cNvSpPr>
          <a:spLocks noChangeShapeType="1"/>
        </xdr:cNvSpPr>
      </xdr:nvSpPr>
      <xdr:spPr bwMode="auto">
        <a:xfrm flipV="1">
          <a:off x="628650" y="3105150"/>
          <a:ext cx="9525" cy="250507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876300</xdr:colOff>
      <xdr:row>26</xdr:row>
      <xdr:rowOff>57150</xdr:rowOff>
    </xdr:from>
    <xdr:to>
      <xdr:col>2</xdr:col>
      <xdr:colOff>295275</xdr:colOff>
      <xdr:row>26</xdr:row>
      <xdr:rowOff>57150</xdr:rowOff>
    </xdr:to>
    <xdr:sp macro="" textlink="">
      <xdr:nvSpPr>
        <xdr:cNvPr id="11664" name="Line 10"/>
        <xdr:cNvSpPr>
          <a:spLocks noChangeShapeType="1"/>
        </xdr:cNvSpPr>
      </xdr:nvSpPr>
      <xdr:spPr bwMode="auto">
        <a:xfrm>
          <a:off x="1181100" y="5953125"/>
          <a:ext cx="37147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xdr:col>
      <xdr:colOff>57150</xdr:colOff>
      <xdr:row>43</xdr:row>
      <xdr:rowOff>66675</xdr:rowOff>
    </xdr:from>
    <xdr:to>
      <xdr:col>3</xdr:col>
      <xdr:colOff>161925</xdr:colOff>
      <xdr:row>46</xdr:row>
      <xdr:rowOff>66675</xdr:rowOff>
    </xdr:to>
    <xdr:sp macro="" textlink="">
      <xdr:nvSpPr>
        <xdr:cNvPr id="5131" name="AutoShape 11"/>
        <xdr:cNvSpPr>
          <a:spLocks noChangeArrowheads="1"/>
        </xdr:cNvSpPr>
      </xdr:nvSpPr>
      <xdr:spPr bwMode="auto">
        <a:xfrm>
          <a:off x="2828925" y="7353300"/>
          <a:ext cx="2105025" cy="533400"/>
        </a:xfrm>
        <a:prstGeom prst="roundRect">
          <a:avLst>
            <a:gd name="adj" fmla="val 16667"/>
          </a:avLst>
        </a:prstGeom>
        <a:solidFill>
          <a:srgbClr val="FFFFFF"/>
        </a:solidFill>
        <a:ln w="9525">
          <a:solidFill>
            <a:srgbClr val="000000"/>
          </a:solidFill>
          <a:round/>
          <a:headEnd/>
          <a:tailEnd/>
        </a:ln>
      </xdr:spPr>
      <xdr:txBody>
        <a:bodyPr vertOverflow="clip" wrap="square" lIns="27432" tIns="18288" rIns="0" bIns="0" anchor="t" upright="1"/>
        <a:lstStyle/>
        <a:p>
          <a:pPr algn="l" rtl="1">
            <a:lnSpc>
              <a:spcPts val="1300"/>
            </a:lnSpc>
            <a:defRPr sz="1000"/>
          </a:pPr>
          <a:r>
            <a:rPr lang="ja-JP" altLang="en-US" sz="1100" b="0" i="0" strike="noStrike">
              <a:solidFill>
                <a:srgbClr val="000000"/>
              </a:solidFill>
              <a:latin typeface="ＭＳ Ｐゴシック"/>
              <a:ea typeface="ＭＳ Ｐゴシック"/>
            </a:rPr>
            <a:t>収入審査の判定はこの欄に表示される結果で行います。</a:t>
          </a:r>
        </a:p>
      </xdr:txBody>
    </xdr:sp>
    <xdr:clientData/>
  </xdr:twoCellAnchor>
  <xdr:twoCellAnchor>
    <xdr:from>
      <xdr:col>2</xdr:col>
      <xdr:colOff>342900</xdr:colOff>
      <xdr:row>42</xdr:row>
      <xdr:rowOff>85725</xdr:rowOff>
    </xdr:from>
    <xdr:to>
      <xdr:col>2</xdr:col>
      <xdr:colOff>771525</xdr:colOff>
      <xdr:row>43</xdr:row>
      <xdr:rowOff>123825</xdr:rowOff>
    </xdr:to>
    <xdr:sp macro="" textlink="">
      <xdr:nvSpPr>
        <xdr:cNvPr id="11666" name="Line 12"/>
        <xdr:cNvSpPr>
          <a:spLocks noChangeShapeType="1"/>
        </xdr:cNvSpPr>
      </xdr:nvSpPr>
      <xdr:spPr bwMode="auto">
        <a:xfrm flipH="1" flipV="1">
          <a:off x="1600200" y="9201150"/>
          <a:ext cx="428625" cy="38100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xdr:col>
      <xdr:colOff>180975</xdr:colOff>
      <xdr:row>4</xdr:row>
      <xdr:rowOff>114300</xdr:rowOff>
    </xdr:from>
    <xdr:to>
      <xdr:col>7</xdr:col>
      <xdr:colOff>485775</xdr:colOff>
      <xdr:row>5</xdr:row>
      <xdr:rowOff>9525</xdr:rowOff>
    </xdr:to>
    <xdr:sp macro="" textlink="">
      <xdr:nvSpPr>
        <xdr:cNvPr id="11667" name="Line 314"/>
        <xdr:cNvSpPr>
          <a:spLocks noChangeShapeType="1"/>
        </xdr:cNvSpPr>
      </xdr:nvSpPr>
      <xdr:spPr bwMode="auto">
        <a:xfrm flipH="1" flipV="1">
          <a:off x="4886325" y="1228725"/>
          <a:ext cx="990600" cy="762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1.xml" Type="http://schemas.openxmlformats.org/officeDocument/2006/relationships/drawing"/></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drawings/drawing2.xml" Type="http://schemas.openxmlformats.org/officeDocument/2006/relationships/drawing"/></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 Id="rId2" Target="../drawings/drawing3.xml" Type="http://schemas.openxmlformats.org/officeDocument/2006/relationships/drawing"/></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 Id="rId2" Target="../drawings/drawing4.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2"/>
    <pageSetUpPr fitToPage="1"/>
  </sheetPr>
  <dimension ref="A1:AE132"/>
  <sheetViews>
    <sheetView zoomScaleNormal="100" zoomScaleSheetLayoutView="100" workbookViewId="0">
      <selection activeCell="E4" sqref="E4"/>
    </sheetView>
  </sheetViews>
  <sheetFormatPr defaultRowHeight="13.5"/>
  <cols>
    <col min="1" max="1" width="2.5" customWidth="1"/>
    <col min="2" max="2" width="14.75" customWidth="1"/>
    <col min="3" max="3" width="16.75" customWidth="1"/>
    <col min="4" max="4" width="8" customWidth="1"/>
    <col min="5" max="5" width="10" customWidth="1"/>
    <col min="6" max="6" width="10.125" customWidth="1"/>
    <col min="7" max="7" width="19" customWidth="1"/>
    <col min="8" max="8" width="3.375" bestFit="1" customWidth="1"/>
    <col min="9" max="9" width="27" customWidth="1"/>
    <col min="10" max="10" width="2.375" customWidth="1"/>
    <col min="11" max="11" width="11.625" customWidth="1"/>
    <col min="12" max="13" width="18.5" customWidth="1"/>
    <col min="14" max="14" width="10.5" bestFit="1" customWidth="1"/>
    <col min="15" max="17" width="9.25" bestFit="1" customWidth="1"/>
    <col min="18" max="22" width="11.25" customWidth="1"/>
  </cols>
  <sheetData>
    <row r="1" spans="1:22">
      <c r="A1" s="231"/>
    </row>
    <row r="2" spans="1:22" ht="33" customHeight="1">
      <c r="B2" s="332" t="s">
        <v>98</v>
      </c>
      <c r="C2" s="332"/>
      <c r="D2" s="332"/>
      <c r="E2" s="332"/>
      <c r="F2" s="332"/>
      <c r="G2" s="332"/>
      <c r="H2" s="332"/>
      <c r="I2" s="332"/>
      <c r="J2" s="332"/>
    </row>
    <row r="3" spans="1:22" s="88" customFormat="1" ht="14.25" thickBot="1">
      <c r="B3" s="87"/>
      <c r="C3" s="87"/>
      <c r="D3" s="87"/>
      <c r="E3" s="87"/>
      <c r="F3" s="87"/>
      <c r="G3" s="87"/>
      <c r="H3" s="87"/>
      <c r="I3" s="87"/>
      <c r="J3" s="87"/>
    </row>
    <row r="4" spans="1:22" ht="21.75" customHeight="1" thickBot="1">
      <c r="B4" s="76" t="s">
        <v>96</v>
      </c>
      <c r="C4" s="2"/>
      <c r="D4" s="3"/>
      <c r="E4" s="3"/>
      <c r="F4" s="74" t="s">
        <v>0</v>
      </c>
      <c r="G4" s="166"/>
      <c r="I4" s="291" t="s">
        <v>82</v>
      </c>
      <c r="J4" s="5"/>
      <c r="R4" s="16"/>
      <c r="S4" s="17"/>
      <c r="T4" s="17"/>
      <c r="U4" s="17"/>
      <c r="V4" s="17"/>
    </row>
    <row r="5" spans="1:22" ht="24.75" customHeight="1">
      <c r="B5" s="333" t="s">
        <v>1</v>
      </c>
      <c r="C5" s="334"/>
      <c r="D5" s="5"/>
      <c r="E5" s="5"/>
      <c r="F5" s="75" t="s">
        <v>3</v>
      </c>
      <c r="G5" s="167"/>
      <c r="I5" s="292"/>
      <c r="J5" s="9"/>
      <c r="R5" s="314"/>
      <c r="S5" s="314"/>
      <c r="T5" s="314"/>
      <c r="U5" s="314"/>
      <c r="V5" s="314"/>
    </row>
    <row r="6" spans="1:22" ht="27" customHeight="1">
      <c r="B6" s="335" t="s">
        <v>4</v>
      </c>
      <c r="C6" s="336"/>
      <c r="D6" s="5"/>
      <c r="E6" s="5"/>
      <c r="F6" s="168" t="s">
        <v>5</v>
      </c>
      <c r="G6" s="125"/>
      <c r="H6" s="67" t="s">
        <v>77</v>
      </c>
      <c r="I6" s="292"/>
      <c r="J6" s="5"/>
      <c r="R6" s="314"/>
      <c r="S6" s="18"/>
      <c r="T6" s="18"/>
      <c r="U6" s="18"/>
      <c r="V6" s="18"/>
    </row>
    <row r="7" spans="1:22" ht="27" customHeight="1" thickBot="1">
      <c r="B7" s="337" t="s">
        <v>6</v>
      </c>
      <c r="C7" s="338"/>
      <c r="D7" s="5"/>
      <c r="E7" s="5"/>
      <c r="F7" s="75" t="s">
        <v>7</v>
      </c>
      <c r="G7" s="122"/>
      <c r="I7" s="293"/>
      <c r="J7" s="5"/>
      <c r="R7" s="20"/>
      <c r="S7" s="21"/>
      <c r="T7" s="21"/>
      <c r="U7" s="21"/>
      <c r="V7" s="21"/>
    </row>
    <row r="8" spans="1:22" ht="14.25">
      <c r="B8" s="41"/>
      <c r="C8" s="42"/>
      <c r="D8" s="43"/>
      <c r="E8" s="44"/>
      <c r="F8" s="44"/>
      <c r="G8" s="9"/>
      <c r="H8" s="47"/>
      <c r="I8" s="44"/>
      <c r="J8" s="45"/>
      <c r="R8" s="20"/>
      <c r="S8" s="21"/>
      <c r="T8" s="21"/>
      <c r="U8" s="21"/>
      <c r="V8" s="21"/>
    </row>
    <row r="10" spans="1:22" ht="15" thickBot="1">
      <c r="B10" s="33" t="s">
        <v>47</v>
      </c>
      <c r="C10" s="14"/>
      <c r="D10" s="14"/>
      <c r="E10" s="7"/>
      <c r="F10" s="7"/>
      <c r="G10" s="7"/>
      <c r="H10" s="7"/>
      <c r="I10" s="7"/>
      <c r="J10" s="5"/>
    </row>
    <row r="11" spans="1:22">
      <c r="B11" s="309" t="s">
        <v>13</v>
      </c>
      <c r="C11" s="311" t="s">
        <v>31</v>
      </c>
      <c r="D11" s="313"/>
      <c r="E11" s="27"/>
      <c r="F11" s="27"/>
      <c r="G11" s="27"/>
      <c r="H11" s="27"/>
      <c r="I11" s="27"/>
      <c r="J11" s="27"/>
    </row>
    <row r="12" spans="1:22" ht="14.25" thickBot="1">
      <c r="B12" s="310"/>
      <c r="C12" s="312"/>
      <c r="D12" s="313"/>
      <c r="E12" s="27"/>
      <c r="F12" s="10"/>
      <c r="G12" s="10"/>
      <c r="H12" s="10"/>
      <c r="I12" s="27"/>
      <c r="J12" s="27"/>
    </row>
    <row r="13" spans="1:22" ht="17.25" customHeight="1">
      <c r="B13" s="15"/>
      <c r="C13" s="35"/>
      <c r="D13" s="12"/>
      <c r="E13" s="300" t="s">
        <v>51</v>
      </c>
      <c r="F13" s="301"/>
      <c r="G13" s="301"/>
      <c r="H13" s="301"/>
      <c r="I13" s="302"/>
      <c r="J13" s="29"/>
    </row>
    <row r="14" spans="1:22" ht="17.25" customHeight="1">
      <c r="B14" s="8"/>
      <c r="C14" s="36"/>
      <c r="D14" s="12"/>
      <c r="E14" s="303"/>
      <c r="F14" s="304"/>
      <c r="G14" s="304"/>
      <c r="H14" s="304"/>
      <c r="I14" s="305"/>
      <c r="J14" s="29"/>
    </row>
    <row r="15" spans="1:22" ht="16.5" customHeight="1">
      <c r="B15" s="8"/>
      <c r="C15" s="36"/>
      <c r="D15" s="12"/>
      <c r="E15" s="303"/>
      <c r="F15" s="304"/>
      <c r="G15" s="304"/>
      <c r="H15" s="304"/>
      <c r="I15" s="305"/>
      <c r="J15" s="29"/>
    </row>
    <row r="16" spans="1:22" ht="16.5" customHeight="1">
      <c r="B16" s="8"/>
      <c r="C16" s="36"/>
      <c r="D16" s="30" t="s">
        <v>30</v>
      </c>
      <c r="E16" s="303"/>
      <c r="F16" s="304"/>
      <c r="G16" s="304"/>
      <c r="H16" s="304"/>
      <c r="I16" s="305"/>
      <c r="J16" s="29"/>
    </row>
    <row r="17" spans="2:10" ht="18" customHeight="1">
      <c r="B17" s="8"/>
      <c r="C17" s="36"/>
      <c r="D17" s="12"/>
      <c r="E17" s="303"/>
      <c r="F17" s="304"/>
      <c r="G17" s="304"/>
      <c r="H17" s="304"/>
      <c r="I17" s="305"/>
      <c r="J17" s="29"/>
    </row>
    <row r="18" spans="2:10" ht="17.25" customHeight="1">
      <c r="B18" s="8"/>
      <c r="C18" s="36"/>
      <c r="D18" s="12"/>
      <c r="E18" s="303"/>
      <c r="F18" s="304"/>
      <c r="G18" s="304"/>
      <c r="H18" s="304"/>
      <c r="I18" s="305"/>
      <c r="J18" s="29"/>
    </row>
    <row r="19" spans="2:10" ht="18.75" customHeight="1" thickBot="1">
      <c r="B19" s="8"/>
      <c r="C19" s="37"/>
      <c r="D19" s="12"/>
      <c r="E19" s="306"/>
      <c r="F19" s="307"/>
      <c r="G19" s="307"/>
      <c r="H19" s="307"/>
      <c r="I19" s="308"/>
      <c r="J19" s="29"/>
    </row>
    <row r="20" spans="2:10" ht="29.25" customHeight="1" thickBot="1">
      <c r="B20" s="66" t="s">
        <v>32</v>
      </c>
      <c r="C20" s="65">
        <f>SUM(C13:C19)</f>
        <v>0</v>
      </c>
      <c r="D20" s="13"/>
      <c r="E20" s="12"/>
      <c r="F20" s="12"/>
      <c r="G20" s="12"/>
      <c r="H20" s="12"/>
      <c r="I20" s="298"/>
      <c r="J20" s="299"/>
    </row>
    <row r="21" spans="2:10">
      <c r="B21" s="82"/>
      <c r="C21" s="83"/>
      <c r="D21" s="13"/>
      <c r="E21" s="12"/>
      <c r="F21" s="12"/>
      <c r="G21" s="12"/>
      <c r="H21" s="12"/>
      <c r="I21" s="57"/>
      <c r="J21" s="58"/>
    </row>
    <row r="22" spans="2:10" ht="27" customHeight="1" thickBot="1">
      <c r="B22" s="38" t="s">
        <v>48</v>
      </c>
      <c r="C22" s="11"/>
      <c r="D22" s="11"/>
      <c r="E22" s="11"/>
      <c r="F22" s="11"/>
      <c r="G22" s="11"/>
      <c r="H22" s="11"/>
      <c r="I22" s="11"/>
      <c r="J22" s="11"/>
    </row>
    <row r="23" spans="2:10">
      <c r="C23" s="294" t="s">
        <v>13</v>
      </c>
    </row>
    <row r="24" spans="2:10" ht="14.25" thickBot="1">
      <c r="C24" s="295"/>
    </row>
    <row r="25" spans="2:10" ht="25.5" customHeight="1" thickBot="1">
      <c r="C25" s="223" t="s">
        <v>80</v>
      </c>
      <c r="E25" s="315" t="s">
        <v>81</v>
      </c>
      <c r="F25" s="316"/>
      <c r="G25" s="316"/>
      <c r="H25" s="316"/>
      <c r="I25" s="317"/>
    </row>
    <row r="26" spans="2:10" ht="15" customHeight="1">
      <c r="C26" s="64"/>
      <c r="E26" s="318"/>
      <c r="F26" s="319"/>
      <c r="G26" s="319"/>
      <c r="H26" s="319"/>
      <c r="I26" s="320"/>
    </row>
    <row r="27" spans="2:10" ht="15" customHeight="1">
      <c r="C27" s="15"/>
      <c r="E27" s="318"/>
      <c r="F27" s="319"/>
      <c r="G27" s="319"/>
      <c r="H27" s="319"/>
      <c r="I27" s="320"/>
    </row>
    <row r="28" spans="2:10" ht="17.25" customHeight="1">
      <c r="C28" s="15"/>
      <c r="E28" s="318"/>
      <c r="F28" s="319"/>
      <c r="G28" s="319"/>
      <c r="H28" s="319"/>
      <c r="I28" s="320"/>
    </row>
    <row r="29" spans="2:10" ht="15" customHeight="1">
      <c r="C29" s="15"/>
      <c r="D29" s="30" t="s">
        <v>30</v>
      </c>
      <c r="E29" s="318"/>
      <c r="F29" s="319"/>
      <c r="G29" s="319"/>
      <c r="H29" s="319"/>
      <c r="I29" s="320"/>
    </row>
    <row r="30" spans="2:10" ht="15" customHeight="1">
      <c r="C30" s="15"/>
      <c r="E30" s="318"/>
      <c r="F30" s="319"/>
      <c r="G30" s="319"/>
      <c r="H30" s="319"/>
      <c r="I30" s="320"/>
    </row>
    <row r="31" spans="2:10" ht="15" customHeight="1">
      <c r="C31" s="15"/>
      <c r="E31" s="318"/>
      <c r="F31" s="319"/>
      <c r="G31" s="319"/>
      <c r="H31" s="319"/>
      <c r="I31" s="320"/>
    </row>
    <row r="32" spans="2:10" ht="15" customHeight="1">
      <c r="C32" s="15"/>
      <c r="E32" s="318"/>
      <c r="F32" s="319"/>
      <c r="G32" s="319"/>
      <c r="H32" s="319"/>
      <c r="I32" s="320"/>
    </row>
    <row r="33" spans="2:31" ht="15" customHeight="1">
      <c r="C33" s="15"/>
      <c r="E33" s="318"/>
      <c r="F33" s="319"/>
      <c r="G33" s="319"/>
      <c r="H33" s="319"/>
      <c r="I33" s="320"/>
    </row>
    <row r="34" spans="2:31" ht="15" customHeight="1">
      <c r="C34" s="15"/>
      <c r="E34" s="318"/>
      <c r="F34" s="319"/>
      <c r="G34" s="319"/>
      <c r="H34" s="319"/>
      <c r="I34" s="320"/>
      <c r="K34" s="46"/>
      <c r="L34" s="48"/>
      <c r="M34" s="48"/>
      <c r="N34" s="48"/>
      <c r="O34" s="48"/>
      <c r="P34" s="48"/>
      <c r="Q34" s="48"/>
      <c r="R34" s="48"/>
      <c r="S34" s="48"/>
      <c r="T34" s="48"/>
      <c r="U34" s="48"/>
      <c r="V34" s="48"/>
      <c r="W34" s="48"/>
      <c r="X34" s="48"/>
      <c r="Y34" s="48"/>
      <c r="Z34" s="48"/>
      <c r="AA34" s="48"/>
      <c r="AB34" s="48"/>
      <c r="AC34" s="48"/>
      <c r="AD34" s="48"/>
      <c r="AE34" s="48"/>
    </row>
    <row r="35" spans="2:31" ht="15" customHeight="1" thickBot="1">
      <c r="C35" s="34"/>
      <c r="E35" s="321"/>
      <c r="F35" s="322"/>
      <c r="G35" s="322"/>
      <c r="H35" s="322"/>
      <c r="I35" s="323"/>
      <c r="K35" s="46"/>
      <c r="L35" s="48"/>
      <c r="M35" s="48"/>
      <c r="N35" s="48"/>
      <c r="O35" s="48"/>
      <c r="P35" s="48"/>
      <c r="Q35" s="48"/>
      <c r="R35" s="48"/>
      <c r="S35" s="48"/>
      <c r="T35" s="48"/>
      <c r="U35" s="48"/>
      <c r="V35" s="48"/>
      <c r="W35" s="48"/>
      <c r="X35" s="48"/>
      <c r="Y35" s="48"/>
      <c r="Z35" s="48"/>
      <c r="AA35" s="48"/>
      <c r="AB35" s="48"/>
      <c r="AC35" s="48"/>
      <c r="AD35" s="48"/>
      <c r="AE35" s="48"/>
    </row>
    <row r="36" spans="2:31" ht="24" customHeight="1" thickBot="1">
      <c r="B36" s="222" t="s">
        <v>14</v>
      </c>
      <c r="C36" s="73" t="str">
        <f>IF(G6="","―",COUNTA(C25:C35))</f>
        <v>―</v>
      </c>
    </row>
    <row r="38" spans="2:31" ht="23.25" customHeight="1" thickBot="1">
      <c r="B38" s="38" t="s">
        <v>25</v>
      </c>
    </row>
    <row r="39" spans="2:31" ht="44.25" customHeight="1" thickBot="1">
      <c r="B39" s="69" t="s">
        <v>34</v>
      </c>
      <c r="C39" s="68" t="str">
        <f>IF(G6="","名前を入力下さい。",VLOOKUP(C36,$B$111:$C$130,2))</f>
        <v>名前を入力下さい。</v>
      </c>
      <c r="D39" s="30" t="s">
        <v>29</v>
      </c>
      <c r="E39" s="70" t="s">
        <v>78</v>
      </c>
      <c r="F39" s="71"/>
      <c r="G39" s="71"/>
      <c r="H39" s="71"/>
      <c r="I39" s="72"/>
    </row>
    <row r="42" spans="2:31" ht="27" customHeight="1" thickBot="1">
      <c r="B42" s="33" t="s">
        <v>44</v>
      </c>
      <c r="C42" s="22"/>
      <c r="D42" s="5"/>
      <c r="E42" s="5"/>
    </row>
    <row r="43" spans="2:31" ht="28.5" customHeight="1" thickBot="1">
      <c r="B43" s="296" t="str">
        <f>IF(G6="","名前を入力下さい。",IF(C20&gt;C39,C95,IF(C39=FALSE,"",B95)))</f>
        <v>名前を入力下さい。</v>
      </c>
      <c r="C43" s="297"/>
      <c r="D43" s="30" t="s">
        <v>30</v>
      </c>
      <c r="E43" s="315" t="s">
        <v>79</v>
      </c>
      <c r="F43" s="324"/>
      <c r="G43" s="324"/>
      <c r="H43" s="324"/>
      <c r="I43" s="325"/>
    </row>
    <row r="44" spans="2:31" ht="14.25" customHeight="1">
      <c r="B44" s="24"/>
      <c r="C44" s="24"/>
      <c r="D44" s="24"/>
      <c r="E44" s="326"/>
      <c r="F44" s="327"/>
      <c r="G44" s="327"/>
      <c r="H44" s="327"/>
      <c r="I44" s="328"/>
    </row>
    <row r="45" spans="2:31" ht="14.25" thickBot="1">
      <c r="E45" s="329"/>
      <c r="F45" s="330"/>
      <c r="G45" s="330"/>
      <c r="H45" s="330"/>
      <c r="I45" s="331"/>
    </row>
    <row r="47" spans="2:31" ht="14.25" thickBot="1"/>
    <row r="48" spans="2:31" ht="13.5" customHeight="1">
      <c r="B48" s="282" t="s">
        <v>35</v>
      </c>
      <c r="C48" s="283"/>
      <c r="D48" s="283"/>
      <c r="E48" s="283"/>
      <c r="F48" s="283"/>
      <c r="G48" s="283"/>
      <c r="H48" s="283"/>
      <c r="I48" s="284"/>
    </row>
    <row r="49" spans="2:9" ht="13.5" customHeight="1">
      <c r="B49" s="285"/>
      <c r="C49" s="286"/>
      <c r="D49" s="286"/>
      <c r="E49" s="286"/>
      <c r="F49" s="286"/>
      <c r="G49" s="286"/>
      <c r="H49" s="286"/>
      <c r="I49" s="287"/>
    </row>
    <row r="50" spans="2:9" ht="13.5" customHeight="1" thickBot="1">
      <c r="B50" s="288"/>
      <c r="C50" s="289"/>
      <c r="D50" s="289"/>
      <c r="E50" s="289"/>
      <c r="F50" s="289"/>
      <c r="G50" s="289"/>
      <c r="H50" s="289"/>
      <c r="I50" s="290"/>
    </row>
    <row r="51" spans="2:9" ht="13.5" customHeight="1">
      <c r="C51" s="32"/>
      <c r="D51" s="32"/>
      <c r="E51" s="32"/>
      <c r="F51" s="32"/>
      <c r="G51" s="32"/>
      <c r="H51" s="32"/>
      <c r="I51" s="32"/>
    </row>
    <row r="52" spans="2:9" ht="13.5" customHeight="1">
      <c r="C52" s="32"/>
      <c r="D52" s="32"/>
      <c r="E52" s="32"/>
      <c r="F52" s="32"/>
      <c r="G52" s="32"/>
      <c r="H52" s="32"/>
      <c r="I52" s="32"/>
    </row>
    <row r="53" spans="2:9" ht="13.5" customHeight="1">
      <c r="C53" s="32"/>
      <c r="D53" s="32"/>
      <c r="E53" s="32"/>
      <c r="F53" s="32"/>
      <c r="G53" s="32"/>
      <c r="H53" s="32"/>
      <c r="I53" s="32"/>
    </row>
    <row r="54" spans="2:9" ht="13.5" customHeight="1">
      <c r="C54" s="32"/>
      <c r="D54" s="32"/>
      <c r="E54" s="32"/>
      <c r="F54" s="32"/>
      <c r="G54" s="32"/>
      <c r="H54" s="32"/>
      <c r="I54" s="32"/>
    </row>
    <row r="91" spans="2:3" hidden="1"/>
    <row r="92" spans="2:3" hidden="1"/>
    <row r="93" spans="2:3" hidden="1"/>
    <row r="94" spans="2:3" ht="14.25" hidden="1" thickBot="1"/>
    <row r="95" spans="2:3" ht="18" hidden="1" thickBot="1">
      <c r="B95" s="235" t="s">
        <v>28</v>
      </c>
      <c r="C95" s="236" t="s">
        <v>18</v>
      </c>
    </row>
    <row r="96" spans="2:3" hidden="1">
      <c r="B96" s="60"/>
      <c r="C96" s="60"/>
    </row>
    <row r="97" spans="2:3" ht="14.25" hidden="1" thickBot="1">
      <c r="B97" s="60"/>
      <c r="C97" s="60"/>
    </row>
    <row r="98" spans="2:3" hidden="1">
      <c r="B98" s="226" t="s">
        <v>19</v>
      </c>
      <c r="C98" s="60"/>
    </row>
    <row r="99" spans="2:3" hidden="1">
      <c r="B99" s="227" t="s">
        <v>20</v>
      </c>
      <c r="C99" s="60"/>
    </row>
    <row r="100" spans="2:3" hidden="1">
      <c r="B100" s="227" t="s">
        <v>21</v>
      </c>
      <c r="C100" s="60"/>
    </row>
    <row r="101" spans="2:3" hidden="1">
      <c r="B101" s="227" t="s">
        <v>22</v>
      </c>
      <c r="C101" s="60"/>
    </row>
    <row r="102" spans="2:3" hidden="1">
      <c r="B102" s="227" t="s">
        <v>60</v>
      </c>
      <c r="C102" s="60"/>
    </row>
    <row r="103" spans="2:3" hidden="1">
      <c r="B103" s="227" t="s">
        <v>59</v>
      </c>
      <c r="C103" s="60"/>
    </row>
    <row r="104" spans="2:3" hidden="1">
      <c r="B104" s="227" t="s">
        <v>61</v>
      </c>
      <c r="C104" s="60"/>
    </row>
    <row r="105" spans="2:3" ht="14.25" hidden="1" thickBot="1">
      <c r="B105" s="228" t="s">
        <v>27</v>
      </c>
      <c r="C105" s="60"/>
    </row>
    <row r="106" spans="2:3" hidden="1">
      <c r="B106" s="60"/>
      <c r="C106" s="60"/>
    </row>
    <row r="107" spans="2:3" hidden="1">
      <c r="B107" s="60"/>
      <c r="C107" s="60"/>
    </row>
    <row r="108" spans="2:3" ht="14.25" hidden="1">
      <c r="B108" s="281" t="s">
        <v>75</v>
      </c>
      <c r="C108" s="281"/>
    </row>
    <row r="109" spans="2:3" ht="14.25" hidden="1" thickBot="1">
      <c r="B109" s="60"/>
      <c r="C109" s="60" t="s">
        <v>76</v>
      </c>
    </row>
    <row r="110" spans="2:3" ht="28.5" hidden="1" customHeight="1" thickBot="1">
      <c r="B110" s="80" t="s">
        <v>74</v>
      </c>
      <c r="C110" s="81" t="s">
        <v>46</v>
      </c>
    </row>
    <row r="111" spans="2:3" ht="14.25" hidden="1" thickTop="1">
      <c r="B111" s="61">
        <v>1</v>
      </c>
      <c r="C111" s="232">
        <v>3400000</v>
      </c>
    </row>
    <row r="112" spans="2:3" hidden="1">
      <c r="B112" s="62">
        <v>2</v>
      </c>
      <c r="C112" s="233">
        <v>3400000</v>
      </c>
    </row>
    <row r="113" spans="2:3" hidden="1">
      <c r="B113" s="62">
        <v>3</v>
      </c>
      <c r="C113" s="233">
        <v>3400000</v>
      </c>
    </row>
    <row r="114" spans="2:3" hidden="1">
      <c r="B114" s="62">
        <v>4</v>
      </c>
      <c r="C114" s="233">
        <v>4200000</v>
      </c>
    </row>
    <row r="115" spans="2:3" hidden="1">
      <c r="B115" s="62">
        <v>5</v>
      </c>
      <c r="C115" s="233">
        <v>5000000</v>
      </c>
    </row>
    <row r="116" spans="2:3" hidden="1">
      <c r="B116" s="62">
        <v>6</v>
      </c>
      <c r="C116" s="233">
        <v>5800000</v>
      </c>
    </row>
    <row r="117" spans="2:3" hidden="1">
      <c r="B117" s="62">
        <v>7</v>
      </c>
      <c r="C117" s="233">
        <v>6700000</v>
      </c>
    </row>
    <row r="118" spans="2:3" hidden="1">
      <c r="B118" s="62">
        <v>8</v>
      </c>
      <c r="C118" s="233">
        <v>7600000</v>
      </c>
    </row>
    <row r="119" spans="2:3" hidden="1">
      <c r="B119" s="62">
        <v>9</v>
      </c>
      <c r="C119" s="233">
        <v>7600000</v>
      </c>
    </row>
    <row r="120" spans="2:3" hidden="1">
      <c r="B120" s="62">
        <v>10</v>
      </c>
      <c r="C120" s="233">
        <v>7600000</v>
      </c>
    </row>
    <row r="121" spans="2:3" hidden="1">
      <c r="B121" s="62">
        <v>11</v>
      </c>
      <c r="C121" s="233">
        <v>7600000</v>
      </c>
    </row>
    <row r="122" spans="2:3" hidden="1">
      <c r="B122" s="62">
        <v>12</v>
      </c>
      <c r="C122" s="233">
        <v>7600000</v>
      </c>
    </row>
    <row r="123" spans="2:3" hidden="1">
      <c r="B123" s="62">
        <v>13</v>
      </c>
      <c r="C123" s="233">
        <v>7600000</v>
      </c>
    </row>
    <row r="124" spans="2:3" hidden="1">
      <c r="B124" s="62">
        <v>14</v>
      </c>
      <c r="C124" s="233">
        <v>7600000</v>
      </c>
    </row>
    <row r="125" spans="2:3" hidden="1">
      <c r="B125" s="62">
        <v>15</v>
      </c>
      <c r="C125" s="233">
        <v>7600000</v>
      </c>
    </row>
    <row r="126" spans="2:3" hidden="1">
      <c r="B126" s="62">
        <v>16</v>
      </c>
      <c r="C126" s="233">
        <v>7600000</v>
      </c>
    </row>
    <row r="127" spans="2:3" hidden="1">
      <c r="B127" s="62">
        <v>17</v>
      </c>
      <c r="C127" s="233">
        <v>7600000</v>
      </c>
    </row>
    <row r="128" spans="2:3" hidden="1">
      <c r="B128" s="62">
        <v>18</v>
      </c>
      <c r="C128" s="233">
        <v>7600000</v>
      </c>
    </row>
    <row r="129" spans="2:3" hidden="1">
      <c r="B129" s="62">
        <v>19</v>
      </c>
      <c r="C129" s="233">
        <v>7600000</v>
      </c>
    </row>
    <row r="130" spans="2:3" ht="14.25" hidden="1" thickBot="1">
      <c r="B130" s="63">
        <v>20</v>
      </c>
      <c r="C130" s="234">
        <v>7600000</v>
      </c>
    </row>
    <row r="131" spans="2:3" hidden="1"/>
    <row r="132" spans="2:3" hidden="1"/>
  </sheetData>
  <sheetProtection sheet="1" formatCells="0" formatColumns="0" formatRows="0" insertColumns="0" insertRows="0" selectLockedCells="1"/>
  <mergeCells count="18">
    <mergeCell ref="R5:R6"/>
    <mergeCell ref="S5:V5"/>
    <mergeCell ref="E25:I35"/>
    <mergeCell ref="E43:I45"/>
    <mergeCell ref="B2:J2"/>
    <mergeCell ref="B5:C5"/>
    <mergeCell ref="B6:C6"/>
    <mergeCell ref="B7:C7"/>
    <mergeCell ref="B108:C108"/>
    <mergeCell ref="B48:I50"/>
    <mergeCell ref="I4:I7"/>
    <mergeCell ref="C23:C24"/>
    <mergeCell ref="B43:C43"/>
    <mergeCell ref="I20:J20"/>
    <mergeCell ref="E13:I19"/>
    <mergeCell ref="B11:B12"/>
    <mergeCell ref="C11:C12"/>
    <mergeCell ref="D11:D12"/>
  </mergeCells>
  <phoneticPr fontId="3"/>
  <conditionalFormatting sqref="B43:C43">
    <cfRule type="cellIs" dxfId="4" priority="1" stopIfTrue="1" operator="equal">
      <formula>"基準外"</formula>
    </cfRule>
  </conditionalFormatting>
  <dataValidations xWindow="341" yWindow="243" count="3">
    <dataValidation type="list" errorStyle="warning" allowBlank="1" showErrorMessage="1" error="入力した続柄はリストにありませんが、よろしいですか？よろしければ「はい」を選択して下さい。" prompt="_x000a_" sqref="C26:C35">
      <formula1>$B$99:$B$105</formula1>
    </dataValidation>
    <dataValidation type="whole" allowBlank="1" showInputMessage="1" showErrorMessage="1" error="数値以外の入力又は基準額を超えた数値は入力出来ません。" sqref="C13:C19">
      <formula1>0</formula1>
      <formula2>7600000</formula2>
    </dataValidation>
    <dataValidation type="list" errorStyle="warning" allowBlank="1" showErrorMessage="1" error="入力した続柄はリストにありませんが、よろしいですか？よろしければ「はい」を選択して下さい。" prompt="_x000a_" sqref="B13:B19">
      <formula1>$B$98:$B$105</formula1>
    </dataValidation>
  </dataValidations>
  <pageMargins left="0.78740157480314965" right="0.4" top="0.86" bottom="0.98425196850393704" header="0.51181102362204722" footer="0.51181102362204722"/>
  <pageSetup paperSize="9" scale="82" firstPageNumber="68" orientation="portrait" useFirstPageNumber="1" r:id="rId1"/>
  <headerFooter alignWithMargins="0">
    <oddFooter>&amp;L&amp;A</oddFooter>
  </headerFooter>
  <cellWatches>
    <cellWatch r="B13"/>
    <cellWatch r="B98"/>
    <cellWatch r="B99"/>
    <cellWatch r="B100"/>
    <cellWatch r="B101"/>
    <cellWatch r="B102"/>
    <cellWatch r="B103"/>
  </cellWatch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8"/>
  </sheetPr>
  <dimension ref="A1:AE59"/>
  <sheetViews>
    <sheetView view="pageBreakPreview" zoomScaleNormal="100" workbookViewId="0">
      <selection activeCell="A6" sqref="A6:C6"/>
    </sheetView>
  </sheetViews>
  <sheetFormatPr defaultRowHeight="13.5"/>
  <cols>
    <col min="1" max="1" width="2.25" style="92" customWidth="1"/>
    <col min="2" max="2" width="13.25" style="92" customWidth="1"/>
    <col min="3" max="3" width="16.625" style="92" customWidth="1"/>
    <col min="4" max="4" width="6.5" style="92" customWidth="1"/>
    <col min="5" max="5" width="10" style="92" customWidth="1"/>
    <col min="6" max="6" width="9.625" style="92" customWidth="1"/>
    <col min="7" max="9" width="9" style="92"/>
    <col min="10" max="10" width="11" style="92" bestFit="1" customWidth="1"/>
    <col min="11" max="11" width="11.125" style="92" hidden="1" customWidth="1"/>
    <col min="12" max="13" width="0" style="92" hidden="1" customWidth="1"/>
    <col min="14" max="17" width="9.25" style="92" hidden="1" customWidth="1"/>
    <col min="18" max="22" width="11.25" style="92" hidden="1" customWidth="1"/>
    <col min="23" max="31" width="0" style="92" hidden="1" customWidth="1"/>
    <col min="32" max="16384" width="9" style="92"/>
  </cols>
  <sheetData>
    <row r="1" spans="1:22" ht="14.25" thickBot="1"/>
    <row r="2" spans="1:22" ht="29.25" customHeight="1" thickBot="1">
      <c r="B2" s="332" t="s">
        <v>98</v>
      </c>
      <c r="C2" s="332"/>
      <c r="D2" s="332"/>
      <c r="E2" s="332"/>
      <c r="F2" s="332"/>
      <c r="G2" s="332"/>
      <c r="H2" s="332"/>
      <c r="I2" s="339"/>
      <c r="J2" s="56" t="s">
        <v>71</v>
      </c>
    </row>
    <row r="3" spans="1:22" s="139" customFormat="1" ht="14.25" thickBot="1">
      <c r="A3" s="111"/>
      <c r="B3" s="87"/>
      <c r="C3" s="87"/>
      <c r="D3" s="87"/>
      <c r="E3" s="87"/>
      <c r="F3" s="87"/>
      <c r="G3" s="87"/>
      <c r="H3" s="87"/>
      <c r="I3" s="87"/>
      <c r="J3" s="137"/>
    </row>
    <row r="4" spans="1:22" ht="18" thickBot="1">
      <c r="B4" s="1" t="s">
        <v>95</v>
      </c>
      <c r="C4" s="93"/>
      <c r="D4" s="94"/>
      <c r="E4" s="94"/>
      <c r="F4" s="94"/>
      <c r="G4" s="4" t="s">
        <v>0</v>
      </c>
      <c r="H4" s="95" t="s">
        <v>41</v>
      </c>
      <c r="K4" s="92" t="s">
        <v>10</v>
      </c>
      <c r="R4" s="96"/>
      <c r="S4" s="97"/>
      <c r="T4" s="97"/>
      <c r="U4" s="97"/>
      <c r="V4" s="97"/>
    </row>
    <row r="5" spans="1:22">
      <c r="B5" s="357" t="s">
        <v>1</v>
      </c>
      <c r="C5" s="358"/>
      <c r="F5" s="92" t="s">
        <v>2</v>
      </c>
      <c r="G5" s="6" t="s">
        <v>3</v>
      </c>
      <c r="H5" s="98" t="s">
        <v>8</v>
      </c>
      <c r="I5" s="99"/>
      <c r="J5" s="9"/>
      <c r="K5" s="92" t="s">
        <v>11</v>
      </c>
      <c r="R5" s="374"/>
      <c r="S5" s="374"/>
      <c r="T5" s="374"/>
      <c r="U5" s="374"/>
      <c r="V5" s="374"/>
    </row>
    <row r="6" spans="1:22">
      <c r="B6" s="359" t="s">
        <v>4</v>
      </c>
      <c r="C6" s="360"/>
      <c r="G6" s="6" t="s">
        <v>5</v>
      </c>
      <c r="H6" s="101" t="s">
        <v>40</v>
      </c>
      <c r="I6" s="99"/>
      <c r="K6" s="92" t="s">
        <v>12</v>
      </c>
      <c r="R6" s="374"/>
      <c r="S6" s="100"/>
      <c r="T6" s="100"/>
      <c r="U6" s="100"/>
      <c r="V6" s="100"/>
    </row>
    <row r="7" spans="1:22" ht="14.25" thickBot="1">
      <c r="B7" s="361" t="s">
        <v>6</v>
      </c>
      <c r="C7" s="362"/>
      <c r="G7" s="6" t="s">
        <v>7</v>
      </c>
      <c r="H7" s="102">
        <v>1</v>
      </c>
      <c r="K7" s="92" t="s">
        <v>22</v>
      </c>
      <c r="R7" s="103"/>
      <c r="S7" s="104"/>
      <c r="T7" s="104"/>
      <c r="U7" s="104"/>
      <c r="V7" s="104"/>
    </row>
    <row r="8" spans="1:22">
      <c r="K8" s="92" t="s">
        <v>60</v>
      </c>
    </row>
    <row r="10" spans="1:22" ht="14.25">
      <c r="B10" s="33" t="s">
        <v>47</v>
      </c>
      <c r="C10" s="105"/>
      <c r="D10" s="105"/>
      <c r="E10" s="10"/>
      <c r="F10" s="10"/>
      <c r="G10" s="10"/>
      <c r="H10" s="10"/>
      <c r="I10" s="10"/>
      <c r="K10" s="92" t="s">
        <v>59</v>
      </c>
    </row>
    <row r="11" spans="1:22">
      <c r="B11" s="378" t="s">
        <v>13</v>
      </c>
      <c r="C11" s="380" t="s">
        <v>31</v>
      </c>
      <c r="D11" s="313"/>
      <c r="E11" s="27"/>
      <c r="F11" s="27"/>
      <c r="G11" s="27"/>
      <c r="H11" s="27"/>
      <c r="I11" s="27"/>
      <c r="J11" s="27"/>
      <c r="K11" s="92" t="s">
        <v>61</v>
      </c>
    </row>
    <row r="12" spans="1:22" ht="14.25" thickBot="1">
      <c r="B12" s="379"/>
      <c r="C12" s="381"/>
      <c r="D12" s="313"/>
      <c r="E12" s="27"/>
      <c r="F12" s="10"/>
      <c r="G12" s="10"/>
      <c r="H12" s="10"/>
      <c r="I12" s="27"/>
      <c r="J12" s="27"/>
      <c r="K12" s="92" t="s">
        <v>27</v>
      </c>
    </row>
    <row r="13" spans="1:22" ht="19.5" customHeight="1">
      <c r="B13" s="169" t="s">
        <v>20</v>
      </c>
      <c r="C13" s="170">
        <v>2450000</v>
      </c>
      <c r="D13" s="19"/>
      <c r="E13" s="300" t="s">
        <v>52</v>
      </c>
      <c r="F13" s="301"/>
      <c r="G13" s="301"/>
      <c r="H13" s="301"/>
      <c r="I13" s="302"/>
      <c r="J13" s="29"/>
    </row>
    <row r="14" spans="1:22" ht="19.5" customHeight="1">
      <c r="B14" s="108" t="s">
        <v>21</v>
      </c>
      <c r="C14" s="171">
        <v>1970000</v>
      </c>
      <c r="D14" s="19"/>
      <c r="E14" s="303"/>
      <c r="F14" s="304"/>
      <c r="G14" s="304"/>
      <c r="H14" s="304"/>
      <c r="I14" s="305"/>
      <c r="J14" s="29"/>
    </row>
    <row r="15" spans="1:22" ht="19.5" customHeight="1">
      <c r="B15" s="108"/>
      <c r="C15" s="171"/>
      <c r="D15" s="19"/>
      <c r="E15" s="303"/>
      <c r="F15" s="304"/>
      <c r="G15" s="304"/>
      <c r="H15" s="304"/>
      <c r="I15" s="305"/>
      <c r="J15" s="29"/>
    </row>
    <row r="16" spans="1:22" ht="19.5" customHeight="1">
      <c r="B16" s="108"/>
      <c r="C16" s="171"/>
      <c r="D16" s="30" t="s">
        <v>36</v>
      </c>
      <c r="E16" s="303"/>
      <c r="F16" s="304"/>
      <c r="G16" s="304"/>
      <c r="H16" s="304"/>
      <c r="I16" s="305"/>
      <c r="J16" s="29"/>
    </row>
    <row r="17" spans="2:31" ht="19.5" customHeight="1">
      <c r="B17" s="108"/>
      <c r="C17" s="171"/>
      <c r="D17" s="19"/>
      <c r="E17" s="303"/>
      <c r="F17" s="304"/>
      <c r="G17" s="304"/>
      <c r="H17" s="304"/>
      <c r="I17" s="305"/>
      <c r="J17" s="29"/>
    </row>
    <row r="18" spans="2:31" ht="19.5" customHeight="1">
      <c r="B18" s="108"/>
      <c r="C18" s="171"/>
      <c r="D18" s="19"/>
      <c r="E18" s="303"/>
      <c r="F18" s="304"/>
      <c r="G18" s="304"/>
      <c r="H18" s="304"/>
      <c r="I18" s="305"/>
      <c r="J18" s="29"/>
    </row>
    <row r="19" spans="2:31" ht="19.5" customHeight="1" thickBot="1">
      <c r="B19" s="172"/>
      <c r="C19" s="173"/>
      <c r="D19" s="19"/>
      <c r="E19" s="306"/>
      <c r="F19" s="307"/>
      <c r="G19" s="307"/>
      <c r="H19" s="307"/>
      <c r="I19" s="308"/>
      <c r="J19" s="29"/>
    </row>
    <row r="20" spans="2:31" ht="26.25" customHeight="1">
      <c r="B20" s="138" t="s">
        <v>32</v>
      </c>
      <c r="C20" s="39">
        <f>SUM(C13:C19)</f>
        <v>4420000</v>
      </c>
      <c r="D20" s="13"/>
      <c r="E20" s="19"/>
      <c r="F20" s="19"/>
      <c r="G20" s="19"/>
      <c r="H20" s="19"/>
      <c r="I20" s="377"/>
      <c r="J20" s="299"/>
    </row>
    <row r="22" spans="2:31" ht="14.25">
      <c r="B22" s="38" t="s">
        <v>48</v>
      </c>
      <c r="C22" s="11"/>
      <c r="D22" s="11"/>
      <c r="E22" s="11"/>
      <c r="F22" s="11"/>
      <c r="G22" s="11"/>
      <c r="H22" s="11"/>
      <c r="I22" s="11"/>
      <c r="J22" s="11"/>
    </row>
    <row r="23" spans="2:31">
      <c r="C23" s="372" t="s">
        <v>13</v>
      </c>
    </row>
    <row r="24" spans="2:31" ht="14.25" thickBot="1">
      <c r="C24" s="373"/>
    </row>
    <row r="25" spans="2:31" ht="18" customHeight="1">
      <c r="C25" s="224" t="s">
        <v>19</v>
      </c>
      <c r="E25" s="340" t="s">
        <v>81</v>
      </c>
      <c r="F25" s="341"/>
      <c r="G25" s="341"/>
      <c r="H25" s="341"/>
      <c r="I25" s="342"/>
    </row>
    <row r="26" spans="2:31">
      <c r="C26" s="108" t="s">
        <v>20</v>
      </c>
      <c r="E26" s="343"/>
      <c r="F26" s="344"/>
      <c r="G26" s="344"/>
      <c r="H26" s="344"/>
      <c r="I26" s="345"/>
    </row>
    <row r="27" spans="2:31">
      <c r="C27" s="108" t="s">
        <v>21</v>
      </c>
      <c r="E27" s="343"/>
      <c r="F27" s="344"/>
      <c r="G27" s="344"/>
      <c r="H27" s="344"/>
      <c r="I27" s="345"/>
    </row>
    <row r="28" spans="2:31">
      <c r="C28" s="108" t="s">
        <v>22</v>
      </c>
      <c r="E28" s="343"/>
      <c r="F28" s="344"/>
      <c r="G28" s="344"/>
      <c r="H28" s="344"/>
      <c r="I28" s="345"/>
    </row>
    <row r="29" spans="2:31">
      <c r="C29" s="108" t="s">
        <v>23</v>
      </c>
      <c r="D29" s="30" t="s">
        <v>37</v>
      </c>
      <c r="E29" s="343"/>
      <c r="F29" s="344"/>
      <c r="G29" s="344"/>
      <c r="H29" s="344"/>
      <c r="I29" s="345"/>
    </row>
    <row r="30" spans="2:31">
      <c r="C30" s="108"/>
      <c r="E30" s="343"/>
      <c r="F30" s="344"/>
      <c r="G30" s="344"/>
      <c r="H30" s="344"/>
      <c r="I30" s="345"/>
      <c r="K30" s="109" t="s">
        <v>38</v>
      </c>
    </row>
    <row r="31" spans="2:31">
      <c r="C31" s="108"/>
      <c r="E31" s="343"/>
      <c r="F31" s="344"/>
      <c r="G31" s="344"/>
      <c r="H31" s="344"/>
      <c r="I31" s="345"/>
      <c r="L31" s="92">
        <v>1</v>
      </c>
      <c r="M31" s="92">
        <v>2</v>
      </c>
      <c r="N31" s="92">
        <v>3</v>
      </c>
      <c r="O31" s="92">
        <v>4</v>
      </c>
      <c r="P31" s="92">
        <v>5</v>
      </c>
      <c r="Q31" s="92">
        <v>6</v>
      </c>
      <c r="R31" s="92">
        <v>7</v>
      </c>
      <c r="S31" s="92">
        <v>8</v>
      </c>
      <c r="T31" s="110">
        <v>9</v>
      </c>
      <c r="U31" s="111">
        <v>10</v>
      </c>
      <c r="V31" s="110">
        <v>11</v>
      </c>
      <c r="W31" s="111">
        <v>12</v>
      </c>
      <c r="X31" s="110">
        <v>13</v>
      </c>
      <c r="Y31" s="111">
        <v>14</v>
      </c>
      <c r="Z31" s="110">
        <v>15</v>
      </c>
      <c r="AA31" s="111">
        <v>16</v>
      </c>
      <c r="AB31" s="110">
        <v>17</v>
      </c>
      <c r="AC31" s="111">
        <v>18</v>
      </c>
      <c r="AD31" s="110">
        <v>19</v>
      </c>
      <c r="AE31" s="111">
        <v>20</v>
      </c>
    </row>
    <row r="32" spans="2:31">
      <c r="C32" s="108"/>
      <c r="E32" s="343"/>
      <c r="F32" s="344"/>
      <c r="G32" s="344"/>
      <c r="H32" s="344"/>
      <c r="I32" s="345"/>
      <c r="K32" s="49" t="s">
        <v>49</v>
      </c>
      <c r="L32" s="174">
        <v>3400000</v>
      </c>
      <c r="M32" s="174">
        <v>3400000</v>
      </c>
      <c r="N32" s="174">
        <v>3400000</v>
      </c>
      <c r="O32" s="174">
        <v>4200000</v>
      </c>
      <c r="P32" s="174">
        <v>5000000</v>
      </c>
      <c r="Q32" s="174">
        <v>5800000</v>
      </c>
      <c r="R32" s="174">
        <v>6700000</v>
      </c>
      <c r="S32" s="174">
        <v>7600000</v>
      </c>
      <c r="T32" s="174">
        <v>7600000</v>
      </c>
      <c r="U32" s="174">
        <v>7600000</v>
      </c>
      <c r="V32" s="174">
        <v>7600000</v>
      </c>
      <c r="W32" s="174">
        <v>7600000</v>
      </c>
      <c r="X32" s="174">
        <v>7600000</v>
      </c>
      <c r="Y32" s="174">
        <v>7600000</v>
      </c>
      <c r="Z32" s="174">
        <v>7600000</v>
      </c>
      <c r="AA32" s="174">
        <v>7600000</v>
      </c>
      <c r="AB32" s="174">
        <v>7600000</v>
      </c>
      <c r="AC32" s="174">
        <v>7600000</v>
      </c>
      <c r="AD32" s="174">
        <v>7600000</v>
      </c>
      <c r="AE32" s="174">
        <v>7600000</v>
      </c>
    </row>
    <row r="33" spans="2:31">
      <c r="C33" s="108"/>
      <c r="E33" s="343"/>
      <c r="F33" s="344"/>
      <c r="G33" s="344"/>
      <c r="H33" s="344"/>
      <c r="I33" s="345"/>
      <c r="K33" s="46"/>
      <c r="L33" s="175"/>
      <c r="M33" s="175"/>
      <c r="N33" s="175"/>
      <c r="O33" s="175"/>
      <c r="P33" s="175"/>
      <c r="Q33" s="175"/>
      <c r="R33" s="175"/>
      <c r="S33" s="175"/>
      <c r="T33" s="175"/>
      <c r="U33" s="175"/>
      <c r="V33" s="175"/>
      <c r="W33" s="175"/>
      <c r="X33" s="175"/>
      <c r="Y33" s="175"/>
      <c r="Z33" s="175"/>
      <c r="AA33" s="175"/>
      <c r="AB33" s="175"/>
      <c r="AC33" s="175"/>
      <c r="AD33" s="175"/>
      <c r="AE33" s="175"/>
    </row>
    <row r="34" spans="2:31">
      <c r="C34" s="108"/>
      <c r="E34" s="343"/>
      <c r="F34" s="344"/>
      <c r="G34" s="344"/>
      <c r="H34" s="344"/>
      <c r="I34" s="345"/>
      <c r="K34" s="46"/>
      <c r="L34" s="175"/>
      <c r="M34" s="175"/>
      <c r="N34" s="175"/>
      <c r="O34" s="175"/>
      <c r="P34" s="175"/>
      <c r="Q34" s="175"/>
      <c r="R34" s="175"/>
      <c r="S34" s="175"/>
      <c r="T34" s="175"/>
      <c r="U34" s="175"/>
      <c r="V34" s="175"/>
      <c r="W34" s="175"/>
      <c r="X34" s="175"/>
      <c r="Y34" s="175"/>
      <c r="Z34" s="175"/>
      <c r="AA34" s="175"/>
      <c r="AB34" s="175"/>
      <c r="AC34" s="175"/>
      <c r="AD34" s="175"/>
      <c r="AE34" s="175"/>
    </row>
    <row r="35" spans="2:31" ht="14.25" thickBot="1">
      <c r="C35" s="172"/>
      <c r="E35" s="346"/>
      <c r="F35" s="347"/>
      <c r="G35" s="347"/>
      <c r="H35" s="347"/>
      <c r="I35" s="348"/>
      <c r="K35" s="46"/>
      <c r="L35" s="175"/>
      <c r="M35" s="175"/>
      <c r="N35" s="175"/>
      <c r="O35" s="175"/>
      <c r="P35" s="175"/>
      <c r="Q35" s="175"/>
      <c r="R35" s="175"/>
      <c r="S35" s="175"/>
      <c r="T35" s="175"/>
      <c r="U35" s="175"/>
      <c r="V35" s="175"/>
      <c r="W35" s="175"/>
      <c r="X35" s="175"/>
      <c r="Y35" s="175"/>
      <c r="Z35" s="175"/>
      <c r="AA35" s="175"/>
      <c r="AB35" s="175"/>
      <c r="AC35" s="175"/>
      <c r="AD35" s="175"/>
      <c r="AE35" s="175"/>
    </row>
    <row r="36" spans="2:31" ht="20.25" customHeight="1">
      <c r="B36" s="176" t="s">
        <v>14</v>
      </c>
      <c r="C36" s="177">
        <f>COUNTA(C25:C35)</f>
        <v>5</v>
      </c>
    </row>
    <row r="38" spans="2:31">
      <c r="B38" s="11" t="s">
        <v>25</v>
      </c>
    </row>
    <row r="39" spans="2:31" ht="24.75" customHeight="1">
      <c r="B39" s="176" t="s">
        <v>34</v>
      </c>
      <c r="C39" s="178">
        <f>LOOKUP(C36,L31:AE31,L32:AE32)</f>
        <v>5000000</v>
      </c>
    </row>
    <row r="42" spans="2:31" ht="14.25" thickBot="1">
      <c r="B42" s="22" t="s">
        <v>44</v>
      </c>
      <c r="C42" s="22"/>
    </row>
    <row r="43" spans="2:31" ht="26.25" customHeight="1" thickBot="1">
      <c r="B43" s="375" t="str">
        <f>IF(C20&gt;C39,C59,IF(C39=FALSE,"",B59))</f>
        <v>基準内</v>
      </c>
      <c r="C43" s="376"/>
      <c r="D43" s="30" t="s">
        <v>39</v>
      </c>
      <c r="E43" s="340" t="s">
        <v>43</v>
      </c>
      <c r="F43" s="349"/>
      <c r="G43" s="349"/>
      <c r="H43" s="349"/>
      <c r="I43" s="350"/>
    </row>
    <row r="44" spans="2:31" ht="14.25" customHeight="1">
      <c r="B44" s="11"/>
      <c r="C44" s="11"/>
      <c r="D44" s="11"/>
      <c r="E44" s="351"/>
      <c r="F44" s="352"/>
      <c r="G44" s="352"/>
      <c r="H44" s="352"/>
      <c r="I44" s="353"/>
    </row>
    <row r="45" spans="2:31" ht="14.25" thickBot="1">
      <c r="E45" s="354"/>
      <c r="F45" s="355"/>
      <c r="G45" s="355"/>
      <c r="H45" s="355"/>
      <c r="I45" s="356"/>
    </row>
    <row r="47" spans="2:31" ht="14.25" thickBot="1"/>
    <row r="48" spans="2:31" ht="13.5" customHeight="1">
      <c r="B48" s="363" t="s">
        <v>35</v>
      </c>
      <c r="C48" s="364"/>
      <c r="D48" s="364"/>
      <c r="E48" s="364"/>
      <c r="F48" s="364"/>
      <c r="G48" s="364"/>
      <c r="H48" s="364"/>
      <c r="I48" s="364"/>
      <c r="J48" s="365"/>
    </row>
    <row r="49" spans="2:10" ht="13.5" customHeight="1">
      <c r="B49" s="366"/>
      <c r="C49" s="367"/>
      <c r="D49" s="367"/>
      <c r="E49" s="367"/>
      <c r="F49" s="367"/>
      <c r="G49" s="367"/>
      <c r="H49" s="367"/>
      <c r="I49" s="367"/>
      <c r="J49" s="368"/>
    </row>
    <row r="50" spans="2:10" ht="13.5" customHeight="1" thickBot="1">
      <c r="B50" s="369"/>
      <c r="C50" s="370"/>
      <c r="D50" s="370"/>
      <c r="E50" s="370"/>
      <c r="F50" s="370"/>
      <c r="G50" s="370"/>
      <c r="H50" s="370"/>
      <c r="I50" s="370"/>
      <c r="J50" s="371"/>
    </row>
    <row r="51" spans="2:10" ht="13.5" customHeight="1">
      <c r="C51" s="179"/>
      <c r="D51" s="179"/>
      <c r="E51" s="179"/>
      <c r="F51" s="179"/>
      <c r="G51" s="179"/>
      <c r="H51" s="179"/>
      <c r="I51" s="179"/>
    </row>
    <row r="52" spans="2:10" ht="13.5" customHeight="1">
      <c r="C52" s="179"/>
      <c r="D52" s="179"/>
      <c r="E52" s="179"/>
      <c r="F52" s="179"/>
      <c r="G52" s="179"/>
      <c r="H52" s="179"/>
      <c r="I52" s="179"/>
    </row>
    <row r="53" spans="2:10" ht="13.5" customHeight="1">
      <c r="C53" s="179"/>
      <c r="D53" s="179"/>
      <c r="E53" s="179"/>
      <c r="F53" s="179"/>
      <c r="G53" s="179"/>
      <c r="H53" s="179"/>
      <c r="I53" s="179"/>
    </row>
    <row r="54" spans="2:10" ht="13.5" customHeight="1">
      <c r="C54" s="179"/>
      <c r="D54" s="179"/>
      <c r="E54" s="179"/>
      <c r="F54" s="179"/>
      <c r="G54" s="179"/>
      <c r="H54" s="179"/>
      <c r="I54" s="179"/>
    </row>
    <row r="59" spans="2:10" ht="17.25">
      <c r="B59" s="23" t="s">
        <v>28</v>
      </c>
      <c r="C59" s="23" t="s">
        <v>18</v>
      </c>
    </row>
  </sheetData>
  <sheetProtection sheet="1"/>
  <mergeCells count="16">
    <mergeCell ref="B48:J50"/>
    <mergeCell ref="C23:C24"/>
    <mergeCell ref="R5:R6"/>
    <mergeCell ref="S5:V5"/>
    <mergeCell ref="B43:C43"/>
    <mergeCell ref="I20:J20"/>
    <mergeCell ref="E13:I19"/>
    <mergeCell ref="B11:B12"/>
    <mergeCell ref="C11:C12"/>
    <mergeCell ref="D11:D12"/>
    <mergeCell ref="B2:I2"/>
    <mergeCell ref="E25:I35"/>
    <mergeCell ref="E43:I45"/>
    <mergeCell ref="B5:C5"/>
    <mergeCell ref="B6:C6"/>
    <mergeCell ref="B7:C7"/>
  </mergeCells>
  <phoneticPr fontId="3"/>
  <dataValidations count="1">
    <dataValidation type="list" allowBlank="1" showErrorMessage="1" prompt="_x000a_" sqref="C25:C35 B13:B19">
      <formula1>$K$4:$K$12</formula1>
    </dataValidation>
  </dataValidations>
  <pageMargins left="0.78740157480314965" right="0.78740157480314965" top="0.98425196850393704" bottom="0.98425196850393704" header="0.51181102362204722" footer="0.51181102362204722"/>
  <pageSetup paperSize="9" scale="92" firstPageNumber="69" orientation="portrait" useFirstPageNumber="1" r:id="rId1"/>
  <headerFooter alignWithMargins="0">
    <oddFooter>&amp;L&amp;A</oddFooter>
  </headerFooter>
  <colBreaks count="1" manualBreakCount="1">
    <brk id="10"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3"/>
  </sheetPr>
  <dimension ref="B2:J132"/>
  <sheetViews>
    <sheetView showGridLines="0" tabSelected="1" view="pageBreakPreview" zoomScaleNormal="100" zoomScaleSheetLayoutView="100" workbookViewId="0">
      <selection activeCell="B2" sqref="B2:J2"/>
    </sheetView>
  </sheetViews>
  <sheetFormatPr defaultRowHeight="13.5"/>
  <cols>
    <col min="1" max="1" width="3" customWidth="1"/>
    <col min="2" max="2" width="15.625" customWidth="1"/>
    <col min="3" max="3" width="16.625" customWidth="1"/>
    <col min="4" max="4" width="7.125" customWidth="1"/>
    <col min="5" max="5" width="10.125" customWidth="1"/>
    <col min="6" max="6" width="10.5" customWidth="1"/>
    <col min="7" max="7" width="18.125" customWidth="1"/>
    <col min="8" max="8" width="5.625" customWidth="1"/>
    <col min="9" max="9" width="29.5" customWidth="1"/>
    <col min="10" max="10" width="2.875" customWidth="1"/>
  </cols>
  <sheetData>
    <row r="2" spans="2:10" ht="33" customHeight="1">
      <c r="B2" s="332" t="s">
        <v>99</v>
      </c>
      <c r="C2" s="332"/>
      <c r="D2" s="332"/>
      <c r="E2" s="332"/>
      <c r="F2" s="332"/>
      <c r="G2" s="332"/>
      <c r="H2" s="332"/>
      <c r="I2" s="332"/>
      <c r="J2" s="332"/>
    </row>
    <row r="3" spans="2:10" s="257" customFormat="1" ht="19.5" customHeight="1">
      <c r="B3" s="258"/>
      <c r="C3" s="258"/>
      <c r="D3" s="258"/>
      <c r="E3" s="258"/>
      <c r="F3" s="258"/>
      <c r="G3" s="258"/>
      <c r="H3" s="258"/>
      <c r="I3" s="259" t="s">
        <v>117</v>
      </c>
      <c r="J3" s="258"/>
    </row>
    <row r="4" spans="2:10" s="88" customFormat="1" ht="5.25" customHeight="1" thickBot="1">
      <c r="B4" s="87"/>
      <c r="C4" s="87"/>
      <c r="D4" s="87"/>
      <c r="E4" s="87"/>
      <c r="F4" s="87"/>
      <c r="G4" s="87"/>
      <c r="H4" s="87"/>
      <c r="I4" s="87"/>
      <c r="J4" s="87"/>
    </row>
    <row r="5" spans="2:10" ht="18" thickBot="1">
      <c r="B5" s="1"/>
      <c r="C5" s="2"/>
      <c r="D5" s="3"/>
      <c r="E5" s="3"/>
      <c r="F5" s="74" t="s">
        <v>0</v>
      </c>
      <c r="G5" s="119"/>
      <c r="I5" s="382" t="s">
        <v>111</v>
      </c>
      <c r="J5" s="5"/>
    </row>
    <row r="6" spans="2:10" ht="21.75" customHeight="1">
      <c r="B6" s="357" t="s">
        <v>1</v>
      </c>
      <c r="C6" s="358"/>
      <c r="D6" s="5"/>
      <c r="E6" s="5"/>
      <c r="F6" s="75" t="s">
        <v>83</v>
      </c>
      <c r="G6" s="252"/>
      <c r="I6" s="383"/>
      <c r="J6" s="9"/>
    </row>
    <row r="7" spans="2:10" ht="21.75" customHeight="1">
      <c r="B7" s="359" t="s">
        <v>4</v>
      </c>
      <c r="C7" s="360"/>
      <c r="D7" s="5"/>
      <c r="E7" s="5"/>
      <c r="F7" s="75" t="s">
        <v>5</v>
      </c>
      <c r="G7" s="253"/>
      <c r="H7" s="67" t="s">
        <v>77</v>
      </c>
      <c r="I7" s="383"/>
      <c r="J7" s="5"/>
    </row>
    <row r="8" spans="2:10" ht="21.75" customHeight="1" thickBot="1">
      <c r="B8" s="361" t="s">
        <v>6</v>
      </c>
      <c r="C8" s="362"/>
      <c r="D8" s="5"/>
      <c r="E8" s="5"/>
      <c r="F8" s="75" t="s">
        <v>7</v>
      </c>
      <c r="G8" s="122"/>
      <c r="I8" s="384"/>
      <c r="J8" s="5"/>
    </row>
    <row r="9" spans="2:10">
      <c r="B9" s="85"/>
      <c r="C9" s="85"/>
      <c r="D9" s="5"/>
      <c r="E9" s="5"/>
      <c r="F9" s="5"/>
      <c r="G9" s="6"/>
      <c r="H9" s="86"/>
      <c r="I9" s="5"/>
      <c r="J9" s="5"/>
    </row>
    <row r="11" spans="2:10" ht="15" thickBot="1">
      <c r="B11" s="33" t="s">
        <v>50</v>
      </c>
      <c r="C11" s="14"/>
      <c r="D11" s="14"/>
      <c r="E11" s="7"/>
      <c r="F11" s="7"/>
      <c r="G11" s="7"/>
      <c r="H11" s="7"/>
      <c r="I11" s="7"/>
      <c r="J11" s="5"/>
    </row>
    <row r="12" spans="2:10" ht="13.5" customHeight="1">
      <c r="B12" s="378" t="s">
        <v>13</v>
      </c>
      <c r="C12" s="394" t="s">
        <v>33</v>
      </c>
      <c r="D12" s="28"/>
      <c r="E12" s="398" t="s">
        <v>114</v>
      </c>
      <c r="F12" s="399"/>
      <c r="G12" s="399"/>
      <c r="H12" s="399"/>
      <c r="I12" s="400"/>
      <c r="J12" s="27"/>
    </row>
    <row r="13" spans="2:10" ht="13.5" customHeight="1" thickBot="1">
      <c r="B13" s="379"/>
      <c r="C13" s="395"/>
      <c r="D13" s="28"/>
      <c r="E13" s="401"/>
      <c r="F13" s="402"/>
      <c r="G13" s="402"/>
      <c r="H13" s="402"/>
      <c r="I13" s="403"/>
      <c r="J13" s="27"/>
    </row>
    <row r="14" spans="2:10" ht="13.5" customHeight="1">
      <c r="B14" s="15"/>
      <c r="C14" s="35"/>
      <c r="D14" s="12"/>
      <c r="E14" s="401"/>
      <c r="F14" s="402"/>
      <c r="G14" s="402"/>
      <c r="H14" s="402"/>
      <c r="I14" s="403"/>
      <c r="J14" s="13"/>
    </row>
    <row r="15" spans="2:10">
      <c r="B15" s="8"/>
      <c r="C15" s="36"/>
      <c r="D15" s="12"/>
      <c r="E15" s="401"/>
      <c r="F15" s="402"/>
      <c r="G15" s="402"/>
      <c r="H15" s="402"/>
      <c r="I15" s="403"/>
      <c r="J15" s="13"/>
    </row>
    <row r="16" spans="2:10">
      <c r="B16" s="8"/>
      <c r="C16" s="36"/>
      <c r="D16" s="12"/>
      <c r="E16" s="401"/>
      <c r="F16" s="402"/>
      <c r="G16" s="402"/>
      <c r="H16" s="402"/>
      <c r="I16" s="403"/>
      <c r="J16" s="13"/>
    </row>
    <row r="17" spans="2:10">
      <c r="B17" s="8"/>
      <c r="C17" s="36"/>
      <c r="D17" s="30" t="s">
        <v>30</v>
      </c>
      <c r="E17" s="401"/>
      <c r="F17" s="402"/>
      <c r="G17" s="402"/>
      <c r="H17" s="402"/>
      <c r="I17" s="403"/>
      <c r="J17" s="13"/>
    </row>
    <row r="18" spans="2:10">
      <c r="B18" s="8"/>
      <c r="C18" s="36"/>
      <c r="D18" s="12"/>
      <c r="E18" s="401"/>
      <c r="F18" s="402"/>
      <c r="G18" s="402"/>
      <c r="H18" s="402"/>
      <c r="I18" s="403"/>
      <c r="J18" s="13"/>
    </row>
    <row r="19" spans="2:10">
      <c r="B19" s="8"/>
      <c r="C19" s="36"/>
      <c r="D19" s="12"/>
      <c r="E19" s="401"/>
      <c r="F19" s="402"/>
      <c r="G19" s="402"/>
      <c r="H19" s="402"/>
      <c r="I19" s="403"/>
      <c r="J19" s="13"/>
    </row>
    <row r="20" spans="2:10" ht="14.25" thickBot="1">
      <c r="B20" s="8"/>
      <c r="C20" s="37"/>
      <c r="D20" s="12"/>
      <c r="E20" s="401"/>
      <c r="F20" s="402"/>
      <c r="G20" s="402"/>
      <c r="H20" s="402"/>
      <c r="I20" s="403"/>
      <c r="J20" s="13"/>
    </row>
    <row r="21" spans="2:10" ht="27" customHeight="1" thickBot="1">
      <c r="B21" s="89" t="s">
        <v>115</v>
      </c>
      <c r="C21" s="90">
        <f>SUM(C14:C20)</f>
        <v>0</v>
      </c>
      <c r="D21" s="13"/>
      <c r="E21" s="401"/>
      <c r="F21" s="402"/>
      <c r="G21" s="402"/>
      <c r="H21" s="402"/>
      <c r="I21" s="403"/>
      <c r="J21" s="13"/>
    </row>
    <row r="22" spans="2:10">
      <c r="B22" s="84"/>
      <c r="C22" s="19"/>
      <c r="D22" s="13"/>
      <c r="E22" s="401"/>
      <c r="F22" s="402"/>
      <c r="G22" s="402"/>
      <c r="H22" s="402"/>
      <c r="I22" s="403"/>
      <c r="J22" s="13"/>
    </row>
    <row r="23" spans="2:10" ht="25.5" customHeight="1" thickBot="1">
      <c r="B23" s="38" t="s">
        <v>48</v>
      </c>
      <c r="C23" s="11"/>
      <c r="D23" s="11"/>
      <c r="E23" s="404"/>
      <c r="F23" s="405"/>
      <c r="G23" s="405"/>
      <c r="H23" s="405"/>
      <c r="I23" s="406"/>
      <c r="J23" s="11"/>
    </row>
    <row r="24" spans="2:10">
      <c r="C24" s="396" t="s">
        <v>13</v>
      </c>
    </row>
    <row r="25" spans="2:10" ht="14.25" thickBot="1">
      <c r="C25" s="397"/>
    </row>
    <row r="26" spans="2:10" ht="19.5" customHeight="1" thickBot="1">
      <c r="C26" s="225" t="s">
        <v>80</v>
      </c>
      <c r="E26" s="273"/>
      <c r="F26" s="272"/>
      <c r="G26" s="272"/>
      <c r="H26" s="272"/>
      <c r="I26" s="272"/>
    </row>
    <row r="27" spans="2:10">
      <c r="C27" s="64"/>
      <c r="E27" s="407" t="s">
        <v>112</v>
      </c>
      <c r="F27" s="408"/>
      <c r="G27" s="408"/>
      <c r="H27" s="408"/>
      <c r="I27" s="409"/>
    </row>
    <row r="28" spans="2:10">
      <c r="C28" s="15"/>
      <c r="E28" s="410"/>
      <c r="F28" s="411"/>
      <c r="G28" s="411"/>
      <c r="H28" s="411"/>
      <c r="I28" s="412"/>
    </row>
    <row r="29" spans="2:10">
      <c r="C29" s="15"/>
      <c r="E29" s="410"/>
      <c r="F29" s="411"/>
      <c r="G29" s="411"/>
      <c r="H29" s="411"/>
      <c r="I29" s="412"/>
    </row>
    <row r="30" spans="2:10">
      <c r="C30" s="15"/>
      <c r="D30" s="30" t="s">
        <v>30</v>
      </c>
      <c r="E30" s="410"/>
      <c r="F30" s="411"/>
      <c r="G30" s="411"/>
      <c r="H30" s="411"/>
      <c r="I30" s="412"/>
    </row>
    <row r="31" spans="2:10">
      <c r="C31" s="15"/>
      <c r="E31" s="410"/>
      <c r="F31" s="411"/>
      <c r="G31" s="411"/>
      <c r="H31" s="411"/>
      <c r="I31" s="412"/>
    </row>
    <row r="32" spans="2:10" ht="14.25" thickBot="1">
      <c r="C32" s="15"/>
      <c r="E32" s="413"/>
      <c r="F32" s="414"/>
      <c r="G32" s="414"/>
      <c r="H32" s="414"/>
      <c r="I32" s="415"/>
    </row>
    <row r="33" spans="2:9">
      <c r="C33" s="15"/>
      <c r="E33" s="272"/>
      <c r="F33" s="272"/>
      <c r="G33" s="272"/>
      <c r="H33" s="272"/>
      <c r="I33" s="272"/>
    </row>
    <row r="34" spans="2:9">
      <c r="C34" s="15"/>
      <c r="E34" s="272"/>
      <c r="F34" s="272"/>
      <c r="G34" s="272"/>
      <c r="H34" s="272"/>
      <c r="I34" s="272"/>
    </row>
    <row r="35" spans="2:9">
      <c r="C35" s="15"/>
      <c r="E35" s="272"/>
      <c r="F35" s="272"/>
      <c r="G35" s="272"/>
      <c r="H35" s="272"/>
      <c r="I35" s="272"/>
    </row>
    <row r="36" spans="2:9" ht="14.25" thickBot="1">
      <c r="C36" s="34"/>
      <c r="E36" s="272"/>
      <c r="F36" s="272"/>
      <c r="G36" s="272"/>
      <c r="H36" s="272"/>
      <c r="I36" s="272"/>
    </row>
    <row r="37" spans="2:9" ht="29.25" customHeight="1" thickBot="1">
      <c r="B37" s="123" t="s">
        <v>14</v>
      </c>
      <c r="C37" s="73" t="str">
        <f>IF(G7="","―",COUNTA(C26:C36))</f>
        <v>―</v>
      </c>
    </row>
    <row r="39" spans="2:9" ht="19.5" thickBot="1">
      <c r="B39" s="133" t="s">
        <v>15</v>
      </c>
    </row>
    <row r="40" spans="2:9" ht="45.75" customHeight="1" thickBot="1">
      <c r="B40" s="123" t="s">
        <v>16</v>
      </c>
      <c r="C40" s="251" t="str">
        <f>IF(G7="","＊＊＊＊＊",IF(B14="本人(※単独)",VLOOKUP(C37,$B$113:$C$132,2),IF(COUNTA(B14:B20)&lt;&gt;1,VLOOKUP(C37,$B$113:$C$132,2),VLOOKUP(C37,$D$113:$E$132,2))))</f>
        <v>＊＊＊＊＊</v>
      </c>
      <c r="D40" s="30" t="s">
        <v>29</v>
      </c>
      <c r="E40" s="407" t="s">
        <v>113</v>
      </c>
      <c r="F40" s="416"/>
      <c r="G40" s="416"/>
      <c r="H40" s="416"/>
      <c r="I40" s="417"/>
    </row>
    <row r="41" spans="2:9">
      <c r="E41" s="418"/>
      <c r="F41" s="419"/>
      <c r="G41" s="419"/>
      <c r="H41" s="419"/>
      <c r="I41" s="420"/>
    </row>
    <row r="42" spans="2:9">
      <c r="E42" s="418"/>
      <c r="F42" s="419"/>
      <c r="G42" s="419"/>
      <c r="H42" s="419"/>
      <c r="I42" s="420"/>
    </row>
    <row r="43" spans="2:9" ht="19.5" thickBot="1">
      <c r="B43" s="134" t="s">
        <v>17</v>
      </c>
      <c r="C43" s="22"/>
      <c r="D43" s="5"/>
      <c r="E43" s="418"/>
      <c r="F43" s="419"/>
      <c r="G43" s="419"/>
      <c r="H43" s="419"/>
      <c r="I43" s="420"/>
    </row>
    <row r="44" spans="2:9" ht="30.75" customHeight="1" thickBot="1">
      <c r="B44" s="296" t="str">
        <f>IF(G7="","************",IF(C21&gt;C40,C96,IF(C40=FALSE,"",B96)))</f>
        <v>************</v>
      </c>
      <c r="C44" s="297"/>
      <c r="D44" s="30" t="s">
        <v>30</v>
      </c>
      <c r="E44" s="421"/>
      <c r="F44" s="422"/>
      <c r="G44" s="422"/>
      <c r="H44" s="422"/>
      <c r="I44" s="423"/>
    </row>
    <row r="45" spans="2:9" ht="14.25" customHeight="1">
      <c r="B45" s="24"/>
      <c r="C45" s="24"/>
      <c r="D45" s="24"/>
      <c r="E45" s="274"/>
      <c r="F45" s="274"/>
      <c r="G45" s="274"/>
      <c r="H45" s="274"/>
      <c r="I45" s="274"/>
    </row>
    <row r="46" spans="2:9">
      <c r="E46" s="274"/>
      <c r="F46" s="274"/>
      <c r="G46" s="274"/>
      <c r="H46" s="274"/>
      <c r="I46" s="274"/>
    </row>
    <row r="47" spans="2:9">
      <c r="E47" s="274"/>
      <c r="F47" s="274"/>
      <c r="G47" s="274"/>
      <c r="H47" s="274"/>
      <c r="I47" s="274"/>
    </row>
    <row r="48" spans="2:9" ht="14.25" thickBot="1"/>
    <row r="49" spans="2:10" ht="13.5" customHeight="1">
      <c r="B49" s="385" t="s">
        <v>45</v>
      </c>
      <c r="C49" s="386"/>
      <c r="D49" s="386"/>
      <c r="E49" s="386"/>
      <c r="F49" s="386"/>
      <c r="G49" s="386"/>
      <c r="H49" s="386"/>
      <c r="I49" s="386"/>
      <c r="J49" s="387"/>
    </row>
    <row r="50" spans="2:10" ht="13.5" customHeight="1">
      <c r="B50" s="388"/>
      <c r="C50" s="389"/>
      <c r="D50" s="389"/>
      <c r="E50" s="389"/>
      <c r="F50" s="389"/>
      <c r="G50" s="389"/>
      <c r="H50" s="389"/>
      <c r="I50" s="389"/>
      <c r="J50" s="390"/>
    </row>
    <row r="51" spans="2:10" ht="14.25" customHeight="1">
      <c r="B51" s="388"/>
      <c r="C51" s="389"/>
      <c r="D51" s="389"/>
      <c r="E51" s="389"/>
      <c r="F51" s="389"/>
      <c r="G51" s="389"/>
      <c r="H51" s="389"/>
      <c r="I51" s="389"/>
      <c r="J51" s="390"/>
    </row>
    <row r="52" spans="2:10" ht="13.5" customHeight="1">
      <c r="B52" s="388"/>
      <c r="C52" s="389"/>
      <c r="D52" s="389"/>
      <c r="E52" s="389"/>
      <c r="F52" s="389"/>
      <c r="G52" s="389"/>
      <c r="H52" s="389"/>
      <c r="I52" s="389"/>
      <c r="J52" s="390"/>
    </row>
    <row r="53" spans="2:10" ht="13.5" customHeight="1">
      <c r="B53" s="388"/>
      <c r="C53" s="389"/>
      <c r="D53" s="389"/>
      <c r="E53" s="389"/>
      <c r="F53" s="389"/>
      <c r="G53" s="389"/>
      <c r="H53" s="389"/>
      <c r="I53" s="389"/>
      <c r="J53" s="390"/>
    </row>
    <row r="54" spans="2:10" ht="14.25" customHeight="1">
      <c r="B54" s="388"/>
      <c r="C54" s="389"/>
      <c r="D54" s="389"/>
      <c r="E54" s="389"/>
      <c r="F54" s="389"/>
      <c r="G54" s="389"/>
      <c r="H54" s="389"/>
      <c r="I54" s="389"/>
      <c r="J54" s="390"/>
    </row>
    <row r="55" spans="2:10">
      <c r="B55" s="388"/>
      <c r="C55" s="389"/>
      <c r="D55" s="389"/>
      <c r="E55" s="389"/>
      <c r="F55" s="389"/>
      <c r="G55" s="389"/>
      <c r="H55" s="389"/>
      <c r="I55" s="389"/>
      <c r="J55" s="390"/>
    </row>
    <row r="56" spans="2:10" ht="14.25" thickBot="1">
      <c r="B56" s="391"/>
      <c r="C56" s="392"/>
      <c r="D56" s="392"/>
      <c r="E56" s="392"/>
      <c r="F56" s="392"/>
      <c r="G56" s="392"/>
      <c r="H56" s="392"/>
      <c r="I56" s="392"/>
      <c r="J56" s="393"/>
    </row>
    <row r="88" spans="2:3" ht="15.75" customHeight="1"/>
    <row r="95" spans="2:3" ht="14.25" thickBot="1"/>
    <row r="96" spans="2:3" ht="18" thickBot="1">
      <c r="B96" s="235" t="s">
        <v>28</v>
      </c>
      <c r="C96" s="236" t="s">
        <v>18</v>
      </c>
    </row>
    <row r="97" spans="2:5">
      <c r="B97" s="60"/>
      <c r="C97" s="60"/>
    </row>
    <row r="98" spans="2:5" ht="14.25" thickBot="1">
      <c r="B98" s="60"/>
      <c r="C98" s="60"/>
    </row>
    <row r="99" spans="2:5">
      <c r="B99" s="226" t="s">
        <v>10</v>
      </c>
      <c r="C99" s="60"/>
    </row>
    <row r="100" spans="2:5">
      <c r="B100" s="227" t="s">
        <v>108</v>
      </c>
      <c r="C100" s="60"/>
    </row>
    <row r="101" spans="2:5">
      <c r="B101" s="227" t="s">
        <v>11</v>
      </c>
      <c r="C101" s="60"/>
    </row>
    <row r="102" spans="2:5">
      <c r="B102" s="227" t="s">
        <v>12</v>
      </c>
      <c r="C102" s="60"/>
    </row>
    <row r="103" spans="2:5">
      <c r="B103" s="227" t="s">
        <v>22</v>
      </c>
      <c r="C103" s="60"/>
    </row>
    <row r="104" spans="2:5">
      <c r="B104" s="227" t="s">
        <v>60</v>
      </c>
      <c r="C104" s="60"/>
    </row>
    <row r="105" spans="2:5">
      <c r="B105" s="227" t="s">
        <v>59</v>
      </c>
      <c r="C105" s="60"/>
    </row>
    <row r="106" spans="2:5">
      <c r="B106" s="227" t="s">
        <v>61</v>
      </c>
      <c r="C106" s="60"/>
    </row>
    <row r="107" spans="2:5" ht="14.25" thickBot="1">
      <c r="B107" s="228" t="s">
        <v>27</v>
      </c>
      <c r="C107" s="60"/>
    </row>
    <row r="108" spans="2:5">
      <c r="B108" s="60"/>
      <c r="C108" s="60"/>
    </row>
    <row r="109" spans="2:5">
      <c r="B109" s="60"/>
      <c r="C109" s="60"/>
    </row>
    <row r="110" spans="2:5" ht="14.25">
      <c r="B110" s="281" t="s">
        <v>110</v>
      </c>
      <c r="C110" s="281"/>
    </row>
    <row r="111" spans="2:5" ht="14.25" thickBot="1">
      <c r="B111" s="60"/>
      <c r="C111" s="60" t="s">
        <v>76</v>
      </c>
    </row>
    <row r="112" spans="2:5" ht="28.5" customHeight="1" thickBot="1">
      <c r="B112" s="260" t="s">
        <v>74</v>
      </c>
      <c r="C112" s="261" t="s">
        <v>16</v>
      </c>
      <c r="D112" s="262" t="s">
        <v>74</v>
      </c>
      <c r="E112" s="277" t="s">
        <v>116</v>
      </c>
    </row>
    <row r="113" spans="2:5">
      <c r="B113" s="263">
        <v>1</v>
      </c>
      <c r="C113" s="264">
        <v>5900000</v>
      </c>
      <c r="D113" s="263">
        <v>1</v>
      </c>
      <c r="E113" s="265">
        <v>7100000</v>
      </c>
    </row>
    <row r="114" spans="2:5">
      <c r="B114" s="62">
        <v>2</v>
      </c>
      <c r="C114" s="233">
        <v>5900000</v>
      </c>
      <c r="D114" s="62">
        <v>2</v>
      </c>
      <c r="E114" s="266">
        <v>7100000</v>
      </c>
    </row>
    <row r="115" spans="2:5">
      <c r="B115" s="62">
        <v>3</v>
      </c>
      <c r="C115" s="233">
        <v>5900000</v>
      </c>
      <c r="D115" s="62">
        <v>3</v>
      </c>
      <c r="E115" s="266">
        <v>7100000</v>
      </c>
    </row>
    <row r="116" spans="2:5">
      <c r="B116" s="62">
        <v>4</v>
      </c>
      <c r="C116" s="233">
        <v>6800000</v>
      </c>
      <c r="D116" s="62">
        <v>4</v>
      </c>
      <c r="E116" s="266">
        <v>8200000</v>
      </c>
    </row>
    <row r="117" spans="2:5">
      <c r="B117" s="62">
        <v>5</v>
      </c>
      <c r="C117" s="233">
        <v>8300000</v>
      </c>
      <c r="D117" s="62">
        <v>5</v>
      </c>
      <c r="E117" s="266">
        <v>9400000</v>
      </c>
    </row>
    <row r="118" spans="2:5">
      <c r="B118" s="62">
        <v>6</v>
      </c>
      <c r="C118" s="233">
        <v>9000000</v>
      </c>
      <c r="D118" s="62">
        <v>6</v>
      </c>
      <c r="E118" s="266">
        <v>10300000</v>
      </c>
    </row>
    <row r="119" spans="2:5">
      <c r="B119" s="62">
        <v>7</v>
      </c>
      <c r="C119" s="233">
        <v>9900000</v>
      </c>
      <c r="D119" s="62">
        <v>7</v>
      </c>
      <c r="E119" s="266">
        <v>11200000</v>
      </c>
    </row>
    <row r="120" spans="2:5">
      <c r="B120" s="62">
        <v>8</v>
      </c>
      <c r="C120" s="233">
        <v>10800000</v>
      </c>
      <c r="D120" s="62">
        <v>8</v>
      </c>
      <c r="E120" s="266">
        <v>12100000</v>
      </c>
    </row>
    <row r="121" spans="2:5">
      <c r="B121" s="62">
        <v>9</v>
      </c>
      <c r="C121" s="233">
        <v>10800000</v>
      </c>
      <c r="D121" s="62">
        <v>9</v>
      </c>
      <c r="E121" s="266">
        <v>12100000</v>
      </c>
    </row>
    <row r="122" spans="2:5">
      <c r="B122" s="62">
        <v>10</v>
      </c>
      <c r="C122" s="233">
        <v>10800000</v>
      </c>
      <c r="D122" s="62">
        <v>10</v>
      </c>
      <c r="E122" s="266">
        <v>12100000</v>
      </c>
    </row>
    <row r="123" spans="2:5">
      <c r="B123" s="62">
        <v>11</v>
      </c>
      <c r="C123" s="233">
        <v>10800000</v>
      </c>
      <c r="D123" s="62">
        <v>11</v>
      </c>
      <c r="E123" s="266">
        <v>12100000</v>
      </c>
    </row>
    <row r="124" spans="2:5">
      <c r="B124" s="62">
        <v>12</v>
      </c>
      <c r="C124" s="233">
        <v>10800000</v>
      </c>
      <c r="D124" s="62">
        <v>12</v>
      </c>
      <c r="E124" s="266">
        <v>12100000</v>
      </c>
    </row>
    <row r="125" spans="2:5">
      <c r="B125" s="62">
        <v>13</v>
      </c>
      <c r="C125" s="233">
        <v>10800000</v>
      </c>
      <c r="D125" s="62">
        <v>13</v>
      </c>
      <c r="E125" s="266">
        <v>12100000</v>
      </c>
    </row>
    <row r="126" spans="2:5">
      <c r="B126" s="62">
        <v>14</v>
      </c>
      <c r="C126" s="233">
        <v>10800000</v>
      </c>
      <c r="D126" s="62">
        <v>14</v>
      </c>
      <c r="E126" s="266">
        <v>12100000</v>
      </c>
    </row>
    <row r="127" spans="2:5">
      <c r="B127" s="62">
        <v>15</v>
      </c>
      <c r="C127" s="233">
        <v>10800000</v>
      </c>
      <c r="D127" s="62">
        <v>15</v>
      </c>
      <c r="E127" s="266">
        <v>12100000</v>
      </c>
    </row>
    <row r="128" spans="2:5">
      <c r="B128" s="62">
        <v>16</v>
      </c>
      <c r="C128" s="233">
        <v>10800000</v>
      </c>
      <c r="D128" s="62">
        <v>16</v>
      </c>
      <c r="E128" s="266">
        <v>12100000</v>
      </c>
    </row>
    <row r="129" spans="2:5">
      <c r="B129" s="62">
        <v>17</v>
      </c>
      <c r="C129" s="233">
        <v>10800000</v>
      </c>
      <c r="D129" s="62">
        <v>17</v>
      </c>
      <c r="E129" s="266">
        <v>12100000</v>
      </c>
    </row>
    <row r="130" spans="2:5">
      <c r="B130" s="62">
        <v>18</v>
      </c>
      <c r="C130" s="233">
        <v>10800000</v>
      </c>
      <c r="D130" s="62">
        <v>18</v>
      </c>
      <c r="E130" s="266">
        <v>12100000</v>
      </c>
    </row>
    <row r="131" spans="2:5">
      <c r="B131" s="62">
        <v>19</v>
      </c>
      <c r="C131" s="269">
        <v>10800000</v>
      </c>
      <c r="D131" s="268">
        <v>19</v>
      </c>
      <c r="E131" s="266">
        <v>12100000</v>
      </c>
    </row>
    <row r="132" spans="2:5" ht="14.25" thickBot="1">
      <c r="B132" s="63">
        <v>20</v>
      </c>
      <c r="C132" s="270">
        <v>10800000</v>
      </c>
      <c r="D132" s="271">
        <v>20</v>
      </c>
      <c r="E132" s="267">
        <v>12100000</v>
      </c>
    </row>
  </sheetData>
  <sheetProtection formatCells="0" formatColumns="0" formatRows="0" insertColumns="0" insertRows="0" deleteColumns="0" deleteRows="0" selectLockedCells="1"/>
  <mergeCells count="14">
    <mergeCell ref="B110:C110"/>
    <mergeCell ref="B49:J56"/>
    <mergeCell ref="B12:B13"/>
    <mergeCell ref="C12:C13"/>
    <mergeCell ref="C24:C25"/>
    <mergeCell ref="B44:C44"/>
    <mergeCell ref="E12:I23"/>
    <mergeCell ref="E27:I32"/>
    <mergeCell ref="E40:I44"/>
    <mergeCell ref="B2:J2"/>
    <mergeCell ref="B6:C6"/>
    <mergeCell ref="B7:C7"/>
    <mergeCell ref="B8:C8"/>
    <mergeCell ref="I5:I8"/>
  </mergeCells>
  <phoneticPr fontId="3"/>
  <conditionalFormatting sqref="B44:C44">
    <cfRule type="cellIs" dxfId="3" priority="1" stopIfTrue="1" operator="equal">
      <formula>"基準外"</formula>
    </cfRule>
  </conditionalFormatting>
  <dataValidations count="4">
    <dataValidation type="whole" allowBlank="1" showInputMessage="1" showErrorMessage="1" error="数値以外の入力又は基準額を超えた数値は入力出来ません。" sqref="C14:C20">
      <formula1>0</formula1>
      <formula2>10400000</formula2>
    </dataValidation>
    <dataValidation type="list" errorStyle="warning" allowBlank="1" showErrorMessage="1" error="入力した続柄はリストにありませんが、よろしいですか？よろしければ「はい」を選択して下さい。" prompt="_x000a_" sqref="C28:C36">
      <formula1>$B$100:$B$107</formula1>
    </dataValidation>
    <dataValidation type="list" errorStyle="warning" allowBlank="1" showErrorMessage="1" error="入力した続柄はリストにありませんが、よろしいですか？よろしければ「はい」を選択して下さい。" prompt="_x000a_" sqref="B14:B20">
      <formula1>$B$99:$B$107</formula1>
    </dataValidation>
    <dataValidation type="list" errorStyle="warning" allowBlank="1" showErrorMessage="1" error="入力した続柄はリストにありませんが、よろしいですか？よろしければ「はい」を選択して下さい。" prompt="_x000a_" sqref="C27">
      <formula1>$B$101:$B$107</formula1>
    </dataValidation>
  </dataValidations>
  <pageMargins left="0.78740157480314965" right="0.78740157480314965" top="0.98425196850393704" bottom="0.98425196850393704" header="0.51181102362204722" footer="0.51181102362204722"/>
  <pageSetup paperSize="9" scale="74" firstPageNumber="97" orientation="portrait" useFirstPageNumber="1"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J123"/>
  <sheetViews>
    <sheetView showGridLines="0" view="pageBreakPreview" zoomScaleNormal="100" zoomScaleSheetLayoutView="100" workbookViewId="0">
      <selection activeCell="B1" sqref="B1"/>
    </sheetView>
  </sheetViews>
  <sheetFormatPr defaultRowHeight="13.5"/>
  <cols>
    <col min="1" max="1" width="3" customWidth="1"/>
    <col min="2" max="2" width="15.625" customWidth="1"/>
    <col min="3" max="3" width="16.625" customWidth="1"/>
    <col min="5" max="5" width="8.625" customWidth="1"/>
    <col min="6" max="6" width="10.5" customWidth="1"/>
    <col min="7" max="7" width="18.125" customWidth="1"/>
    <col min="8" max="8" width="5.625" customWidth="1"/>
    <col min="9" max="9" width="30" customWidth="1"/>
    <col min="10" max="10" width="2.875" customWidth="1"/>
  </cols>
  <sheetData>
    <row r="1" spans="2:10" ht="18" thickBot="1">
      <c r="I1" s="56" t="s">
        <v>71</v>
      </c>
    </row>
    <row r="2" spans="2:10" ht="33" customHeight="1">
      <c r="B2" s="332" t="s">
        <v>99</v>
      </c>
      <c r="C2" s="332"/>
      <c r="D2" s="332"/>
      <c r="E2" s="332"/>
      <c r="F2" s="332"/>
      <c r="G2" s="332"/>
      <c r="H2" s="332"/>
      <c r="I2" s="332"/>
      <c r="J2" s="332"/>
    </row>
    <row r="3" spans="2:10" s="88" customFormat="1" ht="14.25" thickBot="1">
      <c r="B3" s="87"/>
      <c r="C3" s="87"/>
      <c r="D3" s="87"/>
      <c r="E3" s="87"/>
      <c r="F3" s="87"/>
      <c r="G3" s="87"/>
      <c r="H3" s="87"/>
      <c r="I3" s="87"/>
      <c r="J3" s="87"/>
    </row>
    <row r="4" spans="2:10" ht="18" thickBot="1">
      <c r="B4" s="1"/>
      <c r="C4" s="2"/>
      <c r="D4" s="3"/>
      <c r="E4" s="3"/>
      <c r="F4" s="74" t="s">
        <v>0</v>
      </c>
      <c r="G4" s="254" t="s">
        <v>102</v>
      </c>
      <c r="I4" s="382" t="s">
        <v>107</v>
      </c>
      <c r="J4" s="5"/>
    </row>
    <row r="5" spans="2:10" ht="21.75" customHeight="1">
      <c r="B5" s="357" t="s">
        <v>1</v>
      </c>
      <c r="C5" s="358"/>
      <c r="D5" s="5"/>
      <c r="E5" s="5"/>
      <c r="F5" s="75" t="s">
        <v>3</v>
      </c>
      <c r="G5" s="256" t="s">
        <v>103</v>
      </c>
      <c r="I5" s="292"/>
      <c r="J5" s="9"/>
    </row>
    <row r="6" spans="2:10" ht="21.75" customHeight="1">
      <c r="B6" s="359" t="s">
        <v>4</v>
      </c>
      <c r="C6" s="360"/>
      <c r="D6" s="5"/>
      <c r="E6" s="5"/>
      <c r="F6" s="75" t="s">
        <v>5</v>
      </c>
      <c r="G6" s="255" t="s">
        <v>106</v>
      </c>
      <c r="H6" s="67" t="s">
        <v>29</v>
      </c>
      <c r="I6" s="292"/>
      <c r="J6" s="5"/>
    </row>
    <row r="7" spans="2:10" ht="21.75" customHeight="1" thickBot="1">
      <c r="B7" s="361" t="s">
        <v>6</v>
      </c>
      <c r="C7" s="362"/>
      <c r="D7" s="5"/>
      <c r="E7" s="5"/>
      <c r="F7" s="75" t="s">
        <v>7</v>
      </c>
      <c r="G7" s="122"/>
      <c r="I7" s="293"/>
      <c r="J7" s="5"/>
    </row>
    <row r="8" spans="2:10">
      <c r="B8" s="85"/>
      <c r="C8" s="85"/>
      <c r="D8" s="5"/>
      <c r="E8" s="5"/>
      <c r="F8" s="5"/>
      <c r="G8" s="6"/>
      <c r="H8" s="86"/>
      <c r="I8" s="5"/>
      <c r="J8" s="5"/>
    </row>
    <row r="10" spans="2:10" ht="15" thickBot="1">
      <c r="B10" s="33" t="s">
        <v>50</v>
      </c>
      <c r="C10" s="14"/>
      <c r="D10" s="14"/>
      <c r="E10" s="7"/>
      <c r="F10" s="7"/>
      <c r="G10" s="7"/>
      <c r="H10" s="7"/>
      <c r="I10" s="7"/>
      <c r="J10" s="5"/>
    </row>
    <row r="11" spans="2:10" ht="13.5" customHeight="1">
      <c r="B11" s="378" t="s">
        <v>13</v>
      </c>
      <c r="C11" s="394" t="s">
        <v>33</v>
      </c>
      <c r="D11" s="28"/>
      <c r="E11" s="398" t="s">
        <v>114</v>
      </c>
      <c r="F11" s="399"/>
      <c r="G11" s="399"/>
      <c r="H11" s="399"/>
      <c r="I11" s="400"/>
      <c r="J11" s="27"/>
    </row>
    <row r="12" spans="2:10" ht="13.5" customHeight="1" thickBot="1">
      <c r="B12" s="379"/>
      <c r="C12" s="395"/>
      <c r="D12" s="28"/>
      <c r="E12" s="401"/>
      <c r="F12" s="402"/>
      <c r="G12" s="402"/>
      <c r="H12" s="402"/>
      <c r="I12" s="403"/>
      <c r="J12" s="27"/>
    </row>
    <row r="13" spans="2:10" ht="13.5" customHeight="1">
      <c r="B13" s="15" t="s">
        <v>104</v>
      </c>
      <c r="C13" s="35">
        <v>3600000</v>
      </c>
      <c r="D13" s="12"/>
      <c r="E13" s="401"/>
      <c r="F13" s="402"/>
      <c r="G13" s="402"/>
      <c r="H13" s="402"/>
      <c r="I13" s="403"/>
      <c r="J13" s="13"/>
    </row>
    <row r="14" spans="2:10">
      <c r="B14" s="8" t="s">
        <v>105</v>
      </c>
      <c r="C14" s="36">
        <v>2400000</v>
      </c>
      <c r="D14" s="12"/>
      <c r="E14" s="401"/>
      <c r="F14" s="402"/>
      <c r="G14" s="402"/>
      <c r="H14" s="402"/>
      <c r="I14" s="403"/>
      <c r="J14" s="13"/>
    </row>
    <row r="15" spans="2:10">
      <c r="B15" s="8"/>
      <c r="C15" s="36"/>
      <c r="D15" s="12"/>
      <c r="E15" s="401"/>
      <c r="F15" s="402"/>
      <c r="G15" s="402"/>
      <c r="H15" s="402"/>
      <c r="I15" s="403"/>
      <c r="J15" s="13"/>
    </row>
    <row r="16" spans="2:10">
      <c r="B16" s="8"/>
      <c r="C16" s="36"/>
      <c r="D16" s="30" t="s">
        <v>29</v>
      </c>
      <c r="E16" s="401"/>
      <c r="F16" s="402"/>
      <c r="G16" s="402"/>
      <c r="H16" s="402"/>
      <c r="I16" s="403"/>
      <c r="J16" s="13"/>
    </row>
    <row r="17" spans="2:10">
      <c r="B17" s="8"/>
      <c r="C17" s="36"/>
      <c r="D17" s="12"/>
      <c r="E17" s="401"/>
      <c r="F17" s="402"/>
      <c r="G17" s="402"/>
      <c r="H17" s="402"/>
      <c r="I17" s="403"/>
      <c r="J17" s="13"/>
    </row>
    <row r="18" spans="2:10">
      <c r="B18" s="8"/>
      <c r="C18" s="36"/>
      <c r="D18" s="12"/>
      <c r="E18" s="401"/>
      <c r="F18" s="402"/>
      <c r="G18" s="402"/>
      <c r="H18" s="402"/>
      <c r="I18" s="403"/>
      <c r="J18" s="13"/>
    </row>
    <row r="19" spans="2:10" ht="14.25" thickBot="1">
      <c r="B19" s="8"/>
      <c r="C19" s="37"/>
      <c r="D19" s="12"/>
      <c r="E19" s="401"/>
      <c r="F19" s="402"/>
      <c r="G19" s="402"/>
      <c r="H19" s="402"/>
      <c r="I19" s="403"/>
      <c r="J19" s="13"/>
    </row>
    <row r="20" spans="2:10" ht="27" customHeight="1" thickBot="1">
      <c r="B20" s="89" t="s">
        <v>115</v>
      </c>
      <c r="C20" s="90">
        <f>SUM(C13:C19)</f>
        <v>6000000</v>
      </c>
      <c r="D20" s="13"/>
      <c r="E20" s="401"/>
      <c r="F20" s="402"/>
      <c r="G20" s="402"/>
      <c r="H20" s="402"/>
      <c r="I20" s="403"/>
      <c r="J20" s="13"/>
    </row>
    <row r="21" spans="2:10">
      <c r="B21" s="84"/>
      <c r="C21" s="19"/>
      <c r="D21" s="13"/>
      <c r="E21" s="401"/>
      <c r="F21" s="402"/>
      <c r="G21" s="402"/>
      <c r="H21" s="402"/>
      <c r="I21" s="403"/>
      <c r="J21" s="13"/>
    </row>
    <row r="22" spans="2:10" ht="25.5" customHeight="1" thickBot="1">
      <c r="B22" s="38" t="s">
        <v>48</v>
      </c>
      <c r="C22" s="11"/>
      <c r="D22" s="11"/>
      <c r="E22" s="404"/>
      <c r="F22" s="405"/>
      <c r="G22" s="405"/>
      <c r="H22" s="405"/>
      <c r="I22" s="406"/>
      <c r="J22" s="11"/>
    </row>
    <row r="23" spans="2:10">
      <c r="C23" s="396" t="s">
        <v>13</v>
      </c>
    </row>
    <row r="24" spans="2:10" ht="14.25" thickBot="1">
      <c r="C24" s="397"/>
    </row>
    <row r="25" spans="2:10" ht="19.5" customHeight="1" thickBot="1">
      <c r="C25" s="225" t="s">
        <v>80</v>
      </c>
      <c r="E25" s="276"/>
      <c r="F25" s="275"/>
      <c r="G25" s="275"/>
      <c r="H25" s="275"/>
      <c r="I25" s="275"/>
    </row>
    <row r="26" spans="2:10" ht="13.5" customHeight="1">
      <c r="C26" s="64" t="s">
        <v>20</v>
      </c>
      <c r="E26" s="407" t="s">
        <v>112</v>
      </c>
      <c r="F26" s="408"/>
      <c r="G26" s="408"/>
      <c r="H26" s="408"/>
      <c r="I26" s="409"/>
    </row>
    <row r="27" spans="2:10">
      <c r="C27" s="15" t="s">
        <v>21</v>
      </c>
      <c r="E27" s="410"/>
      <c r="F27" s="411"/>
      <c r="G27" s="411"/>
      <c r="H27" s="411"/>
      <c r="I27" s="412"/>
    </row>
    <row r="28" spans="2:10">
      <c r="C28" s="15" t="s">
        <v>22</v>
      </c>
      <c r="E28" s="410"/>
      <c r="F28" s="411"/>
      <c r="G28" s="411"/>
      <c r="H28" s="411"/>
      <c r="I28" s="412"/>
    </row>
    <row r="29" spans="2:10">
      <c r="C29" s="15" t="s">
        <v>59</v>
      </c>
      <c r="D29" s="30" t="s">
        <v>29</v>
      </c>
      <c r="E29" s="410"/>
      <c r="F29" s="411"/>
      <c r="G29" s="411"/>
      <c r="H29" s="411"/>
      <c r="I29" s="412"/>
    </row>
    <row r="30" spans="2:10">
      <c r="C30" s="15"/>
      <c r="E30" s="410"/>
      <c r="F30" s="411"/>
      <c r="G30" s="411"/>
      <c r="H30" s="411"/>
      <c r="I30" s="412"/>
    </row>
    <row r="31" spans="2:10" ht="14.25" thickBot="1">
      <c r="C31" s="15"/>
      <c r="E31" s="413"/>
      <c r="F31" s="414"/>
      <c r="G31" s="414"/>
      <c r="H31" s="414"/>
      <c r="I31" s="415"/>
    </row>
    <row r="32" spans="2:10">
      <c r="C32" s="15"/>
      <c r="E32" s="275"/>
      <c r="F32" s="275"/>
      <c r="G32" s="275"/>
      <c r="H32" s="275"/>
      <c r="I32" s="275"/>
    </row>
    <row r="33" spans="2:10">
      <c r="C33" s="15"/>
      <c r="E33" s="275"/>
      <c r="F33" s="275"/>
      <c r="G33" s="275"/>
      <c r="H33" s="275"/>
      <c r="I33" s="275"/>
    </row>
    <row r="34" spans="2:10">
      <c r="C34" s="15"/>
      <c r="E34" s="275"/>
      <c r="F34" s="275"/>
      <c r="G34" s="275"/>
      <c r="H34" s="275"/>
      <c r="I34" s="275"/>
    </row>
    <row r="35" spans="2:10" ht="14.25" thickBot="1">
      <c r="C35" s="34"/>
      <c r="E35" s="275"/>
      <c r="F35" s="275"/>
      <c r="G35" s="275"/>
      <c r="H35" s="275"/>
      <c r="I35" s="275"/>
    </row>
    <row r="36" spans="2:10" ht="29.25" customHeight="1" thickBot="1">
      <c r="B36" s="123" t="s">
        <v>14</v>
      </c>
      <c r="C36" s="73">
        <f>IF(G6="","―",COUNTA(C25:C35))</f>
        <v>5</v>
      </c>
    </row>
    <row r="38" spans="2:10" ht="19.5" thickBot="1">
      <c r="B38" s="133" t="s">
        <v>15</v>
      </c>
    </row>
    <row r="39" spans="2:10" ht="45.75" customHeight="1" thickBot="1">
      <c r="B39" s="123" t="s">
        <v>16</v>
      </c>
      <c r="C39" s="251">
        <f>IF(G6="","＊＊＊＊＊",IF(B13="本人(※単独)",VLOOKUP(C36,$B$104:$C$123,2),IF(COUNTA(B13:B19)&lt;&gt;1,VLOOKUP(C36,$B$104:$C$123,2),VLOOKUP(C36,$D$104:$E$123,2))))</f>
        <v>8300000</v>
      </c>
      <c r="D39" s="30" t="s">
        <v>29</v>
      </c>
      <c r="E39" s="407" t="s">
        <v>113</v>
      </c>
      <c r="F39" s="416"/>
      <c r="G39" s="416"/>
      <c r="H39" s="416"/>
      <c r="I39" s="417"/>
    </row>
    <row r="40" spans="2:10">
      <c r="E40" s="418"/>
      <c r="F40" s="419"/>
      <c r="G40" s="419"/>
      <c r="H40" s="419"/>
      <c r="I40" s="420"/>
    </row>
    <row r="41" spans="2:10">
      <c r="E41" s="418"/>
      <c r="F41" s="419"/>
      <c r="G41" s="419"/>
      <c r="H41" s="419"/>
      <c r="I41" s="420"/>
    </row>
    <row r="42" spans="2:10" ht="19.5" thickBot="1">
      <c r="B42" s="134" t="s">
        <v>17</v>
      </c>
      <c r="C42" s="22"/>
      <c r="D42" s="5"/>
      <c r="E42" s="418"/>
      <c r="F42" s="419"/>
      <c r="G42" s="419"/>
      <c r="H42" s="419"/>
      <c r="I42" s="420"/>
    </row>
    <row r="43" spans="2:10" ht="30.75" customHeight="1" thickBot="1">
      <c r="B43" s="296" t="str">
        <f>IF(G6="","************",IF(C20&gt;C39,C87,IF(C39=FALSE,"",B87)))</f>
        <v>基準内</v>
      </c>
      <c r="C43" s="297"/>
      <c r="D43" s="30" t="s">
        <v>29</v>
      </c>
      <c r="E43" s="421"/>
      <c r="F43" s="422"/>
      <c r="G43" s="422"/>
      <c r="H43" s="422"/>
      <c r="I43" s="423"/>
    </row>
    <row r="44" spans="2:10" ht="14.25" customHeight="1">
      <c r="B44" s="24"/>
      <c r="C44" s="24"/>
      <c r="D44" s="24"/>
      <c r="E44" s="274"/>
      <c r="F44" s="274"/>
      <c r="G44" s="274"/>
      <c r="H44" s="274"/>
      <c r="I44" s="274"/>
    </row>
    <row r="45" spans="2:10">
      <c r="E45" s="274"/>
      <c r="F45" s="274"/>
      <c r="G45" s="274"/>
      <c r="H45" s="274"/>
      <c r="I45" s="274"/>
    </row>
    <row r="46" spans="2:10">
      <c r="E46" s="274"/>
      <c r="F46" s="274"/>
      <c r="G46" s="274"/>
      <c r="H46" s="274"/>
      <c r="I46" s="274"/>
    </row>
    <row r="47" spans="2:10" ht="14.25" thickBot="1"/>
    <row r="48" spans="2:10" ht="13.5" customHeight="1">
      <c r="B48" s="385" t="s">
        <v>45</v>
      </c>
      <c r="C48" s="386"/>
      <c r="D48" s="386"/>
      <c r="E48" s="386"/>
      <c r="F48" s="386"/>
      <c r="G48" s="386"/>
      <c r="H48" s="386"/>
      <c r="I48" s="386"/>
      <c r="J48" s="387"/>
    </row>
    <row r="49" spans="2:10" ht="13.5" customHeight="1">
      <c r="B49" s="388"/>
      <c r="C49" s="389"/>
      <c r="D49" s="389"/>
      <c r="E49" s="389"/>
      <c r="F49" s="389"/>
      <c r="G49" s="389"/>
      <c r="H49" s="389"/>
      <c r="I49" s="389"/>
      <c r="J49" s="390"/>
    </row>
    <row r="50" spans="2:10" ht="14.25" customHeight="1">
      <c r="B50" s="388"/>
      <c r="C50" s="389"/>
      <c r="D50" s="389"/>
      <c r="E50" s="389"/>
      <c r="F50" s="389"/>
      <c r="G50" s="389"/>
      <c r="H50" s="389"/>
      <c r="I50" s="389"/>
      <c r="J50" s="390"/>
    </row>
    <row r="51" spans="2:10" ht="13.5" customHeight="1">
      <c r="B51" s="388"/>
      <c r="C51" s="389"/>
      <c r="D51" s="389"/>
      <c r="E51" s="389"/>
      <c r="F51" s="389"/>
      <c r="G51" s="389"/>
      <c r="H51" s="389"/>
      <c r="I51" s="389"/>
      <c r="J51" s="390"/>
    </row>
    <row r="52" spans="2:10" ht="13.5" customHeight="1">
      <c r="B52" s="388"/>
      <c r="C52" s="389"/>
      <c r="D52" s="389"/>
      <c r="E52" s="389"/>
      <c r="F52" s="389"/>
      <c r="G52" s="389"/>
      <c r="H52" s="389"/>
      <c r="I52" s="389"/>
      <c r="J52" s="390"/>
    </row>
    <row r="53" spans="2:10" ht="14.25" customHeight="1">
      <c r="B53" s="388"/>
      <c r="C53" s="389"/>
      <c r="D53" s="389"/>
      <c r="E53" s="389"/>
      <c r="F53" s="389"/>
      <c r="G53" s="389"/>
      <c r="H53" s="389"/>
      <c r="I53" s="389"/>
      <c r="J53" s="390"/>
    </row>
    <row r="54" spans="2:10">
      <c r="B54" s="388"/>
      <c r="C54" s="389"/>
      <c r="D54" s="389"/>
      <c r="E54" s="389"/>
      <c r="F54" s="389"/>
      <c r="G54" s="389"/>
      <c r="H54" s="389"/>
      <c r="I54" s="389"/>
      <c r="J54" s="390"/>
    </row>
    <row r="55" spans="2:10" ht="14.25" thickBot="1">
      <c r="B55" s="391"/>
      <c r="C55" s="392"/>
      <c r="D55" s="392"/>
      <c r="E55" s="392"/>
      <c r="F55" s="392"/>
      <c r="G55" s="392"/>
      <c r="H55" s="392"/>
      <c r="I55" s="392"/>
      <c r="J55" s="393"/>
    </row>
    <row r="86" spans="2:3" ht="14.25" thickBot="1"/>
    <row r="87" spans="2:3" ht="18" thickBot="1">
      <c r="B87" s="235" t="s">
        <v>28</v>
      </c>
      <c r="C87" s="236" t="s">
        <v>18</v>
      </c>
    </row>
    <row r="88" spans="2:3">
      <c r="B88" s="60"/>
      <c r="C88" s="60"/>
    </row>
    <row r="89" spans="2:3" ht="14.25" thickBot="1">
      <c r="B89" s="60"/>
      <c r="C89" s="60"/>
    </row>
    <row r="90" spans="2:3">
      <c r="B90" s="226" t="s">
        <v>10</v>
      </c>
      <c r="C90" s="60"/>
    </row>
    <row r="91" spans="2:3">
      <c r="B91" s="227" t="s">
        <v>108</v>
      </c>
      <c r="C91" s="60"/>
    </row>
    <row r="92" spans="2:3">
      <c r="B92" s="227" t="s">
        <v>11</v>
      </c>
      <c r="C92" s="60"/>
    </row>
    <row r="93" spans="2:3">
      <c r="B93" s="227" t="s">
        <v>12</v>
      </c>
      <c r="C93" s="60"/>
    </row>
    <row r="94" spans="2:3">
      <c r="B94" s="227" t="s">
        <v>22</v>
      </c>
      <c r="C94" s="60"/>
    </row>
    <row r="95" spans="2:3">
      <c r="B95" s="227" t="s">
        <v>60</v>
      </c>
      <c r="C95" s="60"/>
    </row>
    <row r="96" spans="2:3">
      <c r="B96" s="227" t="s">
        <v>59</v>
      </c>
      <c r="C96" s="60"/>
    </row>
    <row r="97" spans="2:5">
      <c r="B97" s="227" t="s">
        <v>61</v>
      </c>
      <c r="C97" s="60"/>
    </row>
    <row r="98" spans="2:5" ht="14.25" thickBot="1">
      <c r="B98" s="228" t="s">
        <v>27</v>
      </c>
      <c r="C98" s="60"/>
    </row>
    <row r="99" spans="2:5">
      <c r="B99" s="60"/>
      <c r="C99" s="60"/>
    </row>
    <row r="100" spans="2:5">
      <c r="B100" s="60"/>
      <c r="C100" s="60"/>
    </row>
    <row r="101" spans="2:5" ht="14.25">
      <c r="B101" s="281" t="s">
        <v>110</v>
      </c>
      <c r="C101" s="281"/>
    </row>
    <row r="102" spans="2:5" ht="14.25" thickBot="1">
      <c r="B102" s="60"/>
      <c r="C102" s="60" t="s">
        <v>76</v>
      </c>
    </row>
    <row r="103" spans="2:5" ht="28.5" customHeight="1" thickBot="1">
      <c r="B103" s="260" t="s">
        <v>74</v>
      </c>
      <c r="C103" s="261" t="s">
        <v>16</v>
      </c>
      <c r="D103" s="262" t="s">
        <v>109</v>
      </c>
      <c r="E103" s="277" t="s">
        <v>116</v>
      </c>
    </row>
    <row r="104" spans="2:5">
      <c r="B104" s="263">
        <v>1</v>
      </c>
      <c r="C104" s="264">
        <v>5900000</v>
      </c>
      <c r="D104" s="263">
        <v>1</v>
      </c>
      <c r="E104" s="278">
        <v>7100000</v>
      </c>
    </row>
    <row r="105" spans="2:5">
      <c r="B105" s="62">
        <v>2</v>
      </c>
      <c r="C105" s="233">
        <v>5900000</v>
      </c>
      <c r="D105" s="62">
        <v>2</v>
      </c>
      <c r="E105" s="279">
        <v>7100000</v>
      </c>
    </row>
    <row r="106" spans="2:5">
      <c r="B106" s="62">
        <v>3</v>
      </c>
      <c r="C106" s="233">
        <v>5900000</v>
      </c>
      <c r="D106" s="62">
        <v>3</v>
      </c>
      <c r="E106" s="279">
        <v>7100000</v>
      </c>
    </row>
    <row r="107" spans="2:5">
      <c r="B107" s="62">
        <v>4</v>
      </c>
      <c r="C107" s="233">
        <v>6800000</v>
      </c>
      <c r="D107" s="62">
        <v>4</v>
      </c>
      <c r="E107" s="279">
        <v>8200000</v>
      </c>
    </row>
    <row r="108" spans="2:5">
      <c r="B108" s="62">
        <v>5</v>
      </c>
      <c r="C108" s="233">
        <v>8300000</v>
      </c>
      <c r="D108" s="62">
        <v>5</v>
      </c>
      <c r="E108" s="279">
        <v>9400000</v>
      </c>
    </row>
    <row r="109" spans="2:5">
      <c r="B109" s="62">
        <v>6</v>
      </c>
      <c r="C109" s="233">
        <v>9000000</v>
      </c>
      <c r="D109" s="62">
        <v>6</v>
      </c>
      <c r="E109" s="279">
        <v>10300000</v>
      </c>
    </row>
    <row r="110" spans="2:5">
      <c r="B110" s="62">
        <v>7</v>
      </c>
      <c r="C110" s="233">
        <v>9900000</v>
      </c>
      <c r="D110" s="62">
        <v>7</v>
      </c>
      <c r="E110" s="279">
        <v>11200000</v>
      </c>
    </row>
    <row r="111" spans="2:5">
      <c r="B111" s="62">
        <v>8</v>
      </c>
      <c r="C111" s="233">
        <v>10800000</v>
      </c>
      <c r="D111" s="62">
        <v>8</v>
      </c>
      <c r="E111" s="279">
        <v>12100000</v>
      </c>
    </row>
    <row r="112" spans="2:5">
      <c r="B112" s="62">
        <v>9</v>
      </c>
      <c r="C112" s="233">
        <v>10800000</v>
      </c>
      <c r="D112" s="62">
        <v>9</v>
      </c>
      <c r="E112" s="279">
        <v>12100000</v>
      </c>
    </row>
    <row r="113" spans="2:5">
      <c r="B113" s="62">
        <v>10</v>
      </c>
      <c r="C113" s="233">
        <v>10800000</v>
      </c>
      <c r="D113" s="62">
        <v>10</v>
      </c>
      <c r="E113" s="279">
        <v>12100000</v>
      </c>
    </row>
    <row r="114" spans="2:5">
      <c r="B114" s="62">
        <v>11</v>
      </c>
      <c r="C114" s="233">
        <v>10800000</v>
      </c>
      <c r="D114" s="62">
        <v>11</v>
      </c>
      <c r="E114" s="279">
        <v>12100000</v>
      </c>
    </row>
    <row r="115" spans="2:5">
      <c r="B115" s="62">
        <v>12</v>
      </c>
      <c r="C115" s="233">
        <v>10800000</v>
      </c>
      <c r="D115" s="62">
        <v>12</v>
      </c>
      <c r="E115" s="279">
        <v>12100000</v>
      </c>
    </row>
    <row r="116" spans="2:5">
      <c r="B116" s="62">
        <v>13</v>
      </c>
      <c r="C116" s="233">
        <v>10800000</v>
      </c>
      <c r="D116" s="62">
        <v>13</v>
      </c>
      <c r="E116" s="279">
        <v>12100000</v>
      </c>
    </row>
    <row r="117" spans="2:5">
      <c r="B117" s="62">
        <v>14</v>
      </c>
      <c r="C117" s="233">
        <v>10800000</v>
      </c>
      <c r="D117" s="62">
        <v>14</v>
      </c>
      <c r="E117" s="279">
        <v>12100000</v>
      </c>
    </row>
    <row r="118" spans="2:5">
      <c r="B118" s="62">
        <v>15</v>
      </c>
      <c r="C118" s="233">
        <v>10800000</v>
      </c>
      <c r="D118" s="62">
        <v>15</v>
      </c>
      <c r="E118" s="279">
        <v>12100000</v>
      </c>
    </row>
    <row r="119" spans="2:5">
      <c r="B119" s="62">
        <v>16</v>
      </c>
      <c r="C119" s="233">
        <v>10800000</v>
      </c>
      <c r="D119" s="62">
        <v>16</v>
      </c>
      <c r="E119" s="279">
        <v>12100000</v>
      </c>
    </row>
    <row r="120" spans="2:5">
      <c r="B120" s="62">
        <v>17</v>
      </c>
      <c r="C120" s="233">
        <v>10800000</v>
      </c>
      <c r="D120" s="62">
        <v>17</v>
      </c>
      <c r="E120" s="279">
        <v>12100000</v>
      </c>
    </row>
    <row r="121" spans="2:5">
      <c r="B121" s="62">
        <v>18</v>
      </c>
      <c r="C121" s="233">
        <v>10800000</v>
      </c>
      <c r="D121" s="62">
        <v>18</v>
      </c>
      <c r="E121" s="279">
        <v>12100000</v>
      </c>
    </row>
    <row r="122" spans="2:5">
      <c r="B122" s="62">
        <v>19</v>
      </c>
      <c r="C122" s="233">
        <v>10800000</v>
      </c>
      <c r="D122" s="268">
        <v>19</v>
      </c>
      <c r="E122" s="279">
        <v>12100000</v>
      </c>
    </row>
    <row r="123" spans="2:5" ht="14.25" thickBot="1">
      <c r="B123" s="63">
        <v>20</v>
      </c>
      <c r="C123" s="270">
        <v>10800000</v>
      </c>
      <c r="D123" s="271">
        <v>20</v>
      </c>
      <c r="E123" s="280">
        <v>12100000</v>
      </c>
    </row>
  </sheetData>
  <mergeCells count="14">
    <mergeCell ref="E39:I43"/>
    <mergeCell ref="B101:C101"/>
    <mergeCell ref="B43:C43"/>
    <mergeCell ref="B48:J55"/>
    <mergeCell ref="B2:J2"/>
    <mergeCell ref="I4:I7"/>
    <mergeCell ref="B5:C5"/>
    <mergeCell ref="B6:C6"/>
    <mergeCell ref="B7:C7"/>
    <mergeCell ref="B11:B12"/>
    <mergeCell ref="C11:C12"/>
    <mergeCell ref="C23:C24"/>
    <mergeCell ref="E11:I22"/>
    <mergeCell ref="E26:I31"/>
  </mergeCells>
  <phoneticPr fontId="3"/>
  <conditionalFormatting sqref="B43:C43">
    <cfRule type="cellIs" dxfId="2" priority="1" stopIfTrue="1" operator="equal">
      <formula>"基準外"</formula>
    </cfRule>
  </conditionalFormatting>
  <dataValidations disablePrompts="1" count="3">
    <dataValidation type="list" errorStyle="warning" allowBlank="1" showErrorMessage="1" error="入力した続柄はリストにありませんが、よろしいですか？よろしければ「はい」を選択して下さい。" prompt="_x000a_" sqref="B13:B19">
      <formula1>$B$89:$B$96</formula1>
    </dataValidation>
    <dataValidation type="list" errorStyle="warning" allowBlank="1" showErrorMessage="1" error="入力した続柄はリストにありませんが、よろしいですか？よろしければ「はい」を選択して下さい。" prompt="_x000a_" sqref="C26:C35">
      <formula1>$B$90:$B$96</formula1>
    </dataValidation>
    <dataValidation type="whole" allowBlank="1" showInputMessage="1" showErrorMessage="1" error="数値以外の入力又は基準額を超えた数値は入力出来ません。" sqref="C13:C19">
      <formula1>0</formula1>
      <formula2>10400000</formula2>
    </dataValidation>
  </dataValidations>
  <pageMargins left="0.70866141732283472" right="0.70866141732283472" top="0.74803149606299213" bottom="0.74803149606299213" header="0.31496062992125984" footer="0.31496062992125984"/>
  <pageSetup paperSize="9" scale="74" firstPageNumber="98" fitToHeight="0" orientation="portrait" useFirstPageNumber="1"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61"/>
    <pageSetUpPr fitToPage="1"/>
  </sheetPr>
  <dimension ref="B1:V132"/>
  <sheetViews>
    <sheetView view="pageBreakPreview" zoomScaleNormal="100" workbookViewId="0">
      <selection activeCell="B40" sqref="B40:C40"/>
    </sheetView>
  </sheetViews>
  <sheetFormatPr defaultRowHeight="13.5"/>
  <cols>
    <col min="1" max="1" width="2.375" customWidth="1"/>
    <col min="2" max="2" width="16.875" customWidth="1"/>
    <col min="3" max="3" width="17.875" customWidth="1"/>
    <col min="4" max="4" width="5.125" customWidth="1"/>
    <col min="5" max="5" width="12.625" customWidth="1"/>
    <col min="6" max="6" width="13.75" customWidth="1"/>
    <col min="7" max="7" width="15.5" customWidth="1"/>
    <col min="8" max="8" width="3.375" bestFit="1" customWidth="1"/>
    <col min="9" max="9" width="14.5" customWidth="1"/>
    <col min="10" max="10" width="12.25" customWidth="1"/>
  </cols>
  <sheetData>
    <row r="1" spans="2:10" ht="14.25" thickBot="1"/>
    <row r="2" spans="2:10" ht="33" customHeight="1" thickBot="1">
      <c r="B2" s="431" t="s">
        <v>101</v>
      </c>
      <c r="C2" s="431"/>
      <c r="D2" s="431"/>
      <c r="E2" s="431"/>
      <c r="F2" s="431"/>
      <c r="G2" s="431"/>
      <c r="H2" s="431"/>
      <c r="I2" s="432"/>
      <c r="J2" s="249" t="s">
        <v>53</v>
      </c>
    </row>
    <row r="3" spans="2:10" ht="19.5" thickBot="1">
      <c r="B3" s="59"/>
      <c r="C3" s="59"/>
      <c r="D3" s="59"/>
      <c r="E3" s="59"/>
      <c r="F3" s="59"/>
      <c r="G3" s="59"/>
      <c r="H3" s="59"/>
      <c r="I3" s="59"/>
      <c r="J3" s="135"/>
    </row>
    <row r="4" spans="2:10" ht="23.25" customHeight="1" thickBot="1">
      <c r="B4" s="1" t="s">
        <v>95</v>
      </c>
      <c r="C4" s="2"/>
      <c r="D4" s="3"/>
      <c r="E4" s="3"/>
      <c r="F4" s="74" t="s">
        <v>0</v>
      </c>
      <c r="G4" s="119"/>
      <c r="I4" s="425" t="s">
        <v>82</v>
      </c>
      <c r="J4" s="426"/>
    </row>
    <row r="5" spans="2:10" ht="23.25" customHeight="1">
      <c r="B5" s="433" t="s">
        <v>1</v>
      </c>
      <c r="C5" s="434"/>
      <c r="D5" s="5"/>
      <c r="E5" s="5"/>
      <c r="F5" s="75" t="s">
        <v>83</v>
      </c>
      <c r="G5" s="120"/>
      <c r="I5" s="427"/>
      <c r="J5" s="428"/>
    </row>
    <row r="6" spans="2:10" ht="23.25" customHeight="1">
      <c r="B6" s="435" t="s">
        <v>4</v>
      </c>
      <c r="C6" s="436"/>
      <c r="D6" s="5"/>
      <c r="E6" s="5"/>
      <c r="F6" s="75" t="s">
        <v>5</v>
      </c>
      <c r="G6" s="121"/>
      <c r="H6" s="67" t="s">
        <v>77</v>
      </c>
      <c r="I6" s="427"/>
      <c r="J6" s="428"/>
    </row>
    <row r="7" spans="2:10" ht="23.25" customHeight="1" thickBot="1">
      <c r="B7" s="437" t="s">
        <v>6</v>
      </c>
      <c r="C7" s="438"/>
      <c r="D7" s="5"/>
      <c r="E7" s="5"/>
      <c r="F7" s="75" t="s">
        <v>7</v>
      </c>
      <c r="G7" s="122"/>
      <c r="I7" s="429"/>
      <c r="J7" s="430"/>
    </row>
    <row r="8" spans="2:10">
      <c r="J8" s="26"/>
    </row>
    <row r="9" spans="2:10">
      <c r="J9" s="26"/>
    </row>
    <row r="10" spans="2:10" ht="15" thickBot="1">
      <c r="B10" s="33" t="s">
        <v>66</v>
      </c>
      <c r="C10" s="14"/>
      <c r="D10" s="14"/>
      <c r="F10" s="50"/>
      <c r="G10" s="50"/>
      <c r="H10" s="50"/>
      <c r="I10" s="50"/>
      <c r="J10" s="50"/>
    </row>
    <row r="11" spans="2:10" ht="18" customHeight="1">
      <c r="B11" s="450" t="s">
        <v>13</v>
      </c>
      <c r="C11" s="452" t="s">
        <v>73</v>
      </c>
      <c r="D11" s="28"/>
      <c r="E11" s="50"/>
      <c r="F11" s="50"/>
      <c r="G11" s="50"/>
      <c r="H11" s="50"/>
      <c r="I11" s="50"/>
      <c r="J11" s="50"/>
    </row>
    <row r="12" spans="2:10" ht="18" customHeight="1" thickBot="1">
      <c r="B12" s="451"/>
      <c r="C12" s="453"/>
      <c r="D12" s="28"/>
      <c r="E12" s="50"/>
      <c r="F12" s="50"/>
      <c r="G12" s="50"/>
      <c r="H12" s="50"/>
      <c r="I12" s="50"/>
      <c r="J12" s="50"/>
    </row>
    <row r="13" spans="2:10" ht="18" customHeight="1">
      <c r="B13" s="15"/>
      <c r="C13" s="35"/>
      <c r="D13" s="19"/>
      <c r="E13" s="441" t="s">
        <v>67</v>
      </c>
      <c r="F13" s="442"/>
      <c r="G13" s="442"/>
      <c r="H13" s="442"/>
      <c r="I13" s="443"/>
      <c r="J13" s="50"/>
    </row>
    <row r="14" spans="2:10" ht="18" customHeight="1">
      <c r="B14" s="8"/>
      <c r="C14" s="36"/>
      <c r="D14" s="19"/>
      <c r="E14" s="444"/>
      <c r="F14" s="445"/>
      <c r="G14" s="445"/>
      <c r="H14" s="445"/>
      <c r="I14" s="446"/>
      <c r="J14" s="50"/>
    </row>
    <row r="15" spans="2:10" ht="18" customHeight="1">
      <c r="B15" s="8"/>
      <c r="C15" s="36"/>
      <c r="D15" s="31" t="s">
        <v>29</v>
      </c>
      <c r="E15" s="444"/>
      <c r="F15" s="445"/>
      <c r="G15" s="445"/>
      <c r="H15" s="445"/>
      <c r="I15" s="446"/>
      <c r="J15" s="50"/>
    </row>
    <row r="16" spans="2:10" ht="18" customHeight="1">
      <c r="B16" s="8"/>
      <c r="C16" s="36"/>
      <c r="D16" s="19"/>
      <c r="E16" s="444"/>
      <c r="F16" s="445"/>
      <c r="G16" s="445"/>
      <c r="H16" s="445"/>
      <c r="I16" s="446"/>
      <c r="J16" s="50"/>
    </row>
    <row r="17" spans="2:10" ht="18" customHeight="1">
      <c r="B17" s="8"/>
      <c r="C17" s="36"/>
      <c r="D17" s="19"/>
      <c r="E17" s="444"/>
      <c r="F17" s="445"/>
      <c r="G17" s="445"/>
      <c r="H17" s="445"/>
      <c r="I17" s="446"/>
      <c r="J17" s="50"/>
    </row>
    <row r="18" spans="2:10" ht="18" customHeight="1">
      <c r="B18" s="8"/>
      <c r="C18" s="36"/>
      <c r="D18" s="19"/>
      <c r="E18" s="444"/>
      <c r="F18" s="445"/>
      <c r="G18" s="445"/>
      <c r="H18" s="445"/>
      <c r="I18" s="446"/>
      <c r="J18" s="50"/>
    </row>
    <row r="19" spans="2:10" ht="18" customHeight="1" thickBot="1">
      <c r="B19" s="8"/>
      <c r="C19" s="37"/>
      <c r="D19" s="19"/>
      <c r="E19" s="447"/>
      <c r="F19" s="448"/>
      <c r="G19" s="448"/>
      <c r="H19" s="448"/>
      <c r="I19" s="449"/>
      <c r="J19" s="50"/>
    </row>
    <row r="20" spans="2:10" ht="27.75" customHeight="1" thickBot="1">
      <c r="B20" s="129" t="s">
        <v>32</v>
      </c>
      <c r="C20" s="128">
        <f>SUM(C13:C19)</f>
        <v>0</v>
      </c>
      <c r="D20" s="13"/>
      <c r="E20" s="50"/>
      <c r="F20" s="50"/>
      <c r="G20" s="50"/>
      <c r="H20" s="50"/>
      <c r="I20" s="50"/>
      <c r="J20" s="50"/>
    </row>
    <row r="21" spans="2:10" ht="18" customHeight="1">
      <c r="E21" s="50"/>
      <c r="F21" s="50"/>
      <c r="G21" s="50"/>
      <c r="H21" s="50"/>
      <c r="I21" s="50"/>
      <c r="J21" s="50"/>
    </row>
    <row r="22" spans="2:10" ht="18" customHeight="1" thickBot="1">
      <c r="B22" s="38" t="s">
        <v>42</v>
      </c>
      <c r="C22" s="11"/>
      <c r="D22" s="11"/>
      <c r="E22" s="50"/>
      <c r="F22" s="50"/>
      <c r="G22" s="50"/>
      <c r="H22" s="50"/>
      <c r="I22" s="50"/>
      <c r="J22" s="50"/>
    </row>
    <row r="23" spans="2:10" ht="18" customHeight="1">
      <c r="C23" s="439" t="s">
        <v>13</v>
      </c>
      <c r="E23" s="50"/>
      <c r="F23" s="50"/>
      <c r="G23" s="50"/>
      <c r="H23" s="50"/>
      <c r="I23" s="50"/>
      <c r="J23" s="50"/>
    </row>
    <row r="24" spans="2:10" ht="14.25" thickBot="1">
      <c r="C24" s="440"/>
      <c r="J24" s="26"/>
    </row>
    <row r="25" spans="2:10" ht="21.75" customHeight="1" thickBot="1">
      <c r="C25" s="237" t="s">
        <v>19</v>
      </c>
      <c r="E25" s="315" t="s">
        <v>70</v>
      </c>
      <c r="F25" s="316"/>
      <c r="G25" s="316"/>
      <c r="H25" s="316"/>
      <c r="I25" s="317"/>
      <c r="J25" s="26"/>
    </row>
    <row r="26" spans="2:10">
      <c r="C26" s="64"/>
      <c r="E26" s="318"/>
      <c r="F26" s="319"/>
      <c r="G26" s="319"/>
      <c r="H26" s="319"/>
      <c r="I26" s="320"/>
      <c r="J26" s="26"/>
    </row>
    <row r="27" spans="2:10">
      <c r="C27" s="15"/>
      <c r="E27" s="318"/>
      <c r="F27" s="319"/>
      <c r="G27" s="319"/>
      <c r="H27" s="319"/>
      <c r="I27" s="320"/>
      <c r="J27" s="26"/>
    </row>
    <row r="28" spans="2:10">
      <c r="C28" s="15"/>
      <c r="E28" s="318"/>
      <c r="F28" s="319"/>
      <c r="G28" s="319"/>
      <c r="H28" s="319"/>
      <c r="I28" s="320"/>
      <c r="J28" s="26"/>
    </row>
    <row r="29" spans="2:10">
      <c r="C29" s="15"/>
      <c r="D29" s="30" t="s">
        <v>29</v>
      </c>
      <c r="E29" s="318"/>
      <c r="F29" s="319"/>
      <c r="G29" s="319"/>
      <c r="H29" s="319"/>
      <c r="I29" s="320"/>
      <c r="J29" s="26"/>
    </row>
    <row r="30" spans="2:10">
      <c r="C30" s="15"/>
      <c r="E30" s="318"/>
      <c r="F30" s="319"/>
      <c r="G30" s="319"/>
      <c r="H30" s="319"/>
      <c r="I30" s="320"/>
      <c r="J30" s="26"/>
    </row>
    <row r="31" spans="2:10">
      <c r="C31" s="15"/>
      <c r="E31" s="318"/>
      <c r="F31" s="319"/>
      <c r="G31" s="319"/>
      <c r="H31" s="319"/>
      <c r="I31" s="320"/>
      <c r="J31" s="26"/>
    </row>
    <row r="32" spans="2:10">
      <c r="C32" s="15"/>
      <c r="E32" s="318"/>
      <c r="F32" s="319"/>
      <c r="G32" s="319"/>
      <c r="H32" s="319"/>
      <c r="I32" s="320"/>
      <c r="J32" s="26"/>
    </row>
    <row r="33" spans="2:22">
      <c r="C33" s="15"/>
      <c r="E33" s="318"/>
      <c r="F33" s="319"/>
      <c r="G33" s="319"/>
      <c r="H33" s="319"/>
      <c r="I33" s="320"/>
      <c r="J33" s="26"/>
    </row>
    <row r="34" spans="2:22">
      <c r="C34" s="15"/>
      <c r="E34" s="318"/>
      <c r="F34" s="319"/>
      <c r="G34" s="319"/>
      <c r="H34" s="319"/>
      <c r="I34" s="320"/>
      <c r="J34" s="26"/>
    </row>
    <row r="35" spans="2:22" ht="14.25" thickBot="1">
      <c r="C35" s="34"/>
      <c r="E35" s="321"/>
      <c r="F35" s="322"/>
      <c r="G35" s="322"/>
      <c r="H35" s="322"/>
      <c r="I35" s="323"/>
      <c r="J35" s="26"/>
    </row>
    <row r="36" spans="2:22" ht="24" customHeight="1" thickBot="1">
      <c r="B36" s="123" t="s">
        <v>14</v>
      </c>
      <c r="C36" s="73" t="str">
        <f>IF(G6="","―",COUNTA(C25:C35))</f>
        <v>―</v>
      </c>
      <c r="J36" s="26"/>
    </row>
    <row r="37" spans="2:22">
      <c r="J37" s="26"/>
      <c r="K37" s="26"/>
      <c r="L37" s="26"/>
      <c r="M37" s="26"/>
      <c r="N37" s="26"/>
      <c r="O37" s="26"/>
      <c r="P37" s="26"/>
      <c r="Q37" s="26"/>
      <c r="R37" s="26"/>
      <c r="S37" s="26"/>
      <c r="T37" s="26"/>
      <c r="U37" s="26"/>
      <c r="V37" s="26"/>
    </row>
    <row r="38" spans="2:22" ht="19.5" customHeight="1" thickBot="1">
      <c r="B38" s="38" t="s">
        <v>25</v>
      </c>
      <c r="E38" s="13"/>
      <c r="F38" s="55"/>
      <c r="J38" s="26"/>
      <c r="K38" s="26"/>
      <c r="L38" s="26"/>
      <c r="M38" s="26"/>
      <c r="N38" s="26"/>
      <c r="O38" s="26"/>
      <c r="P38" s="26"/>
      <c r="Q38" s="26"/>
      <c r="R38" s="26"/>
      <c r="S38" s="26"/>
      <c r="T38" s="26"/>
      <c r="U38" s="26"/>
      <c r="V38" s="26"/>
    </row>
    <row r="39" spans="2:22" ht="39.75" customHeight="1" thickBot="1">
      <c r="B39" s="123" t="s">
        <v>34</v>
      </c>
      <c r="C39" s="68" t="str">
        <f>IF(G6="","名前を入力下さい。",VLOOKUP(C36,$B$111:$C$130,2))</f>
        <v>名前を入力下さい。</v>
      </c>
      <c r="E39" s="55"/>
      <c r="F39" s="55"/>
      <c r="J39" s="26"/>
      <c r="K39" s="26"/>
      <c r="L39" s="26"/>
      <c r="M39" s="26"/>
      <c r="N39" s="26"/>
      <c r="O39" s="26"/>
      <c r="P39" s="26"/>
      <c r="Q39" s="26"/>
      <c r="R39" s="26"/>
      <c r="S39" s="26"/>
      <c r="T39" s="26"/>
      <c r="U39" s="26"/>
      <c r="V39" s="26"/>
    </row>
    <row r="40" spans="2:22">
      <c r="J40" s="26"/>
    </row>
    <row r="41" spans="2:22" ht="24.75" customHeight="1" thickBot="1">
      <c r="B41" s="33" t="s">
        <v>17</v>
      </c>
      <c r="C41" s="22"/>
      <c r="D41" s="5"/>
      <c r="E41" s="5"/>
      <c r="J41" s="26"/>
    </row>
    <row r="42" spans="2:22" ht="30.75" customHeight="1" thickBot="1">
      <c r="B42" s="296" t="str">
        <f>IF(G6="","名前を入力下さい。",IF(C20&gt;C39,C95,IF(C39=FALSE,"",B95)))</f>
        <v>名前を入力下さい。</v>
      </c>
      <c r="C42" s="297"/>
      <c r="D42" s="30" t="s">
        <v>29</v>
      </c>
      <c r="E42" s="315" t="s">
        <v>84</v>
      </c>
      <c r="F42" s="316"/>
      <c r="G42" s="316"/>
      <c r="H42" s="316"/>
      <c r="I42" s="317"/>
    </row>
    <row r="43" spans="2:22" ht="14.25" customHeight="1">
      <c r="B43" s="24"/>
      <c r="C43" s="24"/>
      <c r="D43" s="24"/>
      <c r="E43" s="318"/>
      <c r="F43" s="454"/>
      <c r="G43" s="454"/>
      <c r="H43" s="454"/>
      <c r="I43" s="320"/>
    </row>
    <row r="44" spans="2:22">
      <c r="E44" s="318"/>
      <c r="F44" s="454"/>
      <c r="G44" s="454"/>
      <c r="H44" s="454"/>
      <c r="I44" s="320"/>
    </row>
    <row r="45" spans="2:22" ht="14.25" thickBot="1">
      <c r="E45" s="321"/>
      <c r="F45" s="322"/>
      <c r="G45" s="322"/>
      <c r="H45" s="322"/>
      <c r="I45" s="323"/>
    </row>
    <row r="46" spans="2:22" ht="14.25" thickBot="1"/>
    <row r="47" spans="2:22" ht="13.5" customHeight="1">
      <c r="B47" s="385" t="s">
        <v>57</v>
      </c>
      <c r="C47" s="386"/>
      <c r="D47" s="386"/>
      <c r="E47" s="386"/>
      <c r="F47" s="386"/>
      <c r="G47" s="386"/>
      <c r="H47" s="386"/>
      <c r="I47" s="386"/>
      <c r="J47" s="387"/>
    </row>
    <row r="48" spans="2:22" ht="13.5" customHeight="1">
      <c r="B48" s="388"/>
      <c r="C48" s="389"/>
      <c r="D48" s="389"/>
      <c r="E48" s="389"/>
      <c r="F48" s="389"/>
      <c r="G48" s="389"/>
      <c r="H48" s="389"/>
      <c r="I48" s="389"/>
      <c r="J48" s="390"/>
    </row>
    <row r="49" spans="2:10" ht="13.5" customHeight="1">
      <c r="B49" s="388"/>
      <c r="C49" s="389"/>
      <c r="D49" s="389"/>
      <c r="E49" s="389"/>
      <c r="F49" s="389"/>
      <c r="G49" s="389"/>
      <c r="H49" s="389"/>
      <c r="I49" s="389"/>
      <c r="J49" s="390"/>
    </row>
    <row r="50" spans="2:10" ht="13.5" customHeight="1">
      <c r="B50" s="388"/>
      <c r="C50" s="389"/>
      <c r="D50" s="389"/>
      <c r="E50" s="389"/>
      <c r="F50" s="389"/>
      <c r="G50" s="389"/>
      <c r="H50" s="389"/>
      <c r="I50" s="389"/>
      <c r="J50" s="390"/>
    </row>
    <row r="51" spans="2:10" ht="13.5" customHeight="1">
      <c r="B51" s="388"/>
      <c r="C51" s="389"/>
      <c r="D51" s="389"/>
      <c r="E51" s="389"/>
      <c r="F51" s="389"/>
      <c r="G51" s="389"/>
      <c r="H51" s="389"/>
      <c r="I51" s="389"/>
      <c r="J51" s="390"/>
    </row>
    <row r="52" spans="2:10" ht="14.25" customHeight="1">
      <c r="B52" s="388"/>
      <c r="C52" s="389"/>
      <c r="D52" s="389"/>
      <c r="E52" s="389"/>
      <c r="F52" s="389"/>
      <c r="G52" s="389"/>
      <c r="H52" s="389"/>
      <c r="I52" s="389"/>
      <c r="J52" s="390"/>
    </row>
    <row r="53" spans="2:10" ht="54" customHeight="1" thickBot="1">
      <c r="B53" s="391"/>
      <c r="C53" s="392"/>
      <c r="D53" s="392"/>
      <c r="E53" s="392"/>
      <c r="F53" s="392"/>
      <c r="G53" s="392"/>
      <c r="H53" s="392"/>
      <c r="I53" s="392"/>
      <c r="J53" s="393"/>
    </row>
    <row r="91" spans="2:3" hidden="1"/>
    <row r="92" spans="2:3" hidden="1"/>
    <row r="93" spans="2:3" hidden="1"/>
    <row r="94" spans="2:3" hidden="1"/>
    <row r="95" spans="2:3" ht="18" hidden="1" thickBot="1">
      <c r="B95" s="235" t="s">
        <v>28</v>
      </c>
      <c r="C95" s="236" t="s">
        <v>18</v>
      </c>
    </row>
    <row r="96" spans="2:3" hidden="1"/>
    <row r="97" spans="2:3" ht="14.25" hidden="1" thickBot="1"/>
    <row r="98" spans="2:3" hidden="1">
      <c r="B98" s="226" t="s">
        <v>19</v>
      </c>
    </row>
    <row r="99" spans="2:3" hidden="1">
      <c r="B99" s="227" t="s">
        <v>20</v>
      </c>
    </row>
    <row r="100" spans="2:3" hidden="1">
      <c r="B100" s="227" t="s">
        <v>21</v>
      </c>
    </row>
    <row r="101" spans="2:3" hidden="1">
      <c r="B101" s="227" t="s">
        <v>22</v>
      </c>
    </row>
    <row r="102" spans="2:3" hidden="1">
      <c r="B102" s="227" t="s">
        <v>60</v>
      </c>
    </row>
    <row r="103" spans="2:3" hidden="1">
      <c r="B103" s="227" t="s">
        <v>59</v>
      </c>
    </row>
    <row r="104" spans="2:3" hidden="1">
      <c r="B104" s="227" t="s">
        <v>61</v>
      </c>
    </row>
    <row r="105" spans="2:3" ht="14.25" hidden="1" thickBot="1">
      <c r="B105" s="228" t="s">
        <v>27</v>
      </c>
    </row>
    <row r="106" spans="2:3" hidden="1"/>
    <row r="107" spans="2:3" hidden="1"/>
    <row r="108" spans="2:3" ht="29.25" hidden="1" customHeight="1">
      <c r="B108" s="424" t="s">
        <v>85</v>
      </c>
      <c r="C108" s="424"/>
    </row>
    <row r="109" spans="2:3" ht="14.25" hidden="1" thickBot="1">
      <c r="B109" s="60"/>
      <c r="C109" s="77" t="s">
        <v>76</v>
      </c>
    </row>
    <row r="110" spans="2:3" ht="21.75" hidden="1" customHeight="1" thickBot="1">
      <c r="B110" s="114" t="s">
        <v>74</v>
      </c>
      <c r="C110" s="115" t="s">
        <v>46</v>
      </c>
    </row>
    <row r="111" spans="2:3" ht="15" hidden="1" thickTop="1">
      <c r="B111" s="116">
        <v>1</v>
      </c>
      <c r="C111" s="91">
        <v>3400000</v>
      </c>
    </row>
    <row r="112" spans="2:3" ht="14.25" hidden="1">
      <c r="B112" s="116">
        <v>2</v>
      </c>
      <c r="C112" s="91">
        <v>3400000</v>
      </c>
    </row>
    <row r="113" spans="2:3" ht="14.25" hidden="1">
      <c r="B113" s="116">
        <v>3</v>
      </c>
      <c r="C113" s="91">
        <v>3400000</v>
      </c>
    </row>
    <row r="114" spans="2:3" ht="14.25" hidden="1">
      <c r="B114" s="116">
        <v>4</v>
      </c>
      <c r="C114" s="91">
        <v>4200000</v>
      </c>
    </row>
    <row r="115" spans="2:3" ht="14.25" hidden="1">
      <c r="B115" s="116">
        <v>5</v>
      </c>
      <c r="C115" s="91">
        <v>5000000</v>
      </c>
    </row>
    <row r="116" spans="2:3" ht="14.25" hidden="1">
      <c r="B116" s="116">
        <v>6</v>
      </c>
      <c r="C116" s="91">
        <v>5800000</v>
      </c>
    </row>
    <row r="117" spans="2:3" ht="14.25" hidden="1">
      <c r="B117" s="116">
        <v>7</v>
      </c>
      <c r="C117" s="91">
        <v>6700000</v>
      </c>
    </row>
    <row r="118" spans="2:3" ht="14.25" hidden="1">
      <c r="B118" s="116">
        <v>8</v>
      </c>
      <c r="C118" s="91">
        <v>7600000</v>
      </c>
    </row>
    <row r="119" spans="2:3" ht="14.25" hidden="1">
      <c r="B119" s="116">
        <v>9</v>
      </c>
      <c r="C119" s="78">
        <f>C118</f>
        <v>7600000</v>
      </c>
    </row>
    <row r="120" spans="2:3" ht="14.25" hidden="1">
      <c r="B120" s="116">
        <v>10</v>
      </c>
      <c r="C120" s="78">
        <f t="shared" ref="C120:C130" si="0">C119</f>
        <v>7600000</v>
      </c>
    </row>
    <row r="121" spans="2:3" ht="14.25" hidden="1">
      <c r="B121" s="116">
        <v>11</v>
      </c>
      <c r="C121" s="78">
        <f t="shared" si="0"/>
        <v>7600000</v>
      </c>
    </row>
    <row r="122" spans="2:3" ht="14.25" hidden="1">
      <c r="B122" s="116">
        <v>12</v>
      </c>
      <c r="C122" s="78">
        <f t="shared" si="0"/>
        <v>7600000</v>
      </c>
    </row>
    <row r="123" spans="2:3" ht="14.25" hidden="1">
      <c r="B123" s="116">
        <v>13</v>
      </c>
      <c r="C123" s="78">
        <f t="shared" si="0"/>
        <v>7600000</v>
      </c>
    </row>
    <row r="124" spans="2:3" ht="14.25" hidden="1">
      <c r="B124" s="116">
        <v>14</v>
      </c>
      <c r="C124" s="78">
        <f t="shared" si="0"/>
        <v>7600000</v>
      </c>
    </row>
    <row r="125" spans="2:3" ht="14.25" hidden="1">
      <c r="B125" s="116">
        <v>15</v>
      </c>
      <c r="C125" s="78">
        <f t="shared" si="0"/>
        <v>7600000</v>
      </c>
    </row>
    <row r="126" spans="2:3" ht="14.25" hidden="1">
      <c r="B126" s="116">
        <v>16</v>
      </c>
      <c r="C126" s="78">
        <f t="shared" si="0"/>
        <v>7600000</v>
      </c>
    </row>
    <row r="127" spans="2:3" ht="14.25" hidden="1">
      <c r="B127" s="116">
        <v>17</v>
      </c>
      <c r="C127" s="78">
        <f t="shared" si="0"/>
        <v>7600000</v>
      </c>
    </row>
    <row r="128" spans="2:3" ht="14.25" hidden="1">
      <c r="B128" s="116">
        <v>18</v>
      </c>
      <c r="C128" s="78">
        <f t="shared" si="0"/>
        <v>7600000</v>
      </c>
    </row>
    <row r="129" spans="2:3" ht="14.25" hidden="1">
      <c r="B129" s="116">
        <v>19</v>
      </c>
      <c r="C129" s="78">
        <f t="shared" si="0"/>
        <v>7600000</v>
      </c>
    </row>
    <row r="130" spans="2:3" ht="15" hidden="1" thickBot="1">
      <c r="B130" s="117">
        <v>20</v>
      </c>
      <c r="C130" s="79">
        <f t="shared" si="0"/>
        <v>7600000</v>
      </c>
    </row>
    <row r="131" spans="2:3" hidden="1"/>
    <row r="132" spans="2:3" hidden="1"/>
  </sheetData>
  <sheetProtection sheet="1" formatCells="0" formatColumns="0" formatRows="0" insertColumns="0" insertRows="0" deleteColumns="0" deleteRows="0" selectLockedCells="1"/>
  <mergeCells count="14">
    <mergeCell ref="B108:C108"/>
    <mergeCell ref="I4:J7"/>
    <mergeCell ref="B2:I2"/>
    <mergeCell ref="B47:J53"/>
    <mergeCell ref="B5:C5"/>
    <mergeCell ref="B6:C6"/>
    <mergeCell ref="B7:C7"/>
    <mergeCell ref="C23:C24"/>
    <mergeCell ref="E13:I19"/>
    <mergeCell ref="B42:C42"/>
    <mergeCell ref="B11:B12"/>
    <mergeCell ref="C11:C12"/>
    <mergeCell ref="E25:I35"/>
    <mergeCell ref="E42:I45"/>
  </mergeCells>
  <phoneticPr fontId="3"/>
  <conditionalFormatting sqref="B42:C42">
    <cfRule type="cellIs" dxfId="1" priority="1" stopIfTrue="1" operator="equal">
      <formula>"基準外"</formula>
    </cfRule>
  </conditionalFormatting>
  <dataValidations count="4">
    <dataValidation type="list" allowBlank="1" showErrorMessage="1" prompt="_x000a_" sqref="C25">
      <formula1>$B$98:$B$105</formula1>
    </dataValidation>
    <dataValidation type="whole" allowBlank="1" showInputMessage="1" showErrorMessage="1" error="数値以外の入力又は１人で基準額を超えた数値は入力出来ません。" sqref="C13:C19">
      <formula1>0</formula1>
      <formula2>7600000</formula2>
    </dataValidation>
    <dataValidation type="list" errorStyle="warning" allowBlank="1" showErrorMessage="1" error="入力した続柄はリストにありませんが、よろしいですか？よろしければ「はい」を選択して下さい。" prompt="_x000a_" sqref="C26:C35">
      <formula1>$B$99:$B$105</formula1>
    </dataValidation>
    <dataValidation type="list" errorStyle="warning" allowBlank="1" showErrorMessage="1" error="入力した続柄はリストにありませんが、よろしいですか？よろしければ「はい」を選択して下さい。" prompt="_x000a_" sqref="B13:B19">
      <formula1>$B$98:$B$105</formula1>
    </dataValidation>
  </dataValidations>
  <pageMargins left="0.78740157480314965" right="0.3" top="0.69" bottom="0.71" header="0.51181102362204722" footer="0.51181102362204722"/>
  <pageSetup paperSize="9" scale="83" firstPageNumber="72" orientation="portrait" useFirstPageNumber="1" r:id="rId1"/>
  <headerFooter alignWithMargins="0">
    <oddFooter>&amp;L&amp;A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6"/>
    <pageSetUpPr fitToPage="1"/>
  </sheetPr>
  <dimension ref="B1:AM86"/>
  <sheetViews>
    <sheetView view="pageBreakPreview" zoomScaleNormal="100" workbookViewId="0">
      <selection activeCell="A2" sqref="A2"/>
    </sheetView>
  </sheetViews>
  <sheetFormatPr defaultRowHeight="13.5"/>
  <cols>
    <col min="1" max="1" width="2.125" style="92" customWidth="1"/>
    <col min="2" max="2" width="19.125" style="92" customWidth="1"/>
    <col min="3" max="3" width="19.5" style="92" customWidth="1"/>
    <col min="4" max="4" width="5.125" style="92" customWidth="1"/>
    <col min="5" max="5" width="12.625" style="92" customWidth="1"/>
    <col min="6" max="6" width="13.75" style="92" customWidth="1"/>
    <col min="7" max="7" width="9" style="92"/>
    <col min="8" max="8" width="16" style="92" customWidth="1"/>
    <col min="9" max="9" width="5.25" style="92" customWidth="1"/>
    <col min="10" max="10" width="15.625" style="92" customWidth="1"/>
    <col min="11" max="11" width="11.125" style="92" hidden="1" customWidth="1"/>
    <col min="12" max="15" width="10.5" style="92" hidden="1" customWidth="1"/>
    <col min="16" max="17" width="9.25" style="92" hidden="1" customWidth="1"/>
    <col min="18" max="22" width="11.25" style="92" hidden="1" customWidth="1"/>
    <col min="23" max="33" width="0" style="92" hidden="1" customWidth="1"/>
    <col min="34" max="16384" width="9" style="92"/>
  </cols>
  <sheetData>
    <row r="1" spans="2:22" ht="14.25" thickBot="1"/>
    <row r="2" spans="2:22" ht="33" customHeight="1" thickBot="1">
      <c r="B2" s="431" t="s">
        <v>101</v>
      </c>
      <c r="C2" s="431"/>
      <c r="D2" s="431"/>
      <c r="E2" s="431"/>
      <c r="F2" s="431"/>
      <c r="G2" s="431"/>
      <c r="H2" s="431"/>
      <c r="I2" s="432"/>
      <c r="J2" s="249" t="s">
        <v>53</v>
      </c>
    </row>
    <row r="3" spans="2:22" ht="18" thickBot="1">
      <c r="B3" s="1" t="s">
        <v>95</v>
      </c>
      <c r="C3" s="93"/>
      <c r="D3" s="94"/>
      <c r="E3" s="94"/>
      <c r="F3" s="94"/>
      <c r="G3" s="4" t="s">
        <v>0</v>
      </c>
      <c r="H3" s="95" t="s">
        <v>62</v>
      </c>
      <c r="J3" s="475" t="s">
        <v>71</v>
      </c>
      <c r="K3" s="92" t="s">
        <v>19</v>
      </c>
      <c r="R3" s="96"/>
      <c r="S3" s="97"/>
      <c r="T3" s="97"/>
      <c r="U3" s="97"/>
      <c r="V3" s="97"/>
    </row>
    <row r="4" spans="2:22" ht="19.5" customHeight="1" thickBot="1">
      <c r="B4" s="357" t="s">
        <v>1</v>
      </c>
      <c r="C4" s="358"/>
      <c r="F4" s="92" t="s">
        <v>2</v>
      </c>
      <c r="G4" s="6" t="s">
        <v>3</v>
      </c>
      <c r="H4" s="98" t="s">
        <v>24</v>
      </c>
      <c r="I4" s="99"/>
      <c r="J4" s="476"/>
      <c r="K4" s="92" t="s">
        <v>20</v>
      </c>
      <c r="R4" s="374"/>
      <c r="S4" s="374"/>
      <c r="T4" s="374"/>
      <c r="U4" s="374"/>
      <c r="V4" s="374"/>
    </row>
    <row r="5" spans="2:22" ht="19.5" customHeight="1">
      <c r="B5" s="359" t="s">
        <v>4</v>
      </c>
      <c r="C5" s="360"/>
      <c r="G5" s="6" t="s">
        <v>5</v>
      </c>
      <c r="H5" s="101" t="s">
        <v>63</v>
      </c>
      <c r="I5" s="99"/>
      <c r="K5" s="92" t="s">
        <v>21</v>
      </c>
      <c r="R5" s="374"/>
      <c r="S5" s="100"/>
      <c r="T5" s="100"/>
      <c r="U5" s="100"/>
      <c r="V5" s="100"/>
    </row>
    <row r="6" spans="2:22" ht="19.5" customHeight="1" thickBot="1">
      <c r="B6" s="361" t="s">
        <v>6</v>
      </c>
      <c r="C6" s="362"/>
      <c r="G6" s="6" t="s">
        <v>7</v>
      </c>
      <c r="H6" s="102">
        <v>1</v>
      </c>
      <c r="K6" s="92" t="s">
        <v>22</v>
      </c>
      <c r="R6" s="103"/>
      <c r="S6" s="104"/>
      <c r="T6" s="104"/>
      <c r="U6" s="104"/>
      <c r="V6" s="104"/>
    </row>
    <row r="7" spans="2:22" ht="19.5" customHeight="1">
      <c r="B7" s="85"/>
      <c r="C7" s="85"/>
      <c r="G7" s="6"/>
      <c r="H7" s="183"/>
      <c r="R7" s="103"/>
      <c r="S7" s="104"/>
      <c r="T7" s="104"/>
      <c r="U7" s="104"/>
      <c r="V7" s="104"/>
    </row>
    <row r="8" spans="2:22">
      <c r="K8" s="92" t="s">
        <v>60</v>
      </c>
    </row>
    <row r="9" spans="2:22" ht="27.75" customHeight="1" thickBot="1">
      <c r="B9" s="33" t="s">
        <v>66</v>
      </c>
      <c r="C9" s="105"/>
      <c r="D9" s="105"/>
      <c r="E9" s="51"/>
      <c r="F9" s="13"/>
      <c r="G9" s="10"/>
      <c r="H9" s="180"/>
      <c r="I9" s="180"/>
      <c r="J9" s="180"/>
      <c r="K9" s="92" t="s">
        <v>59</v>
      </c>
    </row>
    <row r="10" spans="2:22" ht="18" customHeight="1">
      <c r="B10" s="479" t="s">
        <v>13</v>
      </c>
      <c r="C10" s="481" t="s">
        <v>73</v>
      </c>
      <c r="D10" s="28"/>
      <c r="E10" s="13"/>
      <c r="F10" s="53"/>
      <c r="G10" s="27"/>
      <c r="H10" s="180"/>
      <c r="I10" s="180"/>
      <c r="J10" s="180"/>
      <c r="K10" s="92" t="s">
        <v>61</v>
      </c>
    </row>
    <row r="11" spans="2:22" ht="18" customHeight="1" thickBot="1">
      <c r="B11" s="480"/>
      <c r="C11" s="482"/>
      <c r="D11" s="28"/>
      <c r="E11" s="13"/>
      <c r="F11" s="53"/>
      <c r="G11" s="10"/>
      <c r="H11" s="180"/>
      <c r="I11" s="180"/>
      <c r="J11" s="180"/>
      <c r="K11" s="92" t="s">
        <v>27</v>
      </c>
    </row>
    <row r="12" spans="2:22" ht="18" customHeight="1">
      <c r="B12" s="184" t="s">
        <v>20</v>
      </c>
      <c r="C12" s="185">
        <v>2450000</v>
      </c>
      <c r="D12" s="19"/>
      <c r="E12" s="466" t="s">
        <v>67</v>
      </c>
      <c r="F12" s="467"/>
      <c r="G12" s="467"/>
      <c r="H12" s="467"/>
      <c r="I12" s="468"/>
      <c r="J12" s="180"/>
    </row>
    <row r="13" spans="2:22" ht="18" customHeight="1">
      <c r="B13" s="184" t="s">
        <v>21</v>
      </c>
      <c r="C13" s="107">
        <v>1970000</v>
      </c>
      <c r="D13" s="19"/>
      <c r="E13" s="469"/>
      <c r="F13" s="470"/>
      <c r="G13" s="470"/>
      <c r="H13" s="470"/>
      <c r="I13" s="471"/>
      <c r="J13" s="180"/>
    </row>
    <row r="14" spans="2:22" ht="18" customHeight="1">
      <c r="B14" s="106"/>
      <c r="C14" s="107"/>
      <c r="D14" s="181" t="s">
        <v>29</v>
      </c>
      <c r="E14" s="469"/>
      <c r="F14" s="470"/>
      <c r="G14" s="470"/>
      <c r="H14" s="470"/>
      <c r="I14" s="471"/>
      <c r="J14" s="180"/>
    </row>
    <row r="15" spans="2:22" ht="18" customHeight="1">
      <c r="B15" s="106"/>
      <c r="C15" s="107"/>
      <c r="D15" s="19"/>
      <c r="E15" s="469"/>
      <c r="F15" s="470"/>
      <c r="G15" s="470"/>
      <c r="H15" s="470"/>
      <c r="I15" s="471"/>
      <c r="J15" s="180"/>
    </row>
    <row r="16" spans="2:22" ht="18" customHeight="1">
      <c r="B16" s="106"/>
      <c r="C16" s="107"/>
      <c r="D16" s="19"/>
      <c r="E16" s="469"/>
      <c r="F16" s="470"/>
      <c r="G16" s="470"/>
      <c r="H16" s="470"/>
      <c r="I16" s="471"/>
      <c r="J16" s="180"/>
    </row>
    <row r="17" spans="2:31" ht="18" customHeight="1">
      <c r="B17" s="106"/>
      <c r="C17" s="107"/>
      <c r="D17" s="19"/>
      <c r="E17" s="469"/>
      <c r="F17" s="470"/>
      <c r="G17" s="470"/>
      <c r="H17" s="470"/>
      <c r="I17" s="471"/>
      <c r="J17" s="180"/>
    </row>
    <row r="18" spans="2:31" ht="18" customHeight="1" thickBot="1">
      <c r="B18" s="106"/>
      <c r="C18" s="107"/>
      <c r="D18" s="19"/>
      <c r="E18" s="472"/>
      <c r="F18" s="473"/>
      <c r="G18" s="473"/>
      <c r="H18" s="473"/>
      <c r="I18" s="474"/>
      <c r="J18" s="180"/>
    </row>
    <row r="19" spans="2:31" ht="27.75" customHeight="1" thickBot="1">
      <c r="B19" s="40" t="s">
        <v>32</v>
      </c>
      <c r="C19" s="25">
        <f>SUM(C12:C18)</f>
        <v>4420000</v>
      </c>
      <c r="D19" s="13"/>
      <c r="E19" s="52"/>
      <c r="F19" s="19"/>
      <c r="G19" s="19"/>
      <c r="H19" s="180"/>
      <c r="I19" s="180"/>
      <c r="J19" s="180"/>
    </row>
    <row r="20" spans="2:31" ht="18" customHeight="1">
      <c r="E20" s="113"/>
      <c r="F20" s="113"/>
      <c r="G20" s="113"/>
      <c r="H20" s="180"/>
      <c r="I20" s="180"/>
      <c r="J20" s="180"/>
    </row>
    <row r="21" spans="2:31" ht="18" customHeight="1" thickBot="1">
      <c r="B21" s="38" t="s">
        <v>42</v>
      </c>
      <c r="C21" s="11"/>
      <c r="D21" s="11"/>
      <c r="E21" s="11"/>
      <c r="F21" s="11"/>
      <c r="G21" s="11"/>
      <c r="H21" s="180"/>
      <c r="I21" s="180"/>
      <c r="J21" s="180"/>
    </row>
    <row r="22" spans="2:31" ht="18" customHeight="1">
      <c r="C22" s="464" t="s">
        <v>13</v>
      </c>
      <c r="E22" s="113"/>
      <c r="F22" s="113"/>
      <c r="G22" s="113"/>
      <c r="H22" s="180"/>
      <c r="I22" s="180"/>
      <c r="J22" s="180"/>
    </row>
    <row r="23" spans="2:31" ht="14.25" thickBot="1">
      <c r="C23" s="465"/>
    </row>
    <row r="24" spans="2:31" ht="13.5" customHeight="1">
      <c r="C24" s="221" t="s">
        <v>19</v>
      </c>
      <c r="E24" s="340" t="s">
        <v>70</v>
      </c>
      <c r="F24" s="341"/>
      <c r="G24" s="341"/>
      <c r="H24" s="341"/>
      <c r="I24" s="342"/>
    </row>
    <row r="25" spans="2:31">
      <c r="C25" s="108" t="s">
        <v>20</v>
      </c>
      <c r="E25" s="343"/>
      <c r="F25" s="344"/>
      <c r="G25" s="344"/>
      <c r="H25" s="344"/>
      <c r="I25" s="345"/>
    </row>
    <row r="26" spans="2:31">
      <c r="C26" s="108" t="s">
        <v>21</v>
      </c>
      <c r="E26" s="343"/>
      <c r="F26" s="344"/>
      <c r="G26" s="344"/>
      <c r="H26" s="344"/>
      <c r="I26" s="345"/>
    </row>
    <row r="27" spans="2:31">
      <c r="C27" s="108" t="s">
        <v>22</v>
      </c>
      <c r="E27" s="343"/>
      <c r="F27" s="344"/>
      <c r="G27" s="344"/>
      <c r="H27" s="344"/>
      <c r="I27" s="345"/>
    </row>
    <row r="28" spans="2:31">
      <c r="C28" s="108" t="s">
        <v>60</v>
      </c>
      <c r="D28" s="30" t="s">
        <v>29</v>
      </c>
      <c r="E28" s="343"/>
      <c r="F28" s="344"/>
      <c r="G28" s="344"/>
      <c r="H28" s="344"/>
      <c r="I28" s="345"/>
    </row>
    <row r="29" spans="2:31">
      <c r="C29" s="108"/>
      <c r="E29" s="343"/>
      <c r="F29" s="344"/>
      <c r="G29" s="344"/>
      <c r="H29" s="344"/>
      <c r="I29" s="345"/>
      <c r="K29" s="109" t="s">
        <v>68</v>
      </c>
    </row>
    <row r="30" spans="2:31">
      <c r="C30" s="108"/>
      <c r="E30" s="343"/>
      <c r="F30" s="344"/>
      <c r="G30" s="344"/>
      <c r="H30" s="344"/>
      <c r="I30" s="345"/>
      <c r="L30" s="92">
        <v>1</v>
      </c>
      <c r="M30" s="92">
        <v>2</v>
      </c>
      <c r="N30" s="92">
        <v>3</v>
      </c>
      <c r="O30" s="92">
        <v>4</v>
      </c>
      <c r="P30" s="92">
        <v>5</v>
      </c>
      <c r="Q30" s="92">
        <v>6</v>
      </c>
      <c r="R30" s="92">
        <v>7</v>
      </c>
      <c r="S30" s="92">
        <v>8</v>
      </c>
      <c r="T30" s="110">
        <v>9</v>
      </c>
      <c r="U30" s="111">
        <v>10</v>
      </c>
      <c r="V30" s="110">
        <v>11</v>
      </c>
      <c r="W30" s="111">
        <v>12</v>
      </c>
      <c r="X30" s="110">
        <v>13</v>
      </c>
      <c r="Y30" s="111">
        <v>14</v>
      </c>
      <c r="Z30" s="110">
        <v>15</v>
      </c>
      <c r="AA30" s="111">
        <v>16</v>
      </c>
      <c r="AB30" s="110">
        <v>17</v>
      </c>
      <c r="AC30" s="111">
        <v>18</v>
      </c>
      <c r="AD30" s="110">
        <v>19</v>
      </c>
      <c r="AE30" s="111">
        <v>20</v>
      </c>
    </row>
    <row r="31" spans="2:31">
      <c r="C31" s="108"/>
      <c r="E31" s="343"/>
      <c r="F31" s="344"/>
      <c r="G31" s="344"/>
      <c r="H31" s="344"/>
      <c r="I31" s="345"/>
      <c r="K31" s="49" t="s">
        <v>49</v>
      </c>
      <c r="L31" s="186">
        <v>3400000</v>
      </c>
      <c r="M31" s="186">
        <v>3400000</v>
      </c>
      <c r="N31" s="186">
        <v>3400000</v>
      </c>
      <c r="O31" s="186">
        <v>4200000</v>
      </c>
      <c r="P31" s="186">
        <v>5000000</v>
      </c>
      <c r="Q31" s="186">
        <v>5800000</v>
      </c>
      <c r="R31" s="186">
        <v>6700000</v>
      </c>
      <c r="S31" s="186">
        <v>7600000</v>
      </c>
      <c r="T31" s="186">
        <v>7600000</v>
      </c>
      <c r="U31" s="186">
        <v>7600000</v>
      </c>
      <c r="V31" s="186">
        <v>7600000</v>
      </c>
      <c r="W31" s="186">
        <v>7600000</v>
      </c>
      <c r="X31" s="186">
        <v>7600000</v>
      </c>
      <c r="Y31" s="186">
        <v>7600000</v>
      </c>
      <c r="Z31" s="186">
        <v>7600000</v>
      </c>
      <c r="AA31" s="186">
        <v>7600000</v>
      </c>
      <c r="AB31" s="186">
        <v>7600000</v>
      </c>
      <c r="AC31" s="186">
        <v>7600000</v>
      </c>
      <c r="AD31" s="186">
        <v>7600000</v>
      </c>
      <c r="AE31" s="186">
        <v>7600000</v>
      </c>
    </row>
    <row r="32" spans="2:31">
      <c r="C32" s="108"/>
      <c r="E32" s="343"/>
      <c r="F32" s="344"/>
      <c r="G32" s="344"/>
      <c r="H32" s="344"/>
      <c r="I32" s="345"/>
      <c r="K32" s="46"/>
      <c r="L32" s="112"/>
      <c r="M32" s="112"/>
      <c r="N32" s="112"/>
      <c r="O32" s="112"/>
      <c r="P32" s="112"/>
      <c r="Q32" s="112"/>
      <c r="R32" s="112"/>
      <c r="S32" s="112"/>
      <c r="T32" s="112"/>
      <c r="U32" s="112"/>
      <c r="V32" s="112"/>
      <c r="W32" s="112"/>
      <c r="X32" s="112"/>
      <c r="Y32" s="112"/>
      <c r="Z32" s="112"/>
      <c r="AA32" s="112"/>
      <c r="AB32" s="112"/>
      <c r="AC32" s="112"/>
      <c r="AD32" s="112"/>
      <c r="AE32" s="112"/>
    </row>
    <row r="33" spans="2:39">
      <c r="C33" s="108"/>
      <c r="E33" s="343"/>
      <c r="F33" s="344"/>
      <c r="G33" s="344"/>
      <c r="H33" s="344"/>
      <c r="I33" s="345"/>
      <c r="K33" s="46"/>
      <c r="L33" s="112"/>
      <c r="M33" s="112"/>
      <c r="N33" s="112"/>
      <c r="O33" s="112"/>
      <c r="P33" s="112"/>
      <c r="Q33" s="112"/>
      <c r="R33" s="112"/>
      <c r="S33" s="112"/>
      <c r="T33" s="112"/>
      <c r="U33" s="112"/>
      <c r="V33" s="112"/>
      <c r="W33" s="112"/>
      <c r="X33" s="112"/>
      <c r="Y33" s="112"/>
      <c r="Z33" s="112"/>
      <c r="AA33" s="112"/>
      <c r="AB33" s="112"/>
      <c r="AC33" s="112"/>
      <c r="AD33" s="112"/>
      <c r="AE33" s="112"/>
    </row>
    <row r="34" spans="2:39" ht="14.25" thickBot="1">
      <c r="C34" s="108"/>
      <c r="E34" s="346"/>
      <c r="F34" s="347"/>
      <c r="G34" s="347"/>
      <c r="H34" s="347"/>
      <c r="I34" s="348"/>
      <c r="K34" s="46"/>
      <c r="L34" s="112"/>
      <c r="M34" s="112"/>
      <c r="N34" s="112"/>
      <c r="O34" s="112"/>
      <c r="P34" s="112"/>
      <c r="Q34" s="112"/>
      <c r="R34" s="112"/>
      <c r="S34" s="112"/>
      <c r="T34" s="112"/>
      <c r="U34" s="112"/>
      <c r="V34" s="112"/>
      <c r="W34" s="112"/>
      <c r="X34" s="112"/>
      <c r="Y34" s="112"/>
      <c r="Z34" s="112"/>
      <c r="AA34" s="112"/>
      <c r="AB34" s="112"/>
      <c r="AC34" s="112"/>
      <c r="AD34" s="112"/>
      <c r="AE34" s="112"/>
    </row>
    <row r="35" spans="2:39" ht="24.75" customHeight="1" thickBot="1">
      <c r="B35" s="187" t="s">
        <v>14</v>
      </c>
      <c r="C35" s="188">
        <f>COUNTA(C24:C34)</f>
        <v>5</v>
      </c>
    </row>
    <row r="36" spans="2:39">
      <c r="K36" s="96"/>
      <c r="L36" s="113"/>
      <c r="M36" s="113"/>
      <c r="N36" s="113"/>
      <c r="O36" s="113"/>
      <c r="P36" s="113"/>
      <c r="Q36" s="113"/>
      <c r="R36" s="113"/>
      <c r="S36" s="113"/>
      <c r="T36" s="113"/>
      <c r="U36" s="113"/>
      <c r="V36" s="113"/>
      <c r="W36" s="113"/>
      <c r="X36" s="113"/>
      <c r="Y36" s="113"/>
      <c r="Z36" s="113"/>
      <c r="AA36" s="113"/>
      <c r="AB36" s="113"/>
      <c r="AC36" s="113"/>
      <c r="AD36" s="113"/>
      <c r="AE36" s="113"/>
      <c r="AF36" s="113"/>
      <c r="AG36" s="113"/>
      <c r="AH36" s="113"/>
      <c r="AI36" s="113"/>
      <c r="AJ36" s="113"/>
      <c r="AK36" s="113"/>
      <c r="AL36" s="113"/>
      <c r="AM36" s="113"/>
    </row>
    <row r="37" spans="2:39" ht="22.5" customHeight="1" thickBot="1">
      <c r="B37" s="38" t="s">
        <v>25</v>
      </c>
      <c r="E37" s="13"/>
      <c r="F37" s="189"/>
      <c r="K37" s="113"/>
      <c r="L37" s="113"/>
      <c r="M37" s="113"/>
      <c r="N37" s="113"/>
      <c r="O37" s="113"/>
      <c r="P37" s="113"/>
      <c r="Q37" s="113"/>
      <c r="R37" s="113"/>
      <c r="S37" s="113"/>
      <c r="T37" s="110"/>
      <c r="U37" s="97"/>
      <c r="V37" s="110"/>
      <c r="W37" s="97"/>
      <c r="X37" s="110"/>
      <c r="Y37" s="97"/>
      <c r="Z37" s="110"/>
      <c r="AA37" s="97"/>
      <c r="AB37" s="110"/>
      <c r="AC37" s="97"/>
      <c r="AD37" s="110"/>
      <c r="AE37" s="97"/>
      <c r="AF37" s="113"/>
      <c r="AG37" s="113"/>
      <c r="AH37" s="113"/>
      <c r="AI37" s="113"/>
      <c r="AJ37" s="113"/>
      <c r="AK37" s="113"/>
      <c r="AL37" s="113"/>
      <c r="AM37" s="113"/>
    </row>
    <row r="38" spans="2:39" ht="24.75" customHeight="1" thickBot="1">
      <c r="B38" s="187" t="s">
        <v>34</v>
      </c>
      <c r="C38" s="140">
        <f>LOOKUP(C35,L30:AE30,L31:AE31)</f>
        <v>5000000</v>
      </c>
      <c r="E38" s="189"/>
      <c r="F38" s="189"/>
      <c r="K38" s="54"/>
      <c r="L38" s="190"/>
      <c r="M38" s="190"/>
      <c r="N38" s="190"/>
      <c r="O38" s="190"/>
      <c r="P38" s="190"/>
      <c r="Q38" s="190"/>
      <c r="R38" s="190"/>
      <c r="S38" s="190"/>
      <c r="T38" s="190"/>
      <c r="U38" s="190"/>
      <c r="V38" s="190"/>
      <c r="W38" s="190"/>
      <c r="X38" s="190"/>
      <c r="Y38" s="190"/>
      <c r="Z38" s="190"/>
      <c r="AA38" s="190"/>
      <c r="AB38" s="190"/>
      <c r="AC38" s="190"/>
      <c r="AD38" s="190"/>
      <c r="AE38" s="190"/>
      <c r="AF38" s="113"/>
      <c r="AG38" s="113"/>
      <c r="AH38" s="113"/>
      <c r="AI38" s="113"/>
      <c r="AJ38" s="113"/>
      <c r="AK38" s="113"/>
      <c r="AL38" s="113"/>
      <c r="AM38" s="113"/>
    </row>
    <row r="39" spans="2:39">
      <c r="K39" s="46"/>
      <c r="L39" s="112"/>
      <c r="M39" s="112"/>
      <c r="N39" s="112"/>
      <c r="O39" s="112"/>
      <c r="P39" s="112"/>
      <c r="Q39" s="112"/>
      <c r="R39" s="112"/>
      <c r="S39" s="112"/>
      <c r="T39" s="112"/>
      <c r="U39" s="112"/>
      <c r="V39" s="112"/>
      <c r="W39" s="112"/>
      <c r="X39" s="112"/>
      <c r="Y39" s="112"/>
      <c r="Z39" s="112"/>
      <c r="AA39" s="112"/>
      <c r="AB39" s="112"/>
      <c r="AC39" s="112"/>
      <c r="AD39" s="112"/>
      <c r="AE39" s="112"/>
      <c r="AF39" s="113"/>
      <c r="AG39" s="113"/>
      <c r="AH39" s="113"/>
      <c r="AI39" s="113"/>
      <c r="AJ39" s="113"/>
      <c r="AK39" s="113"/>
      <c r="AL39" s="113"/>
      <c r="AM39" s="113"/>
    </row>
    <row r="40" spans="2:39" ht="21.75" customHeight="1" thickBot="1">
      <c r="B40" s="33" t="s">
        <v>17</v>
      </c>
      <c r="C40" s="22"/>
      <c r="K40" s="46"/>
      <c r="L40" s="112"/>
      <c r="M40" s="112"/>
      <c r="N40" s="112"/>
      <c r="O40" s="112"/>
      <c r="P40" s="112"/>
      <c r="Q40" s="112"/>
      <c r="R40" s="112"/>
      <c r="S40" s="112"/>
      <c r="T40" s="112"/>
      <c r="U40" s="112"/>
      <c r="V40" s="112"/>
      <c r="W40" s="112"/>
      <c r="X40" s="112"/>
      <c r="Y40" s="112"/>
      <c r="Z40" s="112"/>
      <c r="AA40" s="112"/>
      <c r="AB40" s="112"/>
      <c r="AC40" s="112"/>
      <c r="AD40" s="112"/>
      <c r="AE40" s="112"/>
      <c r="AF40" s="113"/>
      <c r="AG40" s="113"/>
      <c r="AH40" s="113"/>
      <c r="AI40" s="113"/>
      <c r="AJ40" s="113"/>
      <c r="AK40" s="113"/>
      <c r="AL40" s="113"/>
      <c r="AM40" s="113"/>
    </row>
    <row r="41" spans="2:39" ht="27.75" customHeight="1" thickBot="1">
      <c r="B41" s="477" t="str">
        <f>IF(OR(C19&gt;C38),C56,IF(OR(C38=FALSE),"",B56))</f>
        <v>基準内</v>
      </c>
      <c r="C41" s="478"/>
      <c r="D41" s="30" t="s">
        <v>29</v>
      </c>
      <c r="E41" s="340" t="s">
        <v>84</v>
      </c>
      <c r="F41" s="341"/>
      <c r="G41" s="341"/>
      <c r="H41" s="341"/>
      <c r="I41" s="342"/>
      <c r="K41" s="46"/>
      <c r="L41" s="112"/>
      <c r="M41" s="112"/>
      <c r="N41" s="112"/>
      <c r="O41" s="112"/>
      <c r="P41" s="112"/>
      <c r="Q41" s="112"/>
      <c r="R41" s="112"/>
      <c r="S41" s="112"/>
      <c r="T41" s="112"/>
      <c r="U41" s="112"/>
      <c r="V41" s="112"/>
      <c r="W41" s="112"/>
      <c r="X41" s="112"/>
      <c r="Y41" s="112"/>
      <c r="Z41" s="112"/>
      <c r="AA41" s="112"/>
      <c r="AB41" s="112"/>
      <c r="AC41" s="112"/>
      <c r="AD41" s="112"/>
      <c r="AE41" s="112"/>
      <c r="AF41" s="113"/>
      <c r="AG41" s="113"/>
      <c r="AH41" s="113"/>
      <c r="AI41" s="113"/>
      <c r="AJ41" s="113"/>
      <c r="AK41" s="113"/>
      <c r="AL41" s="113"/>
      <c r="AM41" s="113"/>
    </row>
    <row r="42" spans="2:39" ht="14.25" customHeight="1">
      <c r="B42" s="11"/>
      <c r="C42" s="11"/>
      <c r="D42" s="11"/>
      <c r="E42" s="343"/>
      <c r="F42" s="483"/>
      <c r="G42" s="483"/>
      <c r="H42" s="483"/>
      <c r="I42" s="345"/>
      <c r="K42" s="113"/>
      <c r="L42" s="113"/>
      <c r="M42" s="113"/>
      <c r="N42" s="113"/>
      <c r="O42" s="113"/>
      <c r="P42" s="113"/>
      <c r="Q42" s="113"/>
      <c r="R42" s="113"/>
      <c r="S42" s="113"/>
      <c r="T42" s="113"/>
      <c r="U42" s="113"/>
      <c r="V42" s="113"/>
      <c r="W42" s="113"/>
      <c r="X42" s="113"/>
      <c r="Y42" s="113"/>
      <c r="Z42" s="113"/>
      <c r="AA42" s="113"/>
      <c r="AB42" s="113"/>
      <c r="AC42" s="113"/>
      <c r="AD42" s="113"/>
      <c r="AE42" s="113"/>
      <c r="AF42" s="113"/>
      <c r="AG42" s="113"/>
      <c r="AH42" s="113"/>
      <c r="AI42" s="113"/>
      <c r="AJ42" s="113"/>
      <c r="AK42" s="113"/>
      <c r="AL42" s="113"/>
      <c r="AM42" s="113"/>
    </row>
    <row r="43" spans="2:39">
      <c r="E43" s="343"/>
      <c r="F43" s="483"/>
      <c r="G43" s="483"/>
      <c r="H43" s="483"/>
      <c r="I43" s="345"/>
    </row>
    <row r="44" spans="2:39" ht="14.25" thickBot="1">
      <c r="E44" s="346"/>
      <c r="F44" s="347"/>
      <c r="G44" s="347"/>
      <c r="H44" s="347"/>
      <c r="I44" s="348"/>
    </row>
    <row r="45" spans="2:39" ht="20.25" customHeight="1" thickBot="1"/>
    <row r="46" spans="2:39" ht="13.5" customHeight="1">
      <c r="B46" s="455" t="s">
        <v>57</v>
      </c>
      <c r="C46" s="456"/>
      <c r="D46" s="456"/>
      <c r="E46" s="456"/>
      <c r="F46" s="456"/>
      <c r="G46" s="456"/>
      <c r="H46" s="456"/>
      <c r="I46" s="456"/>
      <c r="J46" s="457"/>
    </row>
    <row r="47" spans="2:39" ht="13.5" customHeight="1">
      <c r="B47" s="458"/>
      <c r="C47" s="459"/>
      <c r="D47" s="459"/>
      <c r="E47" s="459"/>
      <c r="F47" s="459"/>
      <c r="G47" s="459"/>
      <c r="H47" s="459"/>
      <c r="I47" s="459"/>
      <c r="J47" s="460"/>
    </row>
    <row r="48" spans="2:39" ht="13.5" customHeight="1">
      <c r="B48" s="458"/>
      <c r="C48" s="459"/>
      <c r="D48" s="459"/>
      <c r="E48" s="459"/>
      <c r="F48" s="459"/>
      <c r="G48" s="459"/>
      <c r="H48" s="459"/>
      <c r="I48" s="459"/>
      <c r="J48" s="460"/>
    </row>
    <row r="49" spans="2:10" ht="13.5" customHeight="1">
      <c r="B49" s="458"/>
      <c r="C49" s="459"/>
      <c r="D49" s="459"/>
      <c r="E49" s="459"/>
      <c r="F49" s="459"/>
      <c r="G49" s="459"/>
      <c r="H49" s="459"/>
      <c r="I49" s="459"/>
      <c r="J49" s="460"/>
    </row>
    <row r="50" spans="2:10" ht="13.5" customHeight="1">
      <c r="B50" s="458"/>
      <c r="C50" s="459"/>
      <c r="D50" s="459"/>
      <c r="E50" s="459"/>
      <c r="F50" s="459"/>
      <c r="G50" s="459"/>
      <c r="H50" s="459"/>
      <c r="I50" s="459"/>
      <c r="J50" s="460"/>
    </row>
    <row r="51" spans="2:10" ht="14.25" customHeight="1">
      <c r="B51" s="458"/>
      <c r="C51" s="459"/>
      <c r="D51" s="459"/>
      <c r="E51" s="459"/>
      <c r="F51" s="459"/>
      <c r="G51" s="459"/>
      <c r="H51" s="459"/>
      <c r="I51" s="459"/>
      <c r="J51" s="460"/>
    </row>
    <row r="52" spans="2:10" ht="54" customHeight="1" thickBot="1">
      <c r="B52" s="461"/>
      <c r="C52" s="462"/>
      <c r="D52" s="462"/>
      <c r="E52" s="462"/>
      <c r="F52" s="462"/>
      <c r="G52" s="462"/>
      <c r="H52" s="462"/>
      <c r="I52" s="462"/>
      <c r="J52" s="463"/>
    </row>
    <row r="56" spans="2:10" ht="17.25" hidden="1">
      <c r="B56" s="23" t="s">
        <v>28</v>
      </c>
      <c r="C56" s="23" t="s">
        <v>18</v>
      </c>
    </row>
    <row r="68" spans="11:15">
      <c r="K68" s="96"/>
      <c r="L68" s="97"/>
      <c r="M68" s="97"/>
      <c r="N68" s="97"/>
      <c r="O68" s="97"/>
    </row>
    <row r="69" spans="11:15">
      <c r="K69" s="96"/>
      <c r="L69" s="96"/>
      <c r="M69" s="96"/>
      <c r="N69" s="96"/>
      <c r="O69" s="96"/>
    </row>
    <row r="70" spans="11:15">
      <c r="K70" s="96"/>
      <c r="L70" s="100"/>
      <c r="M70" s="100"/>
      <c r="N70" s="100"/>
      <c r="O70" s="100"/>
    </row>
    <row r="71" spans="11:15">
      <c r="K71" s="103"/>
      <c r="L71" s="104"/>
      <c r="M71" s="104"/>
      <c r="N71" s="104"/>
      <c r="O71" s="104"/>
    </row>
    <row r="72" spans="11:15">
      <c r="K72" s="103"/>
      <c r="L72" s="104"/>
      <c r="M72" s="104"/>
      <c r="N72" s="104"/>
      <c r="O72" s="104"/>
    </row>
    <row r="73" spans="11:15">
      <c r="K73" s="103"/>
      <c r="L73" s="104"/>
      <c r="M73" s="104"/>
      <c r="N73" s="104"/>
      <c r="O73" s="104"/>
    </row>
    <row r="74" spans="11:15">
      <c r="K74" s="103"/>
      <c r="L74" s="104"/>
      <c r="M74" s="104"/>
      <c r="N74" s="104"/>
      <c r="O74" s="104"/>
    </row>
    <row r="75" spans="11:15">
      <c r="K75" s="103"/>
      <c r="L75" s="104"/>
      <c r="M75" s="104"/>
      <c r="N75" s="104"/>
      <c r="O75" s="104"/>
    </row>
    <row r="76" spans="11:15">
      <c r="K76" s="103"/>
      <c r="L76" s="104"/>
      <c r="M76" s="104"/>
      <c r="N76" s="104"/>
      <c r="O76" s="104"/>
    </row>
    <row r="77" spans="11:15">
      <c r="K77" s="182"/>
      <c r="L77" s="97"/>
      <c r="M77" s="97"/>
      <c r="N77" s="97"/>
      <c r="O77" s="97"/>
    </row>
    <row r="78" spans="11:15">
      <c r="K78" s="96"/>
      <c r="L78" s="97"/>
      <c r="M78" s="97"/>
      <c r="N78" s="97"/>
      <c r="O78" s="97"/>
    </row>
    <row r="79" spans="11:15">
      <c r="K79" s="96"/>
      <c r="L79" s="96"/>
      <c r="M79" s="96"/>
      <c r="N79" s="96"/>
      <c r="O79" s="96"/>
    </row>
    <row r="80" spans="11:15">
      <c r="K80" s="96"/>
      <c r="L80" s="100"/>
      <c r="M80" s="100"/>
      <c r="N80" s="100"/>
      <c r="O80" s="100"/>
    </row>
    <row r="81" spans="11:15">
      <c r="K81" s="103"/>
      <c r="L81" s="104"/>
      <c r="M81" s="104"/>
      <c r="N81" s="104"/>
      <c r="O81" s="104"/>
    </row>
    <row r="82" spans="11:15">
      <c r="K82" s="103"/>
      <c r="L82" s="104"/>
      <c r="M82" s="104"/>
      <c r="N82" s="104"/>
      <c r="O82" s="104"/>
    </row>
    <row r="83" spans="11:15">
      <c r="K83" s="103"/>
      <c r="L83" s="104"/>
      <c r="M83" s="104"/>
      <c r="N83" s="104"/>
      <c r="O83" s="104"/>
    </row>
    <row r="84" spans="11:15">
      <c r="K84" s="103"/>
      <c r="L84" s="104"/>
      <c r="M84" s="104"/>
      <c r="N84" s="104"/>
      <c r="O84" s="104"/>
    </row>
    <row r="85" spans="11:15">
      <c r="K85" s="103"/>
      <c r="L85" s="104"/>
      <c r="M85" s="104"/>
      <c r="N85" s="104"/>
      <c r="O85" s="104"/>
    </row>
    <row r="86" spans="11:15">
      <c r="K86" s="103"/>
      <c r="L86" s="104"/>
      <c r="M86" s="104"/>
      <c r="N86" s="104"/>
      <c r="O86" s="104"/>
    </row>
  </sheetData>
  <sheetProtection sheet="1"/>
  <mergeCells count="15">
    <mergeCell ref="R4:R5"/>
    <mergeCell ref="S4:V4"/>
    <mergeCell ref="B41:C41"/>
    <mergeCell ref="B10:B11"/>
    <mergeCell ref="C10:C11"/>
    <mergeCell ref="E24:I34"/>
    <mergeCell ref="E41:I44"/>
    <mergeCell ref="B2:I2"/>
    <mergeCell ref="B46:J52"/>
    <mergeCell ref="B4:C4"/>
    <mergeCell ref="B5:C5"/>
    <mergeCell ref="B6:C6"/>
    <mergeCell ref="C22:C23"/>
    <mergeCell ref="E12:I18"/>
    <mergeCell ref="J3:J4"/>
  </mergeCells>
  <phoneticPr fontId="3"/>
  <dataValidations count="1">
    <dataValidation type="list" allowBlank="1" showErrorMessage="1" prompt="_x000a_" sqref="B12:B18 C24:C34">
      <formula1>$K$3:$K$11</formula1>
    </dataValidation>
  </dataValidations>
  <pageMargins left="0.6" right="0.4" top="0.75" bottom="0.98425196850393704" header="0.51181102362204722" footer="0.51181102362204722"/>
  <pageSetup paperSize="9" scale="81" firstPageNumber="72" orientation="portrait" useFirstPageNumber="1" r:id="rId1"/>
  <headerFooter alignWithMargins="0">
    <oddFooter>&amp;L&amp;A</oddFooter>
  </headerFooter>
  <colBreaks count="1" manualBreakCount="1">
    <brk id="10" max="104857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pageSetUpPr fitToPage="1"/>
  </sheetPr>
  <dimension ref="B1:J131"/>
  <sheetViews>
    <sheetView view="pageBreakPreview" zoomScaleNormal="100" workbookViewId="0">
      <selection activeCell="B2" sqref="B2:I2"/>
    </sheetView>
  </sheetViews>
  <sheetFormatPr defaultRowHeight="13.5"/>
  <cols>
    <col min="1" max="1" width="2" style="60" customWidth="1"/>
    <col min="2" max="2" width="19" style="60" customWidth="1"/>
    <col min="3" max="3" width="23.75" style="60" customWidth="1"/>
    <col min="4" max="4" width="5.125" style="60" customWidth="1"/>
    <col min="5" max="5" width="19.75" style="60" customWidth="1"/>
    <col min="6" max="6" width="23.5" style="60" customWidth="1"/>
    <col min="7" max="7" width="3.375" style="60" bestFit="1" customWidth="1"/>
    <col min="8" max="8" width="16" style="60" customWidth="1"/>
    <col min="9" max="9" width="9" style="60"/>
    <col min="10" max="10" width="14.375" style="60" customWidth="1"/>
    <col min="11" max="16384" width="9" style="60"/>
  </cols>
  <sheetData>
    <row r="1" spans="2:10" ht="14.25" thickBot="1"/>
    <row r="2" spans="2:10" ht="33" customHeight="1" thickBot="1">
      <c r="B2" s="484" t="s">
        <v>100</v>
      </c>
      <c r="C2" s="484"/>
      <c r="D2" s="484"/>
      <c r="E2" s="484"/>
      <c r="F2" s="484"/>
      <c r="G2" s="484"/>
      <c r="H2" s="484"/>
      <c r="I2" s="485"/>
      <c r="J2" s="249" t="s">
        <v>53</v>
      </c>
    </row>
    <row r="3" spans="2:10" ht="33" customHeight="1" thickBot="1">
      <c r="B3" s="59"/>
      <c r="C3" s="59"/>
      <c r="D3" s="59"/>
      <c r="E3" s="59"/>
      <c r="F3" s="59"/>
      <c r="G3" s="59"/>
      <c r="H3" s="59"/>
      <c r="I3" s="59"/>
      <c r="J3" s="135"/>
    </row>
    <row r="4" spans="2:10" ht="22.5" customHeight="1" thickBot="1">
      <c r="B4" s="142" t="s">
        <v>95</v>
      </c>
      <c r="C4" s="143"/>
      <c r="D4" s="3"/>
      <c r="E4" s="130" t="s">
        <v>0</v>
      </c>
      <c r="F4" s="144"/>
      <c r="H4" s="502" t="s">
        <v>86</v>
      </c>
      <c r="I4" s="503"/>
      <c r="J4" s="504"/>
    </row>
    <row r="5" spans="2:10" ht="22.5" customHeight="1">
      <c r="B5" s="495" t="s">
        <v>1</v>
      </c>
      <c r="C5" s="496"/>
      <c r="D5" s="145"/>
      <c r="E5" s="131" t="s">
        <v>87</v>
      </c>
      <c r="F5" s="146"/>
      <c r="H5" s="505"/>
      <c r="I5" s="506"/>
      <c r="J5" s="507"/>
    </row>
    <row r="6" spans="2:10" ht="22.5" customHeight="1">
      <c r="B6" s="497" t="s">
        <v>4</v>
      </c>
      <c r="C6" s="498"/>
      <c r="D6" s="145"/>
      <c r="E6" s="131" t="s">
        <v>5</v>
      </c>
      <c r="F6" s="147"/>
      <c r="G6" s="148" t="s">
        <v>88</v>
      </c>
      <c r="H6" s="505"/>
      <c r="I6" s="506"/>
      <c r="J6" s="507"/>
    </row>
    <row r="7" spans="2:10" ht="22.5" customHeight="1" thickBot="1">
      <c r="B7" s="499" t="s">
        <v>6</v>
      </c>
      <c r="C7" s="500"/>
      <c r="D7" s="145"/>
      <c r="E7" s="131" t="s">
        <v>7</v>
      </c>
      <c r="F7" s="149"/>
      <c r="H7" s="508"/>
      <c r="I7" s="509"/>
      <c r="J7" s="510"/>
    </row>
    <row r="9" spans="2:10" ht="14.25" thickBot="1"/>
    <row r="10" spans="2:10" ht="18" customHeight="1" thickBot="1">
      <c r="B10" s="33" t="s">
        <v>55</v>
      </c>
      <c r="C10" s="150"/>
      <c r="D10" s="150"/>
      <c r="E10" s="33" t="s">
        <v>56</v>
      </c>
      <c r="F10" s="150"/>
      <c r="G10" s="151"/>
      <c r="H10" s="523" t="s">
        <v>72</v>
      </c>
      <c r="I10" s="524"/>
      <c r="J10" s="525"/>
    </row>
    <row r="11" spans="2:10" ht="18" customHeight="1">
      <c r="B11" s="294" t="s">
        <v>13</v>
      </c>
      <c r="C11" s="512" t="s">
        <v>31</v>
      </c>
      <c r="D11" s="165"/>
      <c r="E11" s="294" t="s">
        <v>13</v>
      </c>
      <c r="F11" s="512" t="s">
        <v>54</v>
      </c>
      <c r="G11" s="153"/>
      <c r="H11" s="526"/>
      <c r="I11" s="527"/>
      <c r="J11" s="528"/>
    </row>
    <row r="12" spans="2:10" ht="18" customHeight="1" thickBot="1">
      <c r="B12" s="295"/>
      <c r="C12" s="513"/>
      <c r="D12" s="165"/>
      <c r="E12" s="295"/>
      <c r="F12" s="513"/>
      <c r="G12" s="154"/>
      <c r="H12" s="526"/>
      <c r="I12" s="527"/>
      <c r="J12" s="528"/>
    </row>
    <row r="13" spans="2:10" ht="18" customHeight="1">
      <c r="B13" s="15"/>
      <c r="C13" s="155"/>
      <c r="D13" s="83"/>
      <c r="E13" s="15"/>
      <c r="F13" s="155"/>
      <c r="G13" s="156"/>
      <c r="H13" s="526"/>
      <c r="I13" s="527"/>
      <c r="J13" s="528"/>
    </row>
    <row r="14" spans="2:10" ht="18" customHeight="1">
      <c r="B14" s="8"/>
      <c r="C14" s="157"/>
      <c r="D14" s="83"/>
      <c r="E14" s="8"/>
      <c r="F14" s="157"/>
      <c r="G14" s="158"/>
      <c r="H14" s="526"/>
      <c r="I14" s="527"/>
      <c r="J14" s="528"/>
    </row>
    <row r="15" spans="2:10" ht="18" customHeight="1">
      <c r="B15" s="8"/>
      <c r="C15" s="157"/>
      <c r="D15" s="83"/>
      <c r="E15" s="8"/>
      <c r="F15" s="157"/>
      <c r="G15" s="159" t="s">
        <v>89</v>
      </c>
      <c r="H15" s="526"/>
      <c r="I15" s="527"/>
      <c r="J15" s="528"/>
    </row>
    <row r="16" spans="2:10" ht="18" customHeight="1">
      <c r="B16" s="8"/>
      <c r="C16" s="157"/>
      <c r="D16" s="83"/>
      <c r="E16" s="8"/>
      <c r="F16" s="157"/>
      <c r="G16" s="158"/>
      <c r="H16" s="526"/>
      <c r="I16" s="527"/>
      <c r="J16" s="528"/>
    </row>
    <row r="17" spans="2:10" ht="18" customHeight="1">
      <c r="B17" s="8"/>
      <c r="C17" s="157"/>
      <c r="D17" s="83"/>
      <c r="E17" s="8"/>
      <c r="F17" s="157"/>
      <c r="G17" s="158"/>
      <c r="H17" s="526"/>
      <c r="I17" s="527"/>
      <c r="J17" s="528"/>
    </row>
    <row r="18" spans="2:10" ht="18" customHeight="1">
      <c r="B18" s="8"/>
      <c r="C18" s="157"/>
      <c r="D18" s="83"/>
      <c r="E18" s="8"/>
      <c r="F18" s="157"/>
      <c r="G18" s="158"/>
      <c r="H18" s="526"/>
      <c r="I18" s="527"/>
      <c r="J18" s="528"/>
    </row>
    <row r="19" spans="2:10" ht="18" customHeight="1" thickBot="1">
      <c r="B19" s="8"/>
      <c r="C19" s="160"/>
      <c r="D19" s="83"/>
      <c r="E19" s="8"/>
      <c r="F19" s="160"/>
      <c r="G19" s="158"/>
      <c r="H19" s="526"/>
      <c r="I19" s="527"/>
      <c r="J19" s="528"/>
    </row>
    <row r="20" spans="2:10" ht="25.5" customHeight="1" thickBot="1">
      <c r="B20" s="129" t="s">
        <v>32</v>
      </c>
      <c r="C20" s="128">
        <f>SUM(C13:C19)</f>
        <v>0</v>
      </c>
      <c r="D20" s="124"/>
      <c r="E20" s="129" t="s">
        <v>32</v>
      </c>
      <c r="F20" s="128">
        <f>SUM(F13:F19)</f>
        <v>0</v>
      </c>
      <c r="G20" s="83"/>
      <c r="H20" s="526"/>
      <c r="I20" s="527"/>
      <c r="J20" s="528"/>
    </row>
    <row r="21" spans="2:10" ht="18" customHeight="1">
      <c r="H21" s="526"/>
      <c r="I21" s="527"/>
      <c r="J21" s="528"/>
    </row>
    <row r="22" spans="2:10" ht="18" customHeight="1" thickBot="1">
      <c r="B22" s="38" t="s">
        <v>42</v>
      </c>
      <c r="C22" s="132"/>
      <c r="D22" s="132"/>
      <c r="E22" s="132"/>
      <c r="F22" s="132"/>
      <c r="G22" s="132"/>
      <c r="H22" s="526"/>
      <c r="I22" s="527"/>
      <c r="J22" s="528"/>
    </row>
    <row r="23" spans="2:10" ht="18" customHeight="1" thickBot="1">
      <c r="C23" s="396" t="s">
        <v>13</v>
      </c>
      <c r="H23" s="529"/>
      <c r="I23" s="530"/>
      <c r="J23" s="531"/>
    </row>
    <row r="24" spans="2:10" ht="14.25" thickBot="1">
      <c r="C24" s="501"/>
    </row>
    <row r="25" spans="2:10" ht="20.25" customHeight="1" thickBot="1">
      <c r="C25" s="192" t="s">
        <v>19</v>
      </c>
      <c r="E25" s="514" t="s">
        <v>90</v>
      </c>
      <c r="F25" s="515"/>
      <c r="G25" s="515"/>
      <c r="H25" s="515"/>
      <c r="I25" s="516"/>
    </row>
    <row r="26" spans="2:10" ht="20.25" customHeight="1">
      <c r="C26" s="64"/>
      <c r="E26" s="517"/>
      <c r="F26" s="518"/>
      <c r="G26" s="518"/>
      <c r="H26" s="518"/>
      <c r="I26" s="519"/>
    </row>
    <row r="27" spans="2:10" ht="20.25" customHeight="1">
      <c r="C27" s="15"/>
      <c r="E27" s="517"/>
      <c r="F27" s="518"/>
      <c r="G27" s="518"/>
      <c r="H27" s="518"/>
      <c r="I27" s="519"/>
    </row>
    <row r="28" spans="2:10" ht="20.25" customHeight="1">
      <c r="C28" s="15"/>
      <c r="E28" s="517"/>
      <c r="F28" s="518"/>
      <c r="G28" s="518"/>
      <c r="H28" s="518"/>
      <c r="I28" s="519"/>
    </row>
    <row r="29" spans="2:10" ht="20.25" customHeight="1">
      <c r="C29" s="15"/>
      <c r="D29" s="30" t="s">
        <v>91</v>
      </c>
      <c r="E29" s="517"/>
      <c r="F29" s="518"/>
      <c r="G29" s="518"/>
      <c r="H29" s="518"/>
      <c r="I29" s="519"/>
    </row>
    <row r="30" spans="2:10" ht="20.25" customHeight="1">
      <c r="C30" s="15"/>
      <c r="E30" s="517"/>
      <c r="F30" s="518"/>
      <c r="G30" s="518"/>
      <c r="H30" s="518"/>
      <c r="I30" s="519"/>
    </row>
    <row r="31" spans="2:10" ht="20.25" customHeight="1">
      <c r="C31" s="15"/>
      <c r="E31" s="517"/>
      <c r="F31" s="518"/>
      <c r="G31" s="518"/>
      <c r="H31" s="518"/>
      <c r="I31" s="519"/>
    </row>
    <row r="32" spans="2:10" ht="20.25" customHeight="1">
      <c r="C32" s="15"/>
      <c r="E32" s="517"/>
      <c r="F32" s="518"/>
      <c r="G32" s="518"/>
      <c r="H32" s="518"/>
      <c r="I32" s="519"/>
    </row>
    <row r="33" spans="2:10" ht="20.25" customHeight="1">
      <c r="C33" s="15"/>
      <c r="E33" s="517"/>
      <c r="F33" s="518"/>
      <c r="G33" s="518"/>
      <c r="H33" s="518"/>
      <c r="I33" s="519"/>
    </row>
    <row r="34" spans="2:10" ht="20.25" customHeight="1">
      <c r="C34" s="15"/>
      <c r="E34" s="517"/>
      <c r="F34" s="518"/>
      <c r="G34" s="518"/>
      <c r="H34" s="518"/>
      <c r="I34" s="519"/>
    </row>
    <row r="35" spans="2:10" ht="20.25" customHeight="1" thickBot="1">
      <c r="C35" s="34"/>
      <c r="E35" s="520"/>
      <c r="F35" s="521"/>
      <c r="G35" s="521"/>
      <c r="H35" s="521"/>
      <c r="I35" s="522"/>
    </row>
    <row r="36" spans="2:10" ht="31.5" customHeight="1" thickBot="1">
      <c r="B36" s="123" t="s">
        <v>14</v>
      </c>
      <c r="C36" s="73" t="str">
        <f>IF(F6="","―",COUNTA(C25:C35))</f>
        <v>―</v>
      </c>
    </row>
    <row r="38" spans="2:10" ht="22.5" customHeight="1" thickBot="1">
      <c r="B38" s="38" t="s">
        <v>25</v>
      </c>
      <c r="E38" s="38" t="s">
        <v>69</v>
      </c>
    </row>
    <row r="39" spans="2:10" ht="44.25" customHeight="1" thickBot="1">
      <c r="B39" s="123" t="s">
        <v>34</v>
      </c>
      <c r="C39" s="68" t="str">
        <f>IF(F6="","名前を入力下さい。",VLOOKUP(C36,$B$111:$C$130,2))</f>
        <v>名前を入力下さい。</v>
      </c>
      <c r="E39" s="191" t="s">
        <v>34</v>
      </c>
      <c r="F39" s="68" t="str">
        <f>IF(F6="","名前を入力下さい。",VLOOKUP(C36,$E$111:$F$130,2))</f>
        <v>名前を入力下さい。</v>
      </c>
    </row>
    <row r="42" spans="2:10" ht="20.25" customHeight="1" thickBot="1">
      <c r="B42" s="118" t="s">
        <v>17</v>
      </c>
      <c r="C42" s="118"/>
      <c r="D42" s="145"/>
      <c r="E42" s="145"/>
    </row>
    <row r="43" spans="2:10" ht="32.25" customHeight="1" thickBot="1">
      <c r="B43" s="296" t="str">
        <f>IF(F6="","名前を入力下さい。",IF(OR(C20&gt;C39,F20&gt;F39),C95,B95))</f>
        <v>名前を入力下さい。</v>
      </c>
      <c r="C43" s="297"/>
      <c r="D43" s="30" t="s">
        <v>92</v>
      </c>
      <c r="E43" s="514" t="s">
        <v>93</v>
      </c>
      <c r="F43" s="532"/>
      <c r="G43" s="532"/>
      <c r="H43" s="532"/>
      <c r="I43" s="533"/>
    </row>
    <row r="44" spans="2:10" ht="14.25" customHeight="1">
      <c r="B44" s="161"/>
      <c r="C44" s="161"/>
      <c r="D44" s="161"/>
      <c r="E44" s="534"/>
      <c r="F44" s="535"/>
      <c r="G44" s="535"/>
      <c r="H44" s="535"/>
      <c r="I44" s="536"/>
    </row>
    <row r="45" spans="2:10">
      <c r="E45" s="534"/>
      <c r="F45" s="535"/>
      <c r="G45" s="535"/>
      <c r="H45" s="535"/>
      <c r="I45" s="536"/>
    </row>
    <row r="46" spans="2:10" ht="14.25" thickBot="1">
      <c r="E46" s="537"/>
      <c r="F46" s="538"/>
      <c r="G46" s="538"/>
      <c r="H46" s="538"/>
      <c r="I46" s="539"/>
    </row>
    <row r="47" spans="2:10" ht="14.25" thickBot="1"/>
    <row r="48" spans="2:10">
      <c r="B48" s="486" t="s">
        <v>58</v>
      </c>
      <c r="C48" s="487"/>
      <c r="D48" s="487"/>
      <c r="E48" s="487"/>
      <c r="F48" s="487"/>
      <c r="G48" s="487"/>
      <c r="H48" s="487"/>
      <c r="I48" s="487"/>
      <c r="J48" s="488"/>
    </row>
    <row r="49" spans="2:10">
      <c r="B49" s="489"/>
      <c r="C49" s="490"/>
      <c r="D49" s="490"/>
      <c r="E49" s="490"/>
      <c r="F49" s="490"/>
      <c r="G49" s="490"/>
      <c r="H49" s="490"/>
      <c r="I49" s="490"/>
      <c r="J49" s="491"/>
    </row>
    <row r="50" spans="2:10">
      <c r="B50" s="489"/>
      <c r="C50" s="490"/>
      <c r="D50" s="490"/>
      <c r="E50" s="490"/>
      <c r="F50" s="490"/>
      <c r="G50" s="490"/>
      <c r="H50" s="490"/>
      <c r="I50" s="490"/>
      <c r="J50" s="491"/>
    </row>
    <row r="51" spans="2:10">
      <c r="B51" s="489"/>
      <c r="C51" s="490"/>
      <c r="D51" s="490"/>
      <c r="E51" s="490"/>
      <c r="F51" s="490"/>
      <c r="G51" s="490"/>
      <c r="H51" s="490"/>
      <c r="I51" s="490"/>
      <c r="J51" s="491"/>
    </row>
    <row r="52" spans="2:10">
      <c r="B52" s="489"/>
      <c r="C52" s="490"/>
      <c r="D52" s="490"/>
      <c r="E52" s="490"/>
      <c r="F52" s="490"/>
      <c r="G52" s="490"/>
      <c r="H52" s="490"/>
      <c r="I52" s="490"/>
      <c r="J52" s="491"/>
    </row>
    <row r="53" spans="2:10" ht="14.25" thickBot="1">
      <c r="B53" s="492"/>
      <c r="C53" s="493"/>
      <c r="D53" s="493"/>
      <c r="E53" s="493"/>
      <c r="F53" s="493"/>
      <c r="G53" s="493"/>
      <c r="H53" s="493"/>
      <c r="I53" s="493"/>
      <c r="J53" s="494"/>
    </row>
    <row r="59" spans="2:10" ht="17.25">
      <c r="B59" s="162"/>
      <c r="C59" s="162"/>
    </row>
    <row r="91" spans="2:3" hidden="1"/>
    <row r="92" spans="2:3" hidden="1"/>
    <row r="93" spans="2:3" hidden="1"/>
    <row r="94" spans="2:3" hidden="1"/>
    <row r="95" spans="2:3" ht="19.5" hidden="1" thickBot="1">
      <c r="B95" s="229" t="s">
        <v>28</v>
      </c>
      <c r="C95" s="230" t="s">
        <v>18</v>
      </c>
    </row>
    <row r="96" spans="2:3" hidden="1"/>
    <row r="97" spans="2:6" ht="14.25" hidden="1" thickBot="1"/>
    <row r="98" spans="2:6" ht="18.75" hidden="1">
      <c r="B98" s="238" t="s">
        <v>19</v>
      </c>
    </row>
    <row r="99" spans="2:6" ht="18.75" hidden="1">
      <c r="B99" s="239" t="s">
        <v>20</v>
      </c>
    </row>
    <row r="100" spans="2:6" ht="18.75" hidden="1">
      <c r="B100" s="239" t="s">
        <v>21</v>
      </c>
    </row>
    <row r="101" spans="2:6" ht="18.75" hidden="1">
      <c r="B101" s="239" t="s">
        <v>22</v>
      </c>
    </row>
    <row r="102" spans="2:6" ht="18.75" hidden="1">
      <c r="B102" s="239" t="s">
        <v>60</v>
      </c>
    </row>
    <row r="103" spans="2:6" ht="18.75" hidden="1">
      <c r="B103" s="239" t="s">
        <v>59</v>
      </c>
    </row>
    <row r="104" spans="2:6" ht="18.75" hidden="1">
      <c r="B104" s="239" t="s">
        <v>61</v>
      </c>
    </row>
    <row r="105" spans="2:6" ht="19.5" hidden="1" thickBot="1">
      <c r="B105" s="240" t="s">
        <v>27</v>
      </c>
    </row>
    <row r="106" spans="2:6" hidden="1"/>
    <row r="107" spans="2:6" hidden="1"/>
    <row r="108" spans="2:6" ht="31.5" hidden="1" customHeight="1">
      <c r="B108" s="511" t="s">
        <v>97</v>
      </c>
      <c r="C108" s="511"/>
      <c r="E108" s="511" t="s">
        <v>97</v>
      </c>
      <c r="F108" s="511"/>
    </row>
    <row r="109" spans="2:6" ht="14.25" hidden="1" thickBot="1">
      <c r="C109" s="77" t="s">
        <v>76</v>
      </c>
      <c r="F109" s="77" t="s">
        <v>76</v>
      </c>
    </row>
    <row r="110" spans="2:6" ht="19.5" hidden="1" thickBot="1">
      <c r="B110" s="241" t="s">
        <v>74</v>
      </c>
      <c r="C110" s="242" t="s">
        <v>46</v>
      </c>
      <c r="D110" s="243"/>
      <c r="E110" s="241" t="s">
        <v>74</v>
      </c>
      <c r="F110" s="242" t="s">
        <v>46</v>
      </c>
    </row>
    <row r="111" spans="2:6" ht="19.5" hidden="1" thickTop="1">
      <c r="B111" s="244">
        <v>1</v>
      </c>
      <c r="C111" s="245">
        <v>2500000</v>
      </c>
      <c r="D111" s="243"/>
      <c r="E111" s="244">
        <v>1</v>
      </c>
      <c r="F111" s="245">
        <v>2500000</v>
      </c>
    </row>
    <row r="112" spans="2:6" ht="18.75" hidden="1">
      <c r="B112" s="244">
        <v>2</v>
      </c>
      <c r="C112" s="245">
        <v>2500000</v>
      </c>
      <c r="D112" s="243"/>
      <c r="E112" s="244">
        <v>2</v>
      </c>
      <c r="F112" s="245">
        <v>2500000</v>
      </c>
    </row>
    <row r="113" spans="2:6" ht="18.75" hidden="1">
      <c r="B113" s="244">
        <v>3</v>
      </c>
      <c r="C113" s="245">
        <v>2500000</v>
      </c>
      <c r="D113" s="243"/>
      <c r="E113" s="244">
        <v>3</v>
      </c>
      <c r="F113" s="245">
        <v>2500000</v>
      </c>
    </row>
    <row r="114" spans="2:6" ht="18.75" hidden="1">
      <c r="B114" s="244">
        <v>4</v>
      </c>
      <c r="C114" s="245">
        <v>3100000</v>
      </c>
      <c r="D114" s="243"/>
      <c r="E114" s="244">
        <v>4</v>
      </c>
      <c r="F114" s="245">
        <v>3100000</v>
      </c>
    </row>
    <row r="115" spans="2:6" ht="18.75" hidden="1">
      <c r="B115" s="244">
        <v>5</v>
      </c>
      <c r="C115" s="245">
        <v>3600000</v>
      </c>
      <c r="D115" s="243"/>
      <c r="E115" s="244">
        <v>5</v>
      </c>
      <c r="F115" s="245">
        <v>3600000</v>
      </c>
    </row>
    <row r="116" spans="2:6" ht="18.75" hidden="1">
      <c r="B116" s="244">
        <v>6</v>
      </c>
      <c r="C116" s="245">
        <v>4200000</v>
      </c>
      <c r="D116" s="243"/>
      <c r="E116" s="244">
        <v>6</v>
      </c>
      <c r="F116" s="245">
        <v>4200000</v>
      </c>
    </row>
    <row r="117" spans="2:6" ht="18.75" hidden="1">
      <c r="B117" s="244">
        <v>7</v>
      </c>
      <c r="C117" s="245">
        <v>4900000</v>
      </c>
      <c r="D117" s="243"/>
      <c r="E117" s="244">
        <v>7</v>
      </c>
      <c r="F117" s="245">
        <v>4900000</v>
      </c>
    </row>
    <row r="118" spans="2:6" ht="18.75" hidden="1">
      <c r="B118" s="244">
        <v>8</v>
      </c>
      <c r="C118" s="245">
        <v>5500000</v>
      </c>
      <c r="D118" s="243"/>
      <c r="E118" s="244">
        <v>8</v>
      </c>
      <c r="F118" s="245">
        <v>5500000</v>
      </c>
    </row>
    <row r="119" spans="2:6" ht="18.75" hidden="1">
      <c r="B119" s="244">
        <v>9</v>
      </c>
      <c r="C119" s="246">
        <f>C118</f>
        <v>5500000</v>
      </c>
      <c r="D119" s="243"/>
      <c r="E119" s="244">
        <v>9</v>
      </c>
      <c r="F119" s="246">
        <f>F118</f>
        <v>5500000</v>
      </c>
    </row>
    <row r="120" spans="2:6" ht="18.75" hidden="1">
      <c r="B120" s="244">
        <v>10</v>
      </c>
      <c r="C120" s="246">
        <f t="shared" ref="C120:C130" si="0">C119</f>
        <v>5500000</v>
      </c>
      <c r="D120" s="243"/>
      <c r="E120" s="244">
        <v>10</v>
      </c>
      <c r="F120" s="246">
        <f t="shared" ref="F120:F130" si="1">F119</f>
        <v>5500000</v>
      </c>
    </row>
    <row r="121" spans="2:6" ht="18.75" hidden="1">
      <c r="B121" s="244">
        <v>11</v>
      </c>
      <c r="C121" s="246">
        <f t="shared" si="0"/>
        <v>5500000</v>
      </c>
      <c r="D121" s="243"/>
      <c r="E121" s="244">
        <v>11</v>
      </c>
      <c r="F121" s="246">
        <f t="shared" si="1"/>
        <v>5500000</v>
      </c>
    </row>
    <row r="122" spans="2:6" ht="18.75" hidden="1">
      <c r="B122" s="244">
        <v>12</v>
      </c>
      <c r="C122" s="246">
        <f t="shared" si="0"/>
        <v>5500000</v>
      </c>
      <c r="D122" s="243"/>
      <c r="E122" s="244">
        <v>12</v>
      </c>
      <c r="F122" s="246">
        <f t="shared" si="1"/>
        <v>5500000</v>
      </c>
    </row>
    <row r="123" spans="2:6" ht="18.75" hidden="1">
      <c r="B123" s="244">
        <v>13</v>
      </c>
      <c r="C123" s="246">
        <f t="shared" si="0"/>
        <v>5500000</v>
      </c>
      <c r="D123" s="243"/>
      <c r="E123" s="244">
        <v>13</v>
      </c>
      <c r="F123" s="246">
        <f t="shared" si="1"/>
        <v>5500000</v>
      </c>
    </row>
    <row r="124" spans="2:6" ht="18.75" hidden="1">
      <c r="B124" s="244">
        <v>14</v>
      </c>
      <c r="C124" s="246">
        <f t="shared" si="0"/>
        <v>5500000</v>
      </c>
      <c r="D124" s="243"/>
      <c r="E124" s="244">
        <v>14</v>
      </c>
      <c r="F124" s="246">
        <f t="shared" si="1"/>
        <v>5500000</v>
      </c>
    </row>
    <row r="125" spans="2:6" ht="18.75" hidden="1">
      <c r="B125" s="244">
        <v>15</v>
      </c>
      <c r="C125" s="246">
        <f t="shared" si="0"/>
        <v>5500000</v>
      </c>
      <c r="D125" s="243"/>
      <c r="E125" s="244">
        <v>15</v>
      </c>
      <c r="F125" s="246">
        <f t="shared" si="1"/>
        <v>5500000</v>
      </c>
    </row>
    <row r="126" spans="2:6" ht="18.75" hidden="1">
      <c r="B126" s="244">
        <v>16</v>
      </c>
      <c r="C126" s="246">
        <f t="shared" si="0"/>
        <v>5500000</v>
      </c>
      <c r="D126" s="243"/>
      <c r="E126" s="244">
        <v>16</v>
      </c>
      <c r="F126" s="246">
        <f t="shared" si="1"/>
        <v>5500000</v>
      </c>
    </row>
    <row r="127" spans="2:6" ht="18.75" hidden="1">
      <c r="B127" s="244">
        <v>17</v>
      </c>
      <c r="C127" s="246">
        <f t="shared" si="0"/>
        <v>5500000</v>
      </c>
      <c r="D127" s="243"/>
      <c r="E127" s="244">
        <v>17</v>
      </c>
      <c r="F127" s="246">
        <f t="shared" si="1"/>
        <v>5500000</v>
      </c>
    </row>
    <row r="128" spans="2:6" ht="18.75" hidden="1">
      <c r="B128" s="244">
        <v>18</v>
      </c>
      <c r="C128" s="246">
        <f t="shared" si="0"/>
        <v>5500000</v>
      </c>
      <c r="D128" s="243"/>
      <c r="E128" s="244">
        <v>18</v>
      </c>
      <c r="F128" s="246">
        <f t="shared" si="1"/>
        <v>5500000</v>
      </c>
    </row>
    <row r="129" spans="2:6" ht="18.75" hidden="1">
      <c r="B129" s="244">
        <v>19</v>
      </c>
      <c r="C129" s="246">
        <f t="shared" si="0"/>
        <v>5500000</v>
      </c>
      <c r="D129" s="243"/>
      <c r="E129" s="244">
        <v>19</v>
      </c>
      <c r="F129" s="246">
        <f t="shared" si="1"/>
        <v>5500000</v>
      </c>
    </row>
    <row r="130" spans="2:6" ht="19.5" hidden="1" thickBot="1">
      <c r="B130" s="247">
        <v>20</v>
      </c>
      <c r="C130" s="248">
        <f t="shared" si="0"/>
        <v>5500000</v>
      </c>
      <c r="D130" s="243"/>
      <c r="E130" s="247">
        <v>20</v>
      </c>
      <c r="F130" s="248">
        <f t="shared" si="1"/>
        <v>5500000</v>
      </c>
    </row>
    <row r="131" spans="2:6" hidden="1"/>
  </sheetData>
  <sheetProtection sheet="1" formatCells="0" formatColumns="0" formatRows="0" insertColumns="0" insertRows="0" deleteColumns="0" deleteRows="0" selectLockedCells="1"/>
  <mergeCells count="17">
    <mergeCell ref="B108:C108"/>
    <mergeCell ref="E108:F108"/>
    <mergeCell ref="B43:C43"/>
    <mergeCell ref="E11:E12"/>
    <mergeCell ref="F11:F12"/>
    <mergeCell ref="B11:B12"/>
    <mergeCell ref="C11:C12"/>
    <mergeCell ref="E25:I35"/>
    <mergeCell ref="H10:J23"/>
    <mergeCell ref="E43:I46"/>
    <mergeCell ref="B2:I2"/>
    <mergeCell ref="B48:J53"/>
    <mergeCell ref="B5:C5"/>
    <mergeCell ref="B6:C6"/>
    <mergeCell ref="B7:C7"/>
    <mergeCell ref="C23:C24"/>
    <mergeCell ref="H4:J7"/>
  </mergeCells>
  <phoneticPr fontId="3"/>
  <conditionalFormatting sqref="B43:C43">
    <cfRule type="cellIs" dxfId="0" priority="1" stopIfTrue="1" operator="equal">
      <formula>"基準外"</formula>
    </cfRule>
  </conditionalFormatting>
  <dataValidations count="4">
    <dataValidation type="list" errorStyle="warning" allowBlank="1" showErrorMessage="1" prompt="_x000a_" sqref="C25">
      <formula1>$B$98:$B$105</formula1>
    </dataValidation>
    <dataValidation type="list" errorStyle="warning" allowBlank="1" showErrorMessage="1" error="入力した続柄はリストにありませんが、よろしいですか？よろしければ「はい」を選択して下さい。" prompt="_x000a_" sqref="C26:C35">
      <formula1>$B$99:$B$105</formula1>
    </dataValidation>
    <dataValidation type="list" errorStyle="warning" allowBlank="1" showErrorMessage="1" error="入力した続柄はリストにありませんが、よろしいですか？よろしければ「はい」を選択して下さい。" prompt="_x000a_" sqref="B13:B19 E13:E19">
      <formula1>$B$98:$B$105</formula1>
    </dataValidation>
    <dataValidation type="whole" allowBlank="1" showInputMessage="1" showErrorMessage="1" error="数値以外の入力又は基準額を超えた数値は入力出来ません。" sqref="C13:C19 F13:F19">
      <formula1>0</formula1>
      <formula2>5500000</formula2>
    </dataValidation>
  </dataValidations>
  <pageMargins left="0.66" right="0.62" top="0.69" bottom="0.98425196850393704" header="0.51181102362204722" footer="0.51181102362204722"/>
  <pageSetup paperSize="9" scale="68" firstPageNumber="72" orientation="portrait" useFirstPageNumber="1" r:id="rId1"/>
  <headerFooter alignWithMargins="0">
    <oddFooter>&amp;L&amp;A</oddFooter>
  </headerFooter>
  <rowBreaks count="1" manualBreakCount="1">
    <brk id="54" min="1" max="9"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3"/>
    <pageSetUpPr fitToPage="1"/>
  </sheetPr>
  <dimension ref="B1:AE89"/>
  <sheetViews>
    <sheetView view="pageBreakPreview" topLeftCell="A37" zoomScaleNormal="100" workbookViewId="0"/>
  </sheetViews>
  <sheetFormatPr defaultRowHeight="13.5"/>
  <cols>
    <col min="1" max="1" width="4" style="193" customWidth="1"/>
    <col min="2" max="2" width="12.5" style="193" customWidth="1"/>
    <col min="3" max="3" width="13.75" style="193" customWidth="1"/>
    <col min="4" max="4" width="5.125" style="193" customWidth="1"/>
    <col min="5" max="5" width="12.625" style="193" customWidth="1"/>
    <col min="6" max="6" width="13.75" style="193" customWidth="1"/>
    <col min="7" max="7" width="9" style="193"/>
    <col min="8" max="8" width="14.125" style="193" customWidth="1"/>
    <col min="9" max="9" width="9" style="193"/>
    <col min="10" max="10" width="13.25" style="193" customWidth="1"/>
    <col min="11" max="11" width="11.125" style="193" hidden="1" customWidth="1"/>
    <col min="12" max="15" width="10.5" style="193" hidden="1" customWidth="1"/>
    <col min="16" max="17" width="9.25" style="193" hidden="1" customWidth="1"/>
    <col min="18" max="22" width="11.25" style="193" hidden="1" customWidth="1"/>
    <col min="23" max="31" width="0" style="193" hidden="1" customWidth="1"/>
    <col min="32" max="16384" width="9" style="193"/>
  </cols>
  <sheetData>
    <row r="1" spans="2:22" ht="14.25" thickBot="1"/>
    <row r="2" spans="2:22" ht="28.5" customHeight="1" thickBot="1">
      <c r="B2" s="567" t="s">
        <v>100</v>
      </c>
      <c r="C2" s="567"/>
      <c r="D2" s="567"/>
      <c r="E2" s="567"/>
      <c r="F2" s="567"/>
      <c r="G2" s="567"/>
      <c r="H2" s="567"/>
      <c r="I2" s="568"/>
      <c r="J2" s="250" t="s">
        <v>53</v>
      </c>
    </row>
    <row r="3" spans="2:22" ht="27" customHeight="1" thickBot="1">
      <c r="B3" s="59"/>
      <c r="C3" s="59"/>
      <c r="D3" s="59"/>
      <c r="E3" s="59"/>
      <c r="F3" s="59"/>
      <c r="G3" s="59"/>
      <c r="H3" s="59"/>
      <c r="I3" s="59"/>
      <c r="J3" s="56" t="s">
        <v>71</v>
      </c>
    </row>
    <row r="4" spans="2:22" ht="18" thickBot="1">
      <c r="B4" s="142" t="s">
        <v>95</v>
      </c>
      <c r="C4" s="194"/>
      <c r="D4" s="94"/>
      <c r="E4" s="130" t="s">
        <v>0</v>
      </c>
      <c r="F4" s="195" t="s">
        <v>65</v>
      </c>
      <c r="J4" s="136"/>
      <c r="K4" s="193" t="s">
        <v>19</v>
      </c>
      <c r="R4" s="196"/>
      <c r="S4" s="197"/>
      <c r="T4" s="197"/>
      <c r="U4" s="197"/>
      <c r="V4" s="197"/>
    </row>
    <row r="5" spans="2:22" ht="14.25" customHeight="1">
      <c r="B5" s="495" t="s">
        <v>1</v>
      </c>
      <c r="C5" s="496"/>
      <c r="E5" s="131" t="s">
        <v>87</v>
      </c>
      <c r="F5" s="198" t="s">
        <v>9</v>
      </c>
      <c r="I5" s="199"/>
      <c r="K5" s="193" t="s">
        <v>20</v>
      </c>
      <c r="R5" s="540"/>
      <c r="S5" s="540"/>
      <c r="T5" s="540"/>
      <c r="U5" s="540"/>
      <c r="V5" s="540"/>
    </row>
    <row r="6" spans="2:22">
      <c r="B6" s="497" t="s">
        <v>4</v>
      </c>
      <c r="C6" s="498"/>
      <c r="E6" s="131" t="s">
        <v>5</v>
      </c>
      <c r="F6" s="201" t="s">
        <v>64</v>
      </c>
      <c r="I6" s="199"/>
      <c r="K6" s="193" t="s">
        <v>21</v>
      </c>
      <c r="R6" s="540"/>
      <c r="S6" s="200"/>
      <c r="T6" s="200"/>
      <c r="U6" s="200"/>
      <c r="V6" s="200"/>
    </row>
    <row r="7" spans="2:22" ht="14.25" thickBot="1">
      <c r="B7" s="499" t="s">
        <v>6</v>
      </c>
      <c r="C7" s="500"/>
      <c r="E7" s="131" t="s">
        <v>7</v>
      </c>
      <c r="F7" s="202">
        <v>1</v>
      </c>
      <c r="K7" s="193" t="s">
        <v>22</v>
      </c>
      <c r="R7" s="203"/>
      <c r="S7" s="204"/>
      <c r="T7" s="204"/>
      <c r="U7" s="204"/>
      <c r="V7" s="204"/>
    </row>
    <row r="8" spans="2:22">
      <c r="K8" s="193" t="s">
        <v>60</v>
      </c>
    </row>
    <row r="9" spans="2:22" ht="14.25" thickBot="1">
      <c r="K9" s="193" t="s">
        <v>59</v>
      </c>
    </row>
    <row r="10" spans="2:22" ht="18" customHeight="1" thickBot="1">
      <c r="B10" s="33" t="s">
        <v>55</v>
      </c>
      <c r="C10" s="205"/>
      <c r="D10" s="205"/>
      <c r="E10" s="33" t="s">
        <v>56</v>
      </c>
      <c r="F10" s="205"/>
      <c r="G10" s="154"/>
      <c r="H10" s="550" t="s">
        <v>72</v>
      </c>
      <c r="I10" s="551"/>
      <c r="J10" s="552"/>
      <c r="K10" s="193" t="s">
        <v>61</v>
      </c>
    </row>
    <row r="11" spans="2:22" ht="18" customHeight="1">
      <c r="B11" s="378" t="s">
        <v>13</v>
      </c>
      <c r="C11" s="394" t="s">
        <v>31</v>
      </c>
      <c r="D11" s="152"/>
      <c r="E11" s="378" t="s">
        <v>13</v>
      </c>
      <c r="F11" s="394" t="s">
        <v>54</v>
      </c>
      <c r="G11" s="153"/>
      <c r="H11" s="553"/>
      <c r="I11" s="554"/>
      <c r="J11" s="555"/>
      <c r="K11" s="193" t="s">
        <v>27</v>
      </c>
    </row>
    <row r="12" spans="2:22" ht="18" customHeight="1">
      <c r="B12" s="379"/>
      <c r="C12" s="395"/>
      <c r="D12" s="152"/>
      <c r="E12" s="379"/>
      <c r="F12" s="395"/>
      <c r="G12" s="154"/>
      <c r="H12" s="553"/>
      <c r="I12" s="554"/>
      <c r="J12" s="555"/>
    </row>
    <row r="13" spans="2:22" ht="18" customHeight="1">
      <c r="B13" s="206" t="s">
        <v>20</v>
      </c>
      <c r="C13" s="207">
        <v>1254000</v>
      </c>
      <c r="D13" s="83"/>
      <c r="E13" s="208" t="s">
        <v>20</v>
      </c>
      <c r="F13" s="209">
        <v>1254000</v>
      </c>
      <c r="G13" s="210"/>
      <c r="H13" s="553"/>
      <c r="I13" s="554"/>
      <c r="J13" s="555"/>
    </row>
    <row r="14" spans="2:22" ht="18" customHeight="1">
      <c r="B14" s="206" t="s">
        <v>21</v>
      </c>
      <c r="C14" s="209">
        <v>578500</v>
      </c>
      <c r="D14" s="83"/>
      <c r="E14" s="208" t="s">
        <v>21</v>
      </c>
      <c r="F14" s="209">
        <v>235000</v>
      </c>
      <c r="G14" s="83"/>
      <c r="H14" s="553"/>
      <c r="I14" s="554"/>
      <c r="J14" s="555"/>
    </row>
    <row r="15" spans="2:22" ht="18" customHeight="1">
      <c r="B15" s="208"/>
      <c r="C15" s="209"/>
      <c r="D15" s="83"/>
      <c r="E15" s="208"/>
      <c r="F15" s="209"/>
      <c r="G15" s="211" t="s">
        <v>94</v>
      </c>
      <c r="H15" s="553"/>
      <c r="I15" s="554"/>
      <c r="J15" s="555"/>
    </row>
    <row r="16" spans="2:22" ht="18" customHeight="1">
      <c r="B16" s="208"/>
      <c r="C16" s="209"/>
      <c r="D16" s="83"/>
      <c r="E16" s="208"/>
      <c r="F16" s="209"/>
      <c r="G16" s="83"/>
      <c r="H16" s="553"/>
      <c r="I16" s="554"/>
      <c r="J16" s="555"/>
    </row>
    <row r="17" spans="2:31" ht="18" customHeight="1">
      <c r="B17" s="208"/>
      <c r="C17" s="209"/>
      <c r="D17" s="83"/>
      <c r="E17" s="208"/>
      <c r="F17" s="209"/>
      <c r="G17" s="83"/>
      <c r="H17" s="553"/>
      <c r="I17" s="554"/>
      <c r="J17" s="555"/>
    </row>
    <row r="18" spans="2:31" ht="18" customHeight="1">
      <c r="B18" s="208"/>
      <c r="C18" s="209"/>
      <c r="D18" s="83"/>
      <c r="E18" s="208"/>
      <c r="F18" s="209"/>
      <c r="G18" s="83"/>
      <c r="H18" s="553"/>
      <c r="I18" s="554"/>
      <c r="J18" s="555"/>
    </row>
    <row r="19" spans="2:31" ht="18" customHeight="1">
      <c r="B19" s="208"/>
      <c r="C19" s="209"/>
      <c r="D19" s="83"/>
      <c r="E19" s="208"/>
      <c r="F19" s="209"/>
      <c r="G19" s="83"/>
      <c r="H19" s="553"/>
      <c r="I19" s="554"/>
      <c r="J19" s="555"/>
    </row>
    <row r="20" spans="2:31" ht="31.5" customHeight="1" thickBot="1">
      <c r="B20" s="126" t="s">
        <v>32</v>
      </c>
      <c r="C20" s="127">
        <f>SUM(C13:C19)</f>
        <v>1832500</v>
      </c>
      <c r="D20" s="124"/>
      <c r="E20" s="126" t="s">
        <v>32</v>
      </c>
      <c r="F20" s="127">
        <f>SUM(F13:F19)</f>
        <v>1489000</v>
      </c>
      <c r="G20" s="83"/>
      <c r="H20" s="553"/>
      <c r="I20" s="554"/>
      <c r="J20" s="555"/>
    </row>
    <row r="21" spans="2:31" ht="18" customHeight="1">
      <c r="H21" s="553"/>
      <c r="I21" s="554"/>
      <c r="J21" s="555"/>
    </row>
    <row r="22" spans="2:31" ht="18" customHeight="1" thickBot="1">
      <c r="B22" s="38" t="s">
        <v>42</v>
      </c>
      <c r="C22" s="132"/>
      <c r="D22" s="132"/>
      <c r="E22" s="132"/>
      <c r="F22" s="132"/>
      <c r="G22" s="132"/>
      <c r="H22" s="553"/>
      <c r="I22" s="554"/>
      <c r="J22" s="555"/>
    </row>
    <row r="23" spans="2:31" ht="18" customHeight="1" thickBot="1">
      <c r="C23" s="439" t="s">
        <v>13</v>
      </c>
      <c r="H23" s="556"/>
      <c r="I23" s="557"/>
      <c r="J23" s="558"/>
    </row>
    <row r="24" spans="2:31" ht="14.25" thickBot="1">
      <c r="C24" s="578"/>
    </row>
    <row r="25" spans="2:31">
      <c r="C25" s="212" t="s">
        <v>19</v>
      </c>
      <c r="E25" s="541" t="s">
        <v>90</v>
      </c>
      <c r="F25" s="542"/>
      <c r="G25" s="542"/>
      <c r="H25" s="542"/>
      <c r="I25" s="543"/>
    </row>
    <row r="26" spans="2:31">
      <c r="C26" s="213" t="s">
        <v>20</v>
      </c>
      <c r="E26" s="544"/>
      <c r="F26" s="545"/>
      <c r="G26" s="545"/>
      <c r="H26" s="545"/>
      <c r="I26" s="546"/>
    </row>
    <row r="27" spans="2:31">
      <c r="C27" s="213" t="s">
        <v>21</v>
      </c>
      <c r="E27" s="544"/>
      <c r="F27" s="545"/>
      <c r="G27" s="545"/>
      <c r="H27" s="545"/>
      <c r="I27" s="546"/>
    </row>
    <row r="28" spans="2:31">
      <c r="C28" s="213"/>
      <c r="E28" s="544"/>
      <c r="F28" s="545"/>
      <c r="G28" s="545"/>
      <c r="H28" s="545"/>
      <c r="I28" s="546"/>
    </row>
    <row r="29" spans="2:31">
      <c r="C29" s="213"/>
      <c r="D29" s="30" t="s">
        <v>94</v>
      </c>
      <c r="E29" s="544"/>
      <c r="F29" s="545"/>
      <c r="G29" s="545"/>
      <c r="H29" s="545"/>
      <c r="I29" s="546"/>
    </row>
    <row r="30" spans="2:31">
      <c r="C30" s="213"/>
      <c r="E30" s="544"/>
      <c r="F30" s="545"/>
      <c r="G30" s="545"/>
      <c r="H30" s="545"/>
      <c r="I30" s="546"/>
      <c r="K30" s="214" t="s">
        <v>26</v>
      </c>
    </row>
    <row r="31" spans="2:31">
      <c r="C31" s="213"/>
      <c r="E31" s="544"/>
      <c r="F31" s="545"/>
      <c r="G31" s="545"/>
      <c r="H31" s="545"/>
      <c r="I31" s="546"/>
      <c r="L31" s="193">
        <v>1</v>
      </c>
      <c r="M31" s="193">
        <v>2</v>
      </c>
      <c r="N31" s="193">
        <v>3</v>
      </c>
      <c r="O31" s="193">
        <v>4</v>
      </c>
      <c r="P31" s="193">
        <v>5</v>
      </c>
      <c r="Q31" s="193">
        <v>6</v>
      </c>
      <c r="R31" s="193">
        <v>7</v>
      </c>
      <c r="S31" s="193">
        <v>8</v>
      </c>
      <c r="T31" s="215">
        <v>9</v>
      </c>
      <c r="U31" s="193">
        <v>10</v>
      </c>
      <c r="V31" s="215">
        <v>11</v>
      </c>
      <c r="W31" s="193">
        <v>12</v>
      </c>
      <c r="X31" s="215">
        <v>13</v>
      </c>
      <c r="Y31" s="193">
        <v>14</v>
      </c>
      <c r="Z31" s="215">
        <v>15</v>
      </c>
      <c r="AA31" s="193">
        <v>16</v>
      </c>
      <c r="AB31" s="215">
        <v>17</v>
      </c>
      <c r="AC31" s="193">
        <v>18</v>
      </c>
      <c r="AD31" s="215">
        <v>19</v>
      </c>
      <c r="AE31" s="193">
        <v>20</v>
      </c>
    </row>
    <row r="32" spans="2:31">
      <c r="C32" s="213"/>
      <c r="E32" s="544"/>
      <c r="F32" s="545"/>
      <c r="G32" s="545"/>
      <c r="H32" s="545"/>
      <c r="I32" s="546"/>
      <c r="K32" s="163" t="s">
        <v>49</v>
      </c>
      <c r="L32" s="216">
        <v>2500000</v>
      </c>
      <c r="M32" s="216">
        <v>2500000</v>
      </c>
      <c r="N32" s="216">
        <v>2500000</v>
      </c>
      <c r="O32" s="216">
        <v>3100000</v>
      </c>
      <c r="P32" s="216">
        <v>3600000</v>
      </c>
      <c r="Q32" s="216">
        <v>4200000</v>
      </c>
      <c r="R32" s="216">
        <v>4900000</v>
      </c>
      <c r="S32" s="216">
        <v>5500000</v>
      </c>
      <c r="T32" s="216">
        <v>5500000</v>
      </c>
      <c r="U32" s="216">
        <v>5500000</v>
      </c>
      <c r="V32" s="216">
        <v>5500000</v>
      </c>
      <c r="W32" s="216">
        <v>5500000</v>
      </c>
      <c r="X32" s="216">
        <v>5500000</v>
      </c>
      <c r="Y32" s="216">
        <v>5500000</v>
      </c>
      <c r="Z32" s="216">
        <v>5500000</v>
      </c>
      <c r="AA32" s="216">
        <v>5500000</v>
      </c>
      <c r="AB32" s="216">
        <v>5500000</v>
      </c>
      <c r="AC32" s="216">
        <v>5500000</v>
      </c>
      <c r="AD32" s="216">
        <v>5500000</v>
      </c>
      <c r="AE32" s="216">
        <v>5500000</v>
      </c>
    </row>
    <row r="33" spans="2:31">
      <c r="C33" s="213"/>
      <c r="E33" s="544"/>
      <c r="F33" s="545"/>
      <c r="G33" s="545"/>
      <c r="H33" s="545"/>
      <c r="I33" s="546"/>
      <c r="K33" s="164"/>
      <c r="L33" s="217"/>
      <c r="M33" s="217"/>
      <c r="N33" s="217"/>
      <c r="O33" s="217"/>
      <c r="P33" s="217"/>
      <c r="Q33" s="217"/>
      <c r="R33" s="217"/>
      <c r="S33" s="217"/>
      <c r="T33" s="217"/>
      <c r="U33" s="217"/>
      <c r="V33" s="217"/>
      <c r="W33" s="217"/>
      <c r="X33" s="217"/>
      <c r="Y33" s="217"/>
      <c r="Z33" s="217"/>
      <c r="AA33" s="217"/>
      <c r="AB33" s="217"/>
      <c r="AC33" s="217"/>
      <c r="AD33" s="217"/>
      <c r="AE33" s="217"/>
    </row>
    <row r="34" spans="2:31">
      <c r="C34" s="213"/>
      <c r="E34" s="544"/>
      <c r="F34" s="545"/>
      <c r="G34" s="545"/>
      <c r="H34" s="545"/>
      <c r="I34" s="546"/>
      <c r="K34" s="164"/>
      <c r="L34" s="217"/>
      <c r="M34" s="217"/>
      <c r="N34" s="217"/>
      <c r="O34" s="217"/>
      <c r="P34" s="217"/>
      <c r="Q34" s="217"/>
      <c r="R34" s="217"/>
      <c r="S34" s="217"/>
      <c r="T34" s="217"/>
      <c r="U34" s="217"/>
      <c r="V34" s="217"/>
      <c r="W34" s="217"/>
      <c r="X34" s="217"/>
      <c r="Y34" s="217"/>
      <c r="Z34" s="217"/>
      <c r="AA34" s="217"/>
      <c r="AB34" s="217"/>
      <c r="AC34" s="217"/>
      <c r="AD34" s="217"/>
      <c r="AE34" s="217"/>
    </row>
    <row r="35" spans="2:31" ht="14.25" thickBot="1">
      <c r="C35" s="213"/>
      <c r="E35" s="547"/>
      <c r="F35" s="548"/>
      <c r="G35" s="548"/>
      <c r="H35" s="548"/>
      <c r="I35" s="549"/>
      <c r="K35" s="164"/>
      <c r="L35" s="217"/>
      <c r="M35" s="217"/>
      <c r="N35" s="217"/>
      <c r="O35" s="217"/>
      <c r="P35" s="217"/>
      <c r="Q35" s="217"/>
      <c r="R35" s="217"/>
      <c r="S35" s="217"/>
      <c r="T35" s="217"/>
      <c r="U35" s="217"/>
      <c r="V35" s="217"/>
      <c r="W35" s="217"/>
      <c r="X35" s="217"/>
      <c r="Y35" s="217"/>
      <c r="Z35" s="217"/>
      <c r="AA35" s="217"/>
      <c r="AB35" s="217"/>
      <c r="AC35" s="217"/>
      <c r="AD35" s="217"/>
      <c r="AE35" s="217"/>
    </row>
    <row r="36" spans="2:31" ht="28.5" customHeight="1" thickBot="1">
      <c r="B36" s="218" t="s">
        <v>14</v>
      </c>
      <c r="C36" s="141">
        <f>COUNTA(C25:C35)</f>
        <v>3</v>
      </c>
    </row>
    <row r="37" spans="2:31">
      <c r="K37" s="214" t="s">
        <v>26</v>
      </c>
    </row>
    <row r="38" spans="2:31" ht="15" thickBot="1">
      <c r="B38" s="38" t="s">
        <v>25</v>
      </c>
      <c r="E38" s="38" t="s">
        <v>69</v>
      </c>
      <c r="L38" s="193">
        <v>1</v>
      </c>
      <c r="M38" s="193">
        <v>2</v>
      </c>
      <c r="N38" s="193">
        <v>3</v>
      </c>
      <c r="O38" s="193">
        <v>4</v>
      </c>
      <c r="P38" s="193">
        <v>5</v>
      </c>
      <c r="Q38" s="193">
        <v>6</v>
      </c>
      <c r="R38" s="193">
        <v>7</v>
      </c>
      <c r="S38" s="193">
        <v>8</v>
      </c>
      <c r="T38" s="215">
        <v>9</v>
      </c>
      <c r="U38" s="193">
        <v>10</v>
      </c>
      <c r="V38" s="215">
        <v>11</v>
      </c>
      <c r="W38" s="193">
        <v>12</v>
      </c>
      <c r="X38" s="215">
        <v>13</v>
      </c>
      <c r="Y38" s="193">
        <v>14</v>
      </c>
      <c r="Z38" s="215">
        <v>15</v>
      </c>
      <c r="AA38" s="193">
        <v>16</v>
      </c>
      <c r="AB38" s="215">
        <v>17</v>
      </c>
      <c r="AC38" s="193">
        <v>18</v>
      </c>
      <c r="AD38" s="215">
        <v>19</v>
      </c>
      <c r="AE38" s="193">
        <v>20</v>
      </c>
    </row>
    <row r="39" spans="2:31" ht="32.25" customHeight="1" thickBot="1">
      <c r="B39" s="187" t="s">
        <v>34</v>
      </c>
      <c r="C39" s="140">
        <f>LOOKUP(C36,L31:AE31,L32:AE32)</f>
        <v>2500000</v>
      </c>
      <c r="E39" s="219" t="s">
        <v>34</v>
      </c>
      <c r="F39" s="140">
        <f>LOOKUP(C36,L38:AE38,L39:AE39)</f>
        <v>2500000</v>
      </c>
      <c r="K39" s="163" t="s">
        <v>49</v>
      </c>
      <c r="L39" s="216">
        <v>2500000</v>
      </c>
      <c r="M39" s="216">
        <v>2500000</v>
      </c>
      <c r="N39" s="216">
        <v>2500000</v>
      </c>
      <c r="O39" s="216">
        <v>3100000</v>
      </c>
      <c r="P39" s="216">
        <v>3600000</v>
      </c>
      <c r="Q39" s="216">
        <v>4200000</v>
      </c>
      <c r="R39" s="216">
        <v>4900000</v>
      </c>
      <c r="S39" s="216">
        <v>5500000</v>
      </c>
      <c r="T39" s="216">
        <v>5500000</v>
      </c>
      <c r="U39" s="216">
        <v>5500000</v>
      </c>
      <c r="V39" s="216">
        <v>5500000</v>
      </c>
      <c r="W39" s="216">
        <v>5500000</v>
      </c>
      <c r="X39" s="216">
        <v>5500000</v>
      </c>
      <c r="Y39" s="216">
        <v>5500000</v>
      </c>
      <c r="Z39" s="216">
        <v>5500000</v>
      </c>
      <c r="AA39" s="216">
        <v>5500000</v>
      </c>
      <c r="AB39" s="216">
        <v>5500000</v>
      </c>
      <c r="AC39" s="216">
        <v>5500000</v>
      </c>
      <c r="AD39" s="216">
        <v>5500000</v>
      </c>
      <c r="AE39" s="216">
        <v>5500000</v>
      </c>
    </row>
    <row r="40" spans="2:31">
      <c r="K40" s="164"/>
      <c r="L40" s="217"/>
      <c r="M40" s="217"/>
      <c r="N40" s="217"/>
      <c r="O40" s="217"/>
      <c r="P40" s="217"/>
      <c r="Q40" s="217"/>
      <c r="R40" s="217"/>
      <c r="S40" s="217"/>
      <c r="T40" s="217"/>
      <c r="U40" s="217"/>
      <c r="V40" s="217"/>
      <c r="W40" s="217"/>
      <c r="X40" s="217"/>
      <c r="Y40" s="217"/>
      <c r="Z40" s="217"/>
      <c r="AA40" s="217"/>
      <c r="AB40" s="217"/>
      <c r="AC40" s="217"/>
      <c r="AD40" s="217"/>
      <c r="AE40" s="217"/>
    </row>
    <row r="41" spans="2:31">
      <c r="K41" s="164"/>
      <c r="L41" s="217"/>
      <c r="M41" s="217"/>
      <c r="N41" s="217"/>
      <c r="O41" s="217"/>
      <c r="P41" s="217"/>
      <c r="Q41" s="217"/>
      <c r="R41" s="217"/>
      <c r="S41" s="217"/>
      <c r="T41" s="217"/>
      <c r="U41" s="217"/>
      <c r="V41" s="217"/>
      <c r="W41" s="217"/>
      <c r="X41" s="217"/>
      <c r="Y41" s="217"/>
      <c r="Z41" s="217"/>
      <c r="AA41" s="217"/>
      <c r="AB41" s="217"/>
      <c r="AC41" s="217"/>
      <c r="AD41" s="217"/>
      <c r="AE41" s="217"/>
    </row>
    <row r="42" spans="2:31" ht="15" thickBot="1">
      <c r="B42" s="33" t="s">
        <v>17</v>
      </c>
      <c r="C42" s="118"/>
      <c r="K42" s="164"/>
      <c r="L42" s="217"/>
      <c r="M42" s="217"/>
      <c r="N42" s="217"/>
      <c r="O42" s="217"/>
      <c r="P42" s="217"/>
      <c r="Q42" s="217"/>
      <c r="R42" s="217"/>
      <c r="S42" s="217"/>
      <c r="T42" s="217"/>
      <c r="U42" s="217"/>
      <c r="V42" s="217"/>
      <c r="W42" s="217"/>
      <c r="X42" s="217"/>
      <c r="Y42" s="217"/>
      <c r="Z42" s="217"/>
      <c r="AA42" s="217"/>
      <c r="AB42" s="217"/>
      <c r="AC42" s="217"/>
      <c r="AD42" s="217"/>
      <c r="AE42" s="217"/>
    </row>
    <row r="43" spans="2:31" ht="27" customHeight="1" thickBot="1">
      <c r="B43" s="477" t="str">
        <f>IF(OR(C20&gt;C39,F20&gt;F39),C59,IF(OR(C39=FALSE,F39=FALSE),"",B59))</f>
        <v>基準内</v>
      </c>
      <c r="C43" s="478"/>
      <c r="D43" s="30" t="s">
        <v>92</v>
      </c>
      <c r="E43" s="541" t="s">
        <v>93</v>
      </c>
      <c r="F43" s="559"/>
      <c r="G43" s="559"/>
      <c r="H43" s="559"/>
      <c r="I43" s="560"/>
      <c r="K43" s="164"/>
      <c r="L43" s="217"/>
      <c r="M43" s="217"/>
      <c r="N43" s="217"/>
      <c r="O43" s="217"/>
      <c r="P43" s="217"/>
      <c r="Q43" s="217"/>
      <c r="R43" s="217"/>
      <c r="S43" s="217"/>
      <c r="T43" s="217"/>
      <c r="U43" s="217"/>
      <c r="V43" s="217"/>
      <c r="W43" s="217"/>
      <c r="X43" s="217"/>
      <c r="Y43" s="217"/>
      <c r="Z43" s="217"/>
      <c r="AA43" s="217"/>
      <c r="AB43" s="217"/>
      <c r="AC43" s="217"/>
      <c r="AD43" s="217"/>
      <c r="AE43" s="217"/>
    </row>
    <row r="44" spans="2:31" ht="14.25" customHeight="1">
      <c r="B44" s="132"/>
      <c r="C44" s="132"/>
      <c r="D44" s="132"/>
      <c r="E44" s="561"/>
      <c r="F44" s="562"/>
      <c r="G44" s="562"/>
      <c r="H44" s="562"/>
      <c r="I44" s="563"/>
    </row>
    <row r="45" spans="2:31">
      <c r="E45" s="561"/>
      <c r="F45" s="562"/>
      <c r="G45" s="562"/>
      <c r="H45" s="562"/>
      <c r="I45" s="563"/>
    </row>
    <row r="46" spans="2:31" ht="14.25" thickBot="1">
      <c r="E46" s="564"/>
      <c r="F46" s="565"/>
      <c r="G46" s="565"/>
      <c r="H46" s="565"/>
      <c r="I46" s="566"/>
    </row>
    <row r="47" spans="2:31" ht="14.25" thickBot="1"/>
    <row r="48" spans="2:31">
      <c r="B48" s="569" t="s">
        <v>58</v>
      </c>
      <c r="C48" s="570"/>
      <c r="D48" s="570"/>
      <c r="E48" s="570"/>
      <c r="F48" s="570"/>
      <c r="G48" s="570"/>
      <c r="H48" s="570"/>
      <c r="I48" s="570"/>
      <c r="J48" s="571"/>
    </row>
    <row r="49" spans="2:10">
      <c r="B49" s="572"/>
      <c r="C49" s="573"/>
      <c r="D49" s="573"/>
      <c r="E49" s="573"/>
      <c r="F49" s="573"/>
      <c r="G49" s="573"/>
      <c r="H49" s="573"/>
      <c r="I49" s="573"/>
      <c r="J49" s="574"/>
    </row>
    <row r="50" spans="2:10">
      <c r="B50" s="572"/>
      <c r="C50" s="573"/>
      <c r="D50" s="573"/>
      <c r="E50" s="573"/>
      <c r="F50" s="573"/>
      <c r="G50" s="573"/>
      <c r="H50" s="573"/>
      <c r="I50" s="573"/>
      <c r="J50" s="574"/>
    </row>
    <row r="51" spans="2:10">
      <c r="B51" s="572"/>
      <c r="C51" s="573"/>
      <c r="D51" s="573"/>
      <c r="E51" s="573"/>
      <c r="F51" s="573"/>
      <c r="G51" s="573"/>
      <c r="H51" s="573"/>
      <c r="I51" s="573"/>
      <c r="J51" s="574"/>
    </row>
    <row r="52" spans="2:10">
      <c r="B52" s="572"/>
      <c r="C52" s="573"/>
      <c r="D52" s="573"/>
      <c r="E52" s="573"/>
      <c r="F52" s="573"/>
      <c r="G52" s="573"/>
      <c r="H52" s="573"/>
      <c r="I52" s="573"/>
      <c r="J52" s="574"/>
    </row>
    <row r="53" spans="2:10" ht="14.25" thickBot="1">
      <c r="B53" s="575"/>
      <c r="C53" s="576"/>
      <c r="D53" s="576"/>
      <c r="E53" s="576"/>
      <c r="F53" s="576"/>
      <c r="G53" s="576"/>
      <c r="H53" s="576"/>
      <c r="I53" s="576"/>
      <c r="J53" s="577"/>
    </row>
    <row r="59" spans="2:10" ht="17.25" hidden="1">
      <c r="B59" s="162" t="s">
        <v>28</v>
      </c>
      <c r="C59" s="162" t="s">
        <v>18</v>
      </c>
    </row>
    <row r="71" spans="11:15">
      <c r="K71" s="196"/>
      <c r="L71" s="197"/>
      <c r="M71" s="197"/>
      <c r="N71" s="197"/>
      <c r="O71" s="197"/>
    </row>
    <row r="72" spans="11:15">
      <c r="K72" s="196"/>
      <c r="L72" s="196"/>
      <c r="M72" s="196"/>
      <c r="N72" s="196"/>
      <c r="O72" s="196"/>
    </row>
    <row r="73" spans="11:15">
      <c r="K73" s="196"/>
      <c r="L73" s="200"/>
      <c r="M73" s="200"/>
      <c r="N73" s="200"/>
      <c r="O73" s="200"/>
    </row>
    <row r="74" spans="11:15">
      <c r="K74" s="203"/>
      <c r="L74" s="204"/>
      <c r="M74" s="204"/>
      <c r="N74" s="204"/>
      <c r="O74" s="204"/>
    </row>
    <row r="75" spans="11:15">
      <c r="K75" s="203"/>
      <c r="L75" s="204"/>
      <c r="M75" s="204"/>
      <c r="N75" s="204"/>
      <c r="O75" s="204"/>
    </row>
    <row r="76" spans="11:15">
      <c r="K76" s="203"/>
      <c r="L76" s="204"/>
      <c r="M76" s="204"/>
      <c r="N76" s="204"/>
      <c r="O76" s="204"/>
    </row>
    <row r="77" spans="11:15">
      <c r="K77" s="203"/>
      <c r="L77" s="204"/>
      <c r="M77" s="204"/>
      <c r="N77" s="204"/>
      <c r="O77" s="204"/>
    </row>
    <row r="78" spans="11:15">
      <c r="K78" s="203"/>
      <c r="L78" s="204"/>
      <c r="M78" s="204"/>
      <c r="N78" s="204"/>
      <c r="O78" s="204"/>
    </row>
    <row r="79" spans="11:15">
      <c r="K79" s="203"/>
      <c r="L79" s="204"/>
      <c r="M79" s="204"/>
      <c r="N79" s="204"/>
      <c r="O79" s="204"/>
    </row>
    <row r="80" spans="11:15">
      <c r="K80" s="220"/>
      <c r="L80" s="197"/>
      <c r="M80" s="197"/>
      <c r="N80" s="197"/>
      <c r="O80" s="197"/>
    </row>
    <row r="81" spans="11:15">
      <c r="K81" s="196"/>
      <c r="L81" s="197"/>
      <c r="M81" s="197"/>
      <c r="N81" s="197"/>
      <c r="O81" s="197"/>
    </row>
    <row r="82" spans="11:15">
      <c r="K82" s="196"/>
      <c r="L82" s="196"/>
      <c r="M82" s="196"/>
      <c r="N82" s="196"/>
      <c r="O82" s="196"/>
    </row>
    <row r="83" spans="11:15">
      <c r="K83" s="196"/>
      <c r="L83" s="200"/>
      <c r="M83" s="200"/>
      <c r="N83" s="200"/>
      <c r="O83" s="200"/>
    </row>
    <row r="84" spans="11:15">
      <c r="K84" s="203"/>
      <c r="L84" s="204"/>
      <c r="M84" s="204"/>
      <c r="N84" s="204"/>
      <c r="O84" s="204"/>
    </row>
    <row r="85" spans="11:15">
      <c r="K85" s="203"/>
      <c r="L85" s="204"/>
      <c r="M85" s="204"/>
      <c r="N85" s="204"/>
      <c r="O85" s="204"/>
    </row>
    <row r="86" spans="11:15">
      <c r="K86" s="203"/>
      <c r="L86" s="204"/>
      <c r="M86" s="204"/>
      <c r="N86" s="204"/>
      <c r="O86" s="204"/>
    </row>
    <row r="87" spans="11:15">
      <c r="K87" s="203"/>
      <c r="L87" s="204"/>
      <c r="M87" s="204"/>
      <c r="N87" s="204"/>
      <c r="O87" s="204"/>
    </row>
    <row r="88" spans="11:15">
      <c r="K88" s="203"/>
      <c r="L88" s="204"/>
      <c r="M88" s="204"/>
      <c r="N88" s="204"/>
      <c r="O88" s="204"/>
    </row>
    <row r="89" spans="11:15">
      <c r="K89" s="203"/>
      <c r="L89" s="204"/>
      <c r="M89" s="204"/>
      <c r="N89" s="204"/>
      <c r="O89" s="204"/>
    </row>
  </sheetData>
  <sheetProtection sheet="1"/>
  <mergeCells count="16">
    <mergeCell ref="B2:I2"/>
    <mergeCell ref="B48:J53"/>
    <mergeCell ref="B5:C5"/>
    <mergeCell ref="B6:C6"/>
    <mergeCell ref="B7:C7"/>
    <mergeCell ref="C23:C24"/>
    <mergeCell ref="R5:R6"/>
    <mergeCell ref="S5:V5"/>
    <mergeCell ref="B43:C43"/>
    <mergeCell ref="E11:E12"/>
    <mergeCell ref="F11:F12"/>
    <mergeCell ref="B11:B12"/>
    <mergeCell ref="C11:C12"/>
    <mergeCell ref="E25:I35"/>
    <mergeCell ref="H10:J23"/>
    <mergeCell ref="E43:I46"/>
  </mergeCells>
  <phoneticPr fontId="3"/>
  <dataValidations count="1">
    <dataValidation type="list" allowBlank="1" showErrorMessage="1" prompt="_x000a_" sqref="E13:E19 B13:B19 C25:C35">
      <formula1>$K$4:$K$11</formula1>
    </dataValidation>
  </dataValidations>
  <pageMargins left="0.78740157480314965" right="0.44" top="0.66" bottom="0.98425196850393704" header="0.51181102362204722" footer="0.51181102362204722"/>
  <pageSetup paperSize="9" scale="87" firstPageNumber="72" orientation="portrait" useFirstPageNumber="1" r:id="rId1"/>
  <headerFooter alignWithMargins="0">
    <oddFooter>&amp;L&amp;A</oddFooter>
  </headerFooter>
  <rowBreaks count="1" manualBreakCount="1">
    <brk id="54" min="1" max="9" man="1"/>
  </rowBreaks>
  <colBreaks count="1" manualBreakCount="1">
    <brk id="10" max="1048575" man="1"/>
  </colBreaks>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審査計算書（通常）</vt:lpstr>
      <vt:lpstr>審査計算書記入例（通常）</vt:lpstr>
      <vt:lpstr>審査計算書（家計急変時）</vt:lpstr>
      <vt:lpstr>【記入例】審査計算書（家計急変時）</vt:lpstr>
      <vt:lpstr>審査計算書（家計急変　自営)</vt:lpstr>
      <vt:lpstr>審査計算書記載例（家計急変　自営)</vt:lpstr>
      <vt:lpstr>審査計算書（長期間の経済困難　自営)</vt:lpstr>
      <vt:lpstr>審査計算書記載例（長期間の経済困難　自営)</vt:lpstr>
      <vt:lpstr>'【記入例】審査計算書（家計急変時）'!Print_Area</vt:lpstr>
      <vt:lpstr>'審査計算書（家計急変　自営)'!Print_Area</vt:lpstr>
      <vt:lpstr>'審査計算書（家計急変時）'!Print_Area</vt:lpstr>
      <vt:lpstr>'審査計算書（長期間の経済困難　自営)'!Print_Area</vt:lpstr>
      <vt:lpstr>'審査計算書（通常）'!Print_Area</vt:lpstr>
      <vt:lpstr>'審査計算書記載例（家計急変　自営)'!Print_Area</vt:lpstr>
      <vt:lpstr>'審査計算書記載例（長期間の経済困難　自営)'!Print_Area</vt:lpstr>
      <vt:lpstr>'審査計算書記入例（通常）'!Print_Area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