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170141\103-Kaihatsu\開発審査G\●グループ共有\10-2_盛土規制法(旧宅造規制法改正)\県ホームページ\05_問合せ先一覧（相談窓口）\20260908_みなし許可チェックリスト\"/>
    </mc:Choice>
  </mc:AlternateContent>
  <xr:revisionPtr revIDLastSave="0" documentId="13_ncr:1_{715B3FC1-EB5E-4A85-898B-A6CD9169A81D}" xr6:coauthVersionLast="47" xr6:coauthVersionMax="47" xr10:uidLastSave="{00000000-0000-0000-0000-000000000000}"/>
  <bookViews>
    <workbookView xWindow="45885" yWindow="-10290" windowWidth="14070" windowHeight="27615" xr2:uid="{76E2C9D0-999D-47F9-A554-C2D0E5E5DA1C}"/>
  </bookViews>
  <sheets>
    <sheet name="手続き要否チェックシート" sheetId="3" r:id="rId1"/>
    <sheet name="判定用シート"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8" i="3" l="1"/>
  <c r="F38" i="3" s="1"/>
  <c r="I5" i="1"/>
  <c r="G5" i="1"/>
  <c r="F5" i="1"/>
  <c r="E5" i="1"/>
  <c r="D5" i="1"/>
  <c r="C5" i="1"/>
  <c r="H4" i="1"/>
  <c r="G4" i="1"/>
  <c r="F4" i="1"/>
  <c r="E4" i="1"/>
  <c r="D4" i="1"/>
  <c r="C4" i="1"/>
  <c r="G3" i="1"/>
  <c r="F3" i="1"/>
  <c r="E3" i="1"/>
  <c r="D3" i="1"/>
  <c r="C3" i="1"/>
  <c r="E38" i="3" l="1"/>
  <c r="H38" i="3"/>
  <c r="K5" i="1"/>
  <c r="K3" i="1"/>
  <c r="K4" i="1"/>
  <c r="D7" i="1" l="1"/>
</calcChain>
</file>

<file path=xl/sharedStrings.xml><?xml version="1.0" encoding="utf-8"?>
<sst xmlns="http://schemas.openxmlformats.org/spreadsheetml/2006/main" count="77" uniqueCount="66">
  <si>
    <t>会社名</t>
    <rPh sb="0" eb="3">
      <t>カイシャメイ</t>
    </rPh>
    <phoneticPr fontId="1"/>
  </si>
  <si>
    <t>氏名</t>
    <rPh sb="0" eb="2">
      <t>シメイ</t>
    </rPh>
    <phoneticPr fontId="1"/>
  </si>
  <si>
    <t>メールアドレス</t>
    <phoneticPr fontId="1"/>
  </si>
  <si>
    <t>申請地</t>
    <rPh sb="0" eb="2">
      <t>シンセイ</t>
    </rPh>
    <rPh sb="2" eb="3">
      <t>チ</t>
    </rPh>
    <phoneticPr fontId="1"/>
  </si>
  <si>
    <t>④</t>
    <phoneticPr fontId="1"/>
  </si>
  <si>
    <t>⑤</t>
    <phoneticPr fontId="1"/>
  </si>
  <si>
    <t>㎡</t>
    <phoneticPr fontId="1"/>
  </si>
  <si>
    <t>⑥</t>
    <phoneticPr fontId="1"/>
  </si>
  <si>
    <t>⑦</t>
    <phoneticPr fontId="1"/>
  </si>
  <si>
    <t>盛土
（崖高さ）</t>
    <rPh sb="0" eb="2">
      <t>モリド</t>
    </rPh>
    <rPh sb="4" eb="5">
      <t>ガケ</t>
    </rPh>
    <rPh sb="5" eb="6">
      <t>タカ</t>
    </rPh>
    <phoneticPr fontId="1"/>
  </si>
  <si>
    <t>切土
（崖高さ）</t>
    <rPh sb="0" eb="2">
      <t>キリド</t>
    </rPh>
    <rPh sb="4" eb="5">
      <t>ガケ</t>
    </rPh>
    <rPh sb="5" eb="6">
      <t>タカ</t>
    </rPh>
    <phoneticPr fontId="1"/>
  </si>
  <si>
    <t>盛土&amp;切土
（崖高さ）</t>
    <rPh sb="0" eb="2">
      <t>モリド</t>
    </rPh>
    <rPh sb="3" eb="5">
      <t>キリド</t>
    </rPh>
    <rPh sb="7" eb="8">
      <t>ガケ</t>
    </rPh>
    <rPh sb="8" eb="9">
      <t>タカ</t>
    </rPh>
    <phoneticPr fontId="1"/>
  </si>
  <si>
    <t>盛土
（高さ）</t>
    <rPh sb="0" eb="2">
      <t>モリド</t>
    </rPh>
    <rPh sb="4" eb="5">
      <t>タカ</t>
    </rPh>
    <phoneticPr fontId="1"/>
  </si>
  <si>
    <t>盛土or切土
（面積）</t>
    <rPh sb="0" eb="2">
      <t>モリド</t>
    </rPh>
    <rPh sb="4" eb="6">
      <t>キリド</t>
    </rPh>
    <rPh sb="8" eb="10">
      <t>メンセキ</t>
    </rPh>
    <phoneticPr fontId="1"/>
  </si>
  <si>
    <t>特定工程</t>
    <rPh sb="0" eb="4">
      <t>トクテイコウテイ</t>
    </rPh>
    <phoneticPr fontId="1"/>
  </si>
  <si>
    <t>工期</t>
    <rPh sb="0" eb="2">
      <t>コウキ</t>
    </rPh>
    <phoneticPr fontId="1"/>
  </si>
  <si>
    <t>判定</t>
    <rPh sb="0" eb="2">
      <t>ハンテイ</t>
    </rPh>
    <phoneticPr fontId="1"/>
  </si>
  <si>
    <t>みなし許可</t>
    <rPh sb="3" eb="5">
      <t>キョカ</t>
    </rPh>
    <phoneticPr fontId="1"/>
  </si>
  <si>
    <t>→</t>
    <phoneticPr fontId="1"/>
  </si>
  <si>
    <t>盛土規制法　みなし許可　の対象です。</t>
    <rPh sb="0" eb="5">
      <t>モリドキセイホウ</t>
    </rPh>
    <rPh sb="9" eb="11">
      <t>キョカ</t>
    </rPh>
    <rPh sb="13" eb="15">
      <t>タイショウ</t>
    </rPh>
    <phoneticPr fontId="1"/>
  </si>
  <si>
    <t>中間検査</t>
    <rPh sb="0" eb="4">
      <t>チュウカンケンサ</t>
    </rPh>
    <phoneticPr fontId="1"/>
  </si>
  <si>
    <t>盛土規制法　みなし許可　と　中間検査　の対象です。</t>
    <rPh sb="0" eb="5">
      <t>モリドキセイホウ</t>
    </rPh>
    <rPh sb="9" eb="11">
      <t>キョカ</t>
    </rPh>
    <rPh sb="14" eb="18">
      <t>チュウカンケンサ</t>
    </rPh>
    <rPh sb="20" eb="22">
      <t>タイショウ</t>
    </rPh>
    <phoneticPr fontId="1"/>
  </si>
  <si>
    <t>盛土規制法　みなし許可　と　中間検査　と　定期報告　の対象です。</t>
    <rPh sb="0" eb="5">
      <t>モリドキセイホウ</t>
    </rPh>
    <rPh sb="9" eb="11">
      <t>キョカ</t>
    </rPh>
    <rPh sb="14" eb="18">
      <t>チュウカンケンサ</t>
    </rPh>
    <rPh sb="21" eb="25">
      <t>テイキホウコク</t>
    </rPh>
    <rPh sb="27" eb="29">
      <t>タイショウ</t>
    </rPh>
    <phoneticPr fontId="1"/>
  </si>
  <si>
    <t>定期報告</t>
    <rPh sb="0" eb="4">
      <t>テイキホウコク</t>
    </rPh>
    <phoneticPr fontId="1"/>
  </si>
  <si>
    <t>盛土規制法　みなし許可　と　定期報告　の対象です。</t>
    <rPh sb="0" eb="5">
      <t>モリドキセイホウ</t>
    </rPh>
    <rPh sb="9" eb="11">
      <t>キョカ</t>
    </rPh>
    <rPh sb="14" eb="18">
      <t>テイキホウコク</t>
    </rPh>
    <rPh sb="20" eb="22">
      <t>タイショウ</t>
    </rPh>
    <phoneticPr fontId="1"/>
  </si>
  <si>
    <t>盛土規制法　みなし許可　の対象外です。</t>
    <rPh sb="0" eb="5">
      <t>モリドキセイホウ</t>
    </rPh>
    <rPh sb="9" eb="11">
      <t>キョカ</t>
    </rPh>
    <rPh sb="13" eb="16">
      <t>タイショウガイ</t>
    </rPh>
    <phoneticPr fontId="1"/>
  </si>
  <si>
    <t>結果</t>
    <rPh sb="0" eb="2">
      <t>ケッカ</t>
    </rPh>
    <phoneticPr fontId="1"/>
  </si>
  <si>
    <t>記入者</t>
    <rPh sb="0" eb="2">
      <t>キニュウ</t>
    </rPh>
    <rPh sb="2" eb="3">
      <t>シャ</t>
    </rPh>
    <phoneticPr fontId="1"/>
  </si>
  <si>
    <t>記入日</t>
    <rPh sb="0" eb="2">
      <t>キニュウ</t>
    </rPh>
    <rPh sb="2" eb="3">
      <t>ビ</t>
    </rPh>
    <phoneticPr fontId="1"/>
  </si>
  <si>
    <t>連絡先</t>
    <rPh sb="0" eb="2">
      <t>レンラク</t>
    </rPh>
    <rPh sb="2" eb="3">
      <t>サキ</t>
    </rPh>
    <phoneticPr fontId="1"/>
  </si>
  <si>
    <t>許可申請者</t>
    <rPh sb="0" eb="2">
      <t>キョカ</t>
    </rPh>
    <rPh sb="2" eb="4">
      <t>シンセイ</t>
    </rPh>
    <rPh sb="4" eb="5">
      <t>シャ</t>
    </rPh>
    <phoneticPr fontId="1"/>
  </si>
  <si>
    <t>➀</t>
    <phoneticPr fontId="1"/>
  </si>
  <si>
    <t>➁</t>
    <phoneticPr fontId="1"/>
  </si>
  <si>
    <t>➂</t>
    <phoneticPr fontId="1"/>
  </si>
  <si>
    <t>盛土により生じる崖（※２）の高さ（最大値）</t>
    <rPh sb="0" eb="2">
      <t>モリド</t>
    </rPh>
    <rPh sb="5" eb="6">
      <t>ショウ</t>
    </rPh>
    <rPh sb="8" eb="9">
      <t>ガケ</t>
    </rPh>
    <rPh sb="14" eb="15">
      <t>タカ</t>
    </rPh>
    <rPh sb="17" eb="20">
      <t>サイダイチ</t>
    </rPh>
    <phoneticPr fontId="1"/>
  </si>
  <si>
    <t>切土により生じる崖（※２）の高さ（最大値）</t>
    <rPh sb="0" eb="2">
      <t>キリド</t>
    </rPh>
    <rPh sb="5" eb="6">
      <t>ショウ</t>
    </rPh>
    <rPh sb="8" eb="9">
      <t>ガケ</t>
    </rPh>
    <rPh sb="14" eb="15">
      <t>タカ</t>
    </rPh>
    <rPh sb="17" eb="20">
      <t>サイダイチ</t>
    </rPh>
    <phoneticPr fontId="1"/>
  </si>
  <si>
    <t>盛土・切土を同時に行うことにより生じる崖（※２）の高さ（最大値）</t>
    <rPh sb="0" eb="2">
      <t>モリド</t>
    </rPh>
    <rPh sb="3" eb="5">
      <t>キリド</t>
    </rPh>
    <rPh sb="6" eb="8">
      <t>ドウジ</t>
    </rPh>
    <rPh sb="9" eb="10">
      <t>オコナ</t>
    </rPh>
    <rPh sb="16" eb="17">
      <t>ショウ</t>
    </rPh>
    <rPh sb="19" eb="20">
      <t>ガケ</t>
    </rPh>
    <rPh sb="25" eb="26">
      <t>タカ</t>
    </rPh>
    <rPh sb="28" eb="31">
      <t>サイダイチ</t>
    </rPh>
    <phoneticPr fontId="1"/>
  </si>
  <si>
    <t>盛土（崖に該当しないもの）の高さ（最大値）</t>
    <rPh sb="0" eb="2">
      <t>モリド</t>
    </rPh>
    <rPh sb="3" eb="4">
      <t>ガケ</t>
    </rPh>
    <rPh sb="5" eb="7">
      <t>ガイトウ</t>
    </rPh>
    <rPh sb="14" eb="15">
      <t>タカ</t>
    </rPh>
    <rPh sb="17" eb="20">
      <t>サイダイチ</t>
    </rPh>
    <phoneticPr fontId="1"/>
  </si>
  <si>
    <t>盛土・切土を行う土地の面積（※３）</t>
    <rPh sb="0" eb="2">
      <t>モリド</t>
    </rPh>
    <rPh sb="3" eb="5">
      <t>キリド</t>
    </rPh>
    <rPh sb="6" eb="7">
      <t>オコナ</t>
    </rPh>
    <rPh sb="8" eb="10">
      <t>トチ</t>
    </rPh>
    <rPh sb="11" eb="13">
      <t>メンセキ</t>
    </rPh>
    <phoneticPr fontId="1"/>
  </si>
  <si>
    <t>特定工程（※４）があるか</t>
    <rPh sb="0" eb="2">
      <t>トクテイ</t>
    </rPh>
    <rPh sb="2" eb="4">
      <t>コウテイ</t>
    </rPh>
    <phoneticPr fontId="1"/>
  </si>
  <si>
    <t>工期が３ヵ月以上あるか</t>
    <rPh sb="0" eb="2">
      <t>コウキ</t>
    </rPh>
    <rPh sb="5" eb="6">
      <t>ゲツ</t>
    </rPh>
    <rPh sb="6" eb="8">
      <t>イジョウ</t>
    </rPh>
    <phoneticPr fontId="1"/>
  </si>
  <si>
    <t>記入欄（※１）</t>
    <rPh sb="0" eb="2">
      <t>キニュウ</t>
    </rPh>
    <rPh sb="2" eb="3">
      <t>ラン</t>
    </rPh>
    <phoneticPr fontId="1"/>
  </si>
  <si>
    <t>m</t>
    <phoneticPr fontId="1"/>
  </si>
  <si>
    <t>⑧</t>
    <phoneticPr fontId="1"/>
  </si>
  <si>
    <t>記入欄</t>
    <rPh sb="0" eb="2">
      <t>キニュウ</t>
    </rPh>
    <rPh sb="2" eb="3">
      <t>ラン</t>
    </rPh>
    <phoneticPr fontId="1"/>
  </si>
  <si>
    <t>※１</t>
    <phoneticPr fontId="1"/>
  </si>
  <si>
    <t>※２</t>
    <phoneticPr fontId="1"/>
  </si>
  <si>
    <t>地表面が水平面に対し３０度を超える角度をなす土地で、硬岩盤（風化の著しいものを除く。）以外のもの</t>
    <rPh sb="0" eb="3">
      <t>チヒョウメン</t>
    </rPh>
    <rPh sb="4" eb="7">
      <t>スイヘイメン</t>
    </rPh>
    <rPh sb="8" eb="9">
      <t>タイ</t>
    </rPh>
    <rPh sb="12" eb="13">
      <t>ド</t>
    </rPh>
    <rPh sb="14" eb="15">
      <t>コ</t>
    </rPh>
    <rPh sb="17" eb="19">
      <t>カクド</t>
    </rPh>
    <rPh sb="22" eb="24">
      <t>トチ</t>
    </rPh>
    <rPh sb="26" eb="27">
      <t>コウ</t>
    </rPh>
    <rPh sb="27" eb="29">
      <t>ガンバン</t>
    </rPh>
    <rPh sb="30" eb="32">
      <t>フウカ</t>
    </rPh>
    <rPh sb="33" eb="34">
      <t>イチジル</t>
    </rPh>
    <rPh sb="39" eb="40">
      <t>ノゾ</t>
    </rPh>
    <rPh sb="43" eb="45">
      <t>イガイ</t>
    </rPh>
    <phoneticPr fontId="1"/>
  </si>
  <si>
    <t>※３</t>
    <phoneticPr fontId="1"/>
  </si>
  <si>
    <t>盛土または切土全体で、「盛土または切土をする前後の地盤面の標高の差」が３０cmを超える部分の面積</t>
    <rPh sb="0" eb="2">
      <t>モリド</t>
    </rPh>
    <rPh sb="5" eb="7">
      <t>キリド</t>
    </rPh>
    <rPh sb="7" eb="9">
      <t>ゼンタイ</t>
    </rPh>
    <rPh sb="12" eb="14">
      <t>モリド</t>
    </rPh>
    <rPh sb="17" eb="19">
      <t>キリド</t>
    </rPh>
    <rPh sb="22" eb="24">
      <t>ゼンゴ</t>
    </rPh>
    <rPh sb="25" eb="27">
      <t>ジバン</t>
    </rPh>
    <rPh sb="27" eb="28">
      <t>メン</t>
    </rPh>
    <rPh sb="29" eb="31">
      <t>ヒョウコウ</t>
    </rPh>
    <rPh sb="32" eb="33">
      <t>サ</t>
    </rPh>
    <rPh sb="40" eb="41">
      <t>コ</t>
    </rPh>
    <rPh sb="43" eb="45">
      <t>ブブン</t>
    </rPh>
    <rPh sb="46" eb="48">
      <t>メンセキ</t>
    </rPh>
    <phoneticPr fontId="1"/>
  </si>
  <si>
    <t>※４</t>
    <phoneticPr fontId="1"/>
  </si>
  <si>
    <t>規制区域</t>
    <rPh sb="0" eb="2">
      <t>キセイ</t>
    </rPh>
    <rPh sb="2" eb="4">
      <t>クイキ</t>
    </rPh>
    <phoneticPr fontId="1"/>
  </si>
  <si>
    <t>判定結果</t>
    <rPh sb="0" eb="2">
      <t>ハンテイ</t>
    </rPh>
    <rPh sb="2" eb="4">
      <t>ケッカ</t>
    </rPh>
    <phoneticPr fontId="1"/>
  </si>
  <si>
    <t>チェックシートに関する問い合わせ先：三重県県土整備部建築開発課　開発審査班　０５９-２２４－３０８７</t>
    <rPh sb="8" eb="9">
      <t>カン</t>
    </rPh>
    <rPh sb="11" eb="12">
      <t>ト</t>
    </rPh>
    <rPh sb="13" eb="14">
      <t>ア</t>
    </rPh>
    <rPh sb="16" eb="17">
      <t>サキ</t>
    </rPh>
    <rPh sb="18" eb="21">
      <t>ミエケン</t>
    </rPh>
    <rPh sb="21" eb="23">
      <t>ケンド</t>
    </rPh>
    <rPh sb="23" eb="25">
      <t>セイビ</t>
    </rPh>
    <rPh sb="25" eb="26">
      <t>ブ</t>
    </rPh>
    <rPh sb="26" eb="28">
      <t>ケンチク</t>
    </rPh>
    <rPh sb="28" eb="31">
      <t>カイハツカ</t>
    </rPh>
    <rPh sb="32" eb="34">
      <t>カイハツ</t>
    </rPh>
    <rPh sb="34" eb="36">
      <t>シンサ</t>
    </rPh>
    <rPh sb="36" eb="37">
      <t>ハン</t>
    </rPh>
    <phoneticPr fontId="1"/>
  </si>
  <si>
    <t>①～⑤の項目において該当がない場合は「０」を入力してください。</t>
    <rPh sb="4" eb="6">
      <t>コウモク</t>
    </rPh>
    <rPh sb="10" eb="12">
      <t>ガイトウ</t>
    </rPh>
    <rPh sb="15" eb="17">
      <t>バアイ</t>
    </rPh>
    <rPh sb="22" eb="24">
      <t>ニュウリョク</t>
    </rPh>
    <phoneticPr fontId="1"/>
  </si>
  <si>
    <t>資格要件</t>
    <rPh sb="0" eb="2">
      <t>シカク</t>
    </rPh>
    <rPh sb="2" eb="4">
      <t>ヨウケン</t>
    </rPh>
    <phoneticPr fontId="1"/>
  </si>
  <si>
    <t xml:space="preserve"> ○工事の内容のイメージ図</t>
    <rPh sb="2" eb="4">
      <t>コウジ</t>
    </rPh>
    <rPh sb="5" eb="7">
      <t>ナイヨウ</t>
    </rPh>
    <rPh sb="12" eb="13">
      <t>ズ</t>
    </rPh>
    <phoneticPr fontId="1"/>
  </si>
  <si>
    <t>⑨</t>
    <phoneticPr fontId="1"/>
  </si>
  <si>
    <t>盛土・切土を行う土地の面積（30cm以下の部分を含む面積）</t>
    <rPh sb="0" eb="2">
      <t>モリド</t>
    </rPh>
    <rPh sb="3" eb="5">
      <t>キリド</t>
    </rPh>
    <rPh sb="6" eb="7">
      <t>オコナ</t>
    </rPh>
    <rPh sb="8" eb="10">
      <t>トチ</t>
    </rPh>
    <rPh sb="11" eb="13">
      <t>メンセキ</t>
    </rPh>
    <rPh sb="18" eb="20">
      <t>イカ</t>
    </rPh>
    <rPh sb="21" eb="23">
      <t>ブブン</t>
    </rPh>
    <rPh sb="24" eb="25">
      <t>フク</t>
    </rPh>
    <rPh sb="26" eb="28">
      <t>メンセキ</t>
    </rPh>
    <phoneticPr fontId="1"/>
  </si>
  <si>
    <t>中間検査</t>
    <rPh sb="0" eb="2">
      <t>チュウカン</t>
    </rPh>
    <rPh sb="2" eb="4">
      <t>ケンサ</t>
    </rPh>
    <phoneticPr fontId="1"/>
  </si>
  <si>
    <t>定期報告</t>
    <rPh sb="0" eb="2">
      <t>テイキ</t>
    </rPh>
    <rPh sb="2" eb="4">
      <t>ホウコク</t>
    </rPh>
    <phoneticPr fontId="1"/>
  </si>
  <si>
    <t>資格要件、中間検査・定期報告の要否の確認</t>
    <rPh sb="0" eb="2">
      <t>シカク</t>
    </rPh>
    <rPh sb="2" eb="4">
      <t>ヨウケン</t>
    </rPh>
    <rPh sb="5" eb="7">
      <t>チュウカン</t>
    </rPh>
    <rPh sb="7" eb="9">
      <t>ケンサ</t>
    </rPh>
    <rPh sb="10" eb="12">
      <t>テイキ</t>
    </rPh>
    <rPh sb="12" eb="14">
      <t>ホウコク</t>
    </rPh>
    <rPh sb="15" eb="17">
      <t>ヨウヒ</t>
    </rPh>
    <rPh sb="18" eb="20">
      <t>カクニン</t>
    </rPh>
    <phoneticPr fontId="1"/>
  </si>
  <si>
    <t>宅地造成及び特定盛土等規制法の手続き要否 判定チェックシート</t>
    <rPh sb="0" eb="2">
      <t>タクチ</t>
    </rPh>
    <rPh sb="2" eb="4">
      <t>ゾウセイ</t>
    </rPh>
    <rPh sb="4" eb="5">
      <t>オヨ</t>
    </rPh>
    <rPh sb="6" eb="8">
      <t>トクテイ</t>
    </rPh>
    <rPh sb="8" eb="10">
      <t>モリド</t>
    </rPh>
    <rPh sb="10" eb="11">
      <t>トウ</t>
    </rPh>
    <rPh sb="11" eb="14">
      <t>キセイホウ</t>
    </rPh>
    <rPh sb="15" eb="17">
      <t>テツヅ</t>
    </rPh>
    <rPh sb="18" eb="20">
      <t>ヨウヒ</t>
    </rPh>
    <rPh sb="21" eb="23">
      <t>ハンテイ</t>
    </rPh>
    <phoneticPr fontId="1"/>
  </si>
  <si>
    <t>手続きの要否の確認</t>
    <rPh sb="0" eb="2">
      <t>テツヅ</t>
    </rPh>
    <rPh sb="4" eb="6">
      <t>ヨウヒ</t>
    </rPh>
    <rPh sb="7" eb="9">
      <t>カクニン</t>
    </rPh>
    <phoneticPr fontId="1"/>
  </si>
  <si>
    <t>盛土をする前の地盤面または切土をした後の地盤面に暗渠排水管を設置する工事の工程</t>
    <rPh sb="0" eb="2">
      <t>モリド</t>
    </rPh>
    <rPh sb="5" eb="6">
      <t>マエ</t>
    </rPh>
    <rPh sb="7" eb="9">
      <t>ジバン</t>
    </rPh>
    <rPh sb="9" eb="10">
      <t>メン</t>
    </rPh>
    <rPh sb="13" eb="15">
      <t>キリド</t>
    </rPh>
    <rPh sb="18" eb="19">
      <t>アト</t>
    </rPh>
    <rPh sb="20" eb="22">
      <t>ジバン</t>
    </rPh>
    <rPh sb="22" eb="23">
      <t>メン</t>
    </rPh>
    <rPh sb="24" eb="26">
      <t>アンキョ</t>
    </rPh>
    <rPh sb="26" eb="29">
      <t>ハイスイカン</t>
    </rPh>
    <rPh sb="30" eb="32">
      <t>セッチ</t>
    </rPh>
    <rPh sb="34" eb="36">
      <t>コウジ</t>
    </rPh>
    <rPh sb="37" eb="39">
      <t>コウテイ</t>
    </rPh>
    <phoneticPr fontId="1"/>
  </si>
  <si>
    <t>高さが５ｍを超える擁壁を設置するか</t>
    <rPh sb="0" eb="1">
      <t>タカ</t>
    </rPh>
    <rPh sb="6" eb="7">
      <t>コ</t>
    </rPh>
    <rPh sb="9" eb="11">
      <t>ヨウヘキ</t>
    </rPh>
    <rPh sb="12" eb="14">
      <t>セッチ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</si>
</sst>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00_ "/>
  </numFmts>
  <fonts count="14" x14ac:knownFonts="1">
    <font>
      <sz val="11"/>
      <color theme="1"/>
      <name val="ＭＳ Ｐゴシック"/>
      <family val="2"/>
      <charset val="128"/>
    </font>
    <font>
      <sz val="6"/>
      <name val="ＭＳ Ｐゴシック"/>
      <family val="2"/>
      <charset val="128"/>
    </font>
    <font>
      <b/>
      <sz val="16"/>
      <color theme="1"/>
      <name val="BIZ UDPゴシック"/>
      <family val="3"/>
      <charset val="128"/>
    </font>
    <font>
      <sz val="11"/>
      <color theme="1"/>
      <name val="BIZ UDPゴシック"/>
      <family val="3"/>
      <charset val="128"/>
    </font>
    <font>
      <sz val="12"/>
      <color theme="1"/>
      <name val="BIZ UDPゴシック"/>
      <family val="3"/>
      <charset val="128"/>
    </font>
    <font>
      <b/>
      <sz val="12"/>
      <color theme="1"/>
      <name val="BIZ UDPゴシック"/>
      <family val="3"/>
      <charset val="128"/>
    </font>
    <font>
      <sz val="12"/>
      <color theme="1"/>
      <name val="ＭＳ Ｐゴシック"/>
      <family val="3"/>
      <charset val="128"/>
    </font>
    <font>
      <sz val="12"/>
      <color theme="1"/>
      <name val="ＭＳ Ｐゴシック"/>
      <family val="2"/>
      <charset val="128"/>
    </font>
    <font>
      <sz val="12"/>
      <color theme="1"/>
      <name val="BIZ UDPゴシック"/>
      <family val="2"/>
    </font>
    <font>
      <sz val="12"/>
      <color theme="1"/>
      <name val="BIZ UDPゴシック"/>
      <family val="2"/>
      <charset val="128"/>
    </font>
    <font>
      <sz val="8"/>
      <color theme="1"/>
      <name val="BIZ UDPゴシック"/>
      <family val="3"/>
      <charset val="128"/>
    </font>
    <font>
      <sz val="10"/>
      <color theme="1"/>
      <name val="BIZ UDPゴシック"/>
      <family val="3"/>
      <charset val="128"/>
    </font>
    <font>
      <b/>
      <sz val="18"/>
      <color theme="1"/>
      <name val="BIZ UDPゴシック"/>
      <family val="3"/>
      <charset val="128"/>
    </font>
    <font>
      <b/>
      <sz val="20"/>
      <color theme="1"/>
      <name val="BIZ UDP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s>
  <cellStyleXfs count="1">
    <xf numFmtId="0" fontId="0" fillId="0" borderId="0">
      <alignment vertical="center"/>
    </xf>
  </cellStyleXfs>
  <cellXfs count="73">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11" fillId="0" borderId="0" xfId="0" applyFont="1">
      <alignment vertical="center"/>
    </xf>
    <xf numFmtId="0" fontId="5" fillId="0" borderId="1" xfId="0" applyFont="1" applyBorder="1" applyAlignment="1">
      <alignment horizontal="center" vertical="center"/>
    </xf>
    <xf numFmtId="0" fontId="12" fillId="0" borderId="1" xfId="0" applyFont="1" applyBorder="1" applyAlignment="1">
      <alignment horizontal="center" vertical="center"/>
    </xf>
    <xf numFmtId="0" fontId="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pplyProtection="1">
      <alignment horizontal="center" vertical="center"/>
      <protection locked="0"/>
    </xf>
    <xf numFmtId="0" fontId="4" fillId="0" borderId="14" xfId="0" applyFont="1" applyBorder="1" applyAlignment="1">
      <alignment horizontal="center" vertical="center"/>
    </xf>
    <xf numFmtId="0" fontId="6" fillId="0" borderId="11" xfId="0" applyFont="1" applyBorder="1" applyAlignment="1">
      <alignment horizontal="center" vertical="center"/>
    </xf>
    <xf numFmtId="0" fontId="4" fillId="0" borderId="12" xfId="0" applyFont="1" applyBorder="1" applyAlignment="1">
      <alignment horizontal="center" vertical="center"/>
    </xf>
    <xf numFmtId="0" fontId="7" fillId="0" borderId="11" xfId="0" applyFont="1" applyBorder="1" applyAlignment="1">
      <alignment horizontal="center" vertical="center"/>
    </xf>
    <xf numFmtId="0" fontId="8" fillId="0" borderId="11" xfId="0" applyFont="1" applyBorder="1" applyAlignment="1">
      <alignment horizontal="center" vertical="center"/>
    </xf>
    <xf numFmtId="0" fontId="9" fillId="0" borderId="14"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3" borderId="18"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2" fillId="0" borderId="0" xfId="0" applyFont="1" applyAlignment="1">
      <alignment horizontal="center" vertical="center" shrinkToFit="1"/>
    </xf>
    <xf numFmtId="0" fontId="4" fillId="3" borderId="20" xfId="0" applyFont="1" applyFill="1" applyBorder="1" applyAlignment="1" applyProtection="1">
      <alignment horizontal="center" vertical="center"/>
      <protection locked="0"/>
    </xf>
    <xf numFmtId="0" fontId="4" fillId="3" borderId="2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2" borderId="18"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176" fontId="4" fillId="3" borderId="9" xfId="0" applyNumberFormat="1" applyFont="1" applyFill="1" applyBorder="1" applyAlignment="1" applyProtection="1">
      <alignment horizontal="center" vertical="center"/>
      <protection locked="0"/>
    </xf>
    <xf numFmtId="176" fontId="4" fillId="3" borderId="7" xfId="0" applyNumberFormat="1" applyFont="1" applyFill="1" applyBorder="1" applyAlignment="1" applyProtection="1">
      <alignment horizontal="center" vertical="center"/>
      <protection locked="0"/>
    </xf>
    <xf numFmtId="176" fontId="4" fillId="3" borderId="10" xfId="0" applyNumberFormat="1" applyFont="1" applyFill="1" applyBorder="1" applyAlignment="1" applyProtection="1">
      <alignment horizontal="center" vertical="center"/>
      <protection locked="0"/>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0" xfId="0" applyAlignment="1">
      <alignment horizontal="center" vertical="center"/>
    </xf>
    <xf numFmtId="0" fontId="10" fillId="0" borderId="0" xfId="0" applyFont="1" applyAlignment="1">
      <alignment horizontal="center" vertical="center"/>
    </xf>
    <xf numFmtId="0" fontId="5" fillId="0" borderId="1" xfId="0" applyFont="1" applyBorder="1" applyAlignment="1">
      <alignment horizontal="center" vertical="center"/>
    </xf>
    <xf numFmtId="0" fontId="13"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177" fontId="11" fillId="2" borderId="3" xfId="0" applyNumberFormat="1" applyFont="1" applyFill="1" applyBorder="1" applyAlignment="1" applyProtection="1">
      <alignment horizontal="center" vertical="center"/>
      <protection locked="0"/>
    </xf>
    <xf numFmtId="177" fontId="11" fillId="2" borderId="4" xfId="0" applyNumberFormat="1" applyFont="1" applyFill="1" applyBorder="1" applyAlignment="1" applyProtection="1">
      <alignment horizontal="center" vertical="center"/>
      <protection locked="0"/>
    </xf>
    <xf numFmtId="177" fontId="11" fillId="2" borderId="15" xfId="0" applyNumberFormat="1" applyFont="1" applyFill="1" applyBorder="1" applyAlignment="1" applyProtection="1">
      <alignment horizontal="center" vertical="center" shrinkToFit="1"/>
      <protection locked="0"/>
    </xf>
    <xf numFmtId="177" fontId="11" fillId="2" borderId="17" xfId="0" applyNumberFormat="1" applyFont="1" applyFill="1" applyBorder="1" applyAlignment="1" applyProtection="1">
      <alignment horizontal="center" vertical="center" shrinkToFit="1"/>
      <protection locked="0"/>
    </xf>
    <xf numFmtId="177" fontId="11" fillId="2" borderId="3" xfId="0" applyNumberFormat="1" applyFont="1" applyFill="1" applyBorder="1" applyAlignment="1" applyProtection="1">
      <alignment horizontal="center" vertical="center" shrinkToFit="1"/>
      <protection locked="0"/>
    </xf>
    <xf numFmtId="177" fontId="11" fillId="2" borderId="4" xfId="0" applyNumberFormat="1"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0" xfId="0" applyAlignment="1">
      <alignment horizontal="left" vertical="center"/>
    </xf>
  </cellXfs>
  <cellStyles count="1">
    <cellStyle name="標準" xfId="0" builtinId="0"/>
  </cellStyles>
  <dxfs count="3">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2</xdr:col>
      <xdr:colOff>208949</xdr:colOff>
      <xdr:row>32</xdr:row>
      <xdr:rowOff>11815</xdr:rowOff>
    </xdr:from>
    <xdr:to>
      <xdr:col>6</xdr:col>
      <xdr:colOff>182218</xdr:colOff>
      <xdr:row>35</xdr:row>
      <xdr:rowOff>402075</xdr:rowOff>
    </xdr:to>
    <xdr:pic>
      <xdr:nvPicPr>
        <xdr:cNvPr id="11" name="図 10">
          <a:extLst>
            <a:ext uri="{FF2B5EF4-FFF2-40B4-BE49-F238E27FC236}">
              <a16:creationId xmlns:a16="http://schemas.microsoft.com/office/drawing/2014/main" id="{DA469AF7-79BB-8F1D-6AE5-49BCA23E806E}"/>
            </a:ext>
          </a:extLst>
        </xdr:cNvPr>
        <xdr:cNvPicPr>
          <a:picLocks noChangeAspect="1"/>
        </xdr:cNvPicPr>
      </xdr:nvPicPr>
      <xdr:blipFill>
        <a:blip xmlns:r="http://schemas.openxmlformats.org/officeDocument/2006/relationships" r:embed="rId1"/>
        <a:stretch>
          <a:fillRect/>
        </a:stretch>
      </xdr:blipFill>
      <xdr:spPr>
        <a:xfrm>
          <a:off x="846710" y="7656663"/>
          <a:ext cx="4702638" cy="2030216"/>
        </a:xfrm>
        <a:prstGeom prst="rect">
          <a:avLst/>
        </a:prstGeom>
      </xdr:spPr>
    </xdr:pic>
    <xdr:clientData/>
  </xdr:twoCellAnchor>
  <xdr:twoCellAnchor>
    <xdr:from>
      <xdr:col>2</xdr:col>
      <xdr:colOff>551906</xdr:colOff>
      <xdr:row>34</xdr:row>
      <xdr:rowOff>20552</xdr:rowOff>
    </xdr:from>
    <xdr:to>
      <xdr:col>5</xdr:col>
      <xdr:colOff>244592</xdr:colOff>
      <xdr:row>35</xdr:row>
      <xdr:rowOff>191773</xdr:rowOff>
    </xdr:to>
    <xdr:grpSp>
      <xdr:nvGrpSpPr>
        <xdr:cNvPr id="15" name="グループ化 14">
          <a:extLst>
            <a:ext uri="{FF2B5EF4-FFF2-40B4-BE49-F238E27FC236}">
              <a16:creationId xmlns:a16="http://schemas.microsoft.com/office/drawing/2014/main" id="{4411B4C1-4A4C-76E0-7E87-B3421754CA5E}"/>
            </a:ext>
          </a:extLst>
        </xdr:cNvPr>
        <xdr:cNvGrpSpPr/>
      </xdr:nvGrpSpPr>
      <xdr:grpSpPr>
        <a:xfrm>
          <a:off x="1189667" y="8750422"/>
          <a:ext cx="4165295" cy="726155"/>
          <a:chOff x="1344021" y="8683149"/>
          <a:chExt cx="4023381" cy="722596"/>
        </a:xfrm>
      </xdr:grpSpPr>
      <xdr:sp macro="" textlink="">
        <xdr:nvSpPr>
          <xdr:cNvPr id="4" name="テキスト ボックス 3">
            <a:extLst>
              <a:ext uri="{FF2B5EF4-FFF2-40B4-BE49-F238E27FC236}">
                <a16:creationId xmlns:a16="http://schemas.microsoft.com/office/drawing/2014/main" id="{96442884-711C-85A8-40AA-D043676B1B5E}"/>
              </a:ext>
            </a:extLst>
          </xdr:cNvPr>
          <xdr:cNvSpPr txBox="1"/>
        </xdr:nvSpPr>
        <xdr:spPr>
          <a:xfrm>
            <a:off x="2230688" y="9164987"/>
            <a:ext cx="1213552" cy="198281"/>
          </a:xfrm>
          <a:prstGeom prst="rect">
            <a:avLst/>
          </a:prstGeom>
          <a:no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5" name="テキスト ボックス 4">
            <a:extLst>
              <a:ext uri="{FF2B5EF4-FFF2-40B4-BE49-F238E27FC236}">
                <a16:creationId xmlns:a16="http://schemas.microsoft.com/office/drawing/2014/main" id="{9F6446C7-193A-B335-5AFB-DA8642CBE0D4}"/>
              </a:ext>
            </a:extLst>
          </xdr:cNvPr>
          <xdr:cNvSpPr txBox="1"/>
        </xdr:nvSpPr>
        <xdr:spPr>
          <a:xfrm>
            <a:off x="4596246" y="9134600"/>
            <a:ext cx="771156" cy="27114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latin typeface="BIZ UDPゴシック" panose="020B0400000000000000" pitchFamily="50" charset="-128"/>
                <a:ea typeface="BIZ UDPゴシック" panose="020B0400000000000000" pitchFamily="50" charset="-128"/>
              </a:rPr>
              <a:t>特定工程</a:t>
            </a:r>
          </a:p>
        </xdr:txBody>
      </xdr:sp>
      <xdr:sp macro="" textlink="">
        <xdr:nvSpPr>
          <xdr:cNvPr id="6" name="フリーフォーム: 図形 5">
            <a:extLst>
              <a:ext uri="{FF2B5EF4-FFF2-40B4-BE49-F238E27FC236}">
                <a16:creationId xmlns:a16="http://schemas.microsoft.com/office/drawing/2014/main" id="{F78A5A51-90C7-6788-B003-264A38AD5892}"/>
              </a:ext>
            </a:extLst>
          </xdr:cNvPr>
          <xdr:cNvSpPr/>
        </xdr:nvSpPr>
        <xdr:spPr>
          <a:xfrm>
            <a:off x="1344021" y="8683149"/>
            <a:ext cx="2125081" cy="487753"/>
          </a:xfrm>
          <a:custGeom>
            <a:avLst/>
            <a:gdLst>
              <a:gd name="csX0" fmla="*/ 2089547 w 2089547"/>
              <a:gd name="csY0" fmla="*/ 0 h 482203"/>
              <a:gd name="csX1" fmla="*/ 1553766 w 2089547"/>
              <a:gd name="csY1" fmla="*/ 297656 h 482203"/>
              <a:gd name="csX2" fmla="*/ 1416844 w 2089547"/>
              <a:gd name="csY2" fmla="*/ 351234 h 482203"/>
              <a:gd name="csX3" fmla="*/ 1244203 w 2089547"/>
              <a:gd name="csY3" fmla="*/ 398859 h 482203"/>
              <a:gd name="csX4" fmla="*/ 1047750 w 2089547"/>
              <a:gd name="csY4" fmla="*/ 422672 h 482203"/>
              <a:gd name="csX5" fmla="*/ 881062 w 2089547"/>
              <a:gd name="csY5" fmla="*/ 440531 h 482203"/>
              <a:gd name="csX6" fmla="*/ 672703 w 2089547"/>
              <a:gd name="csY6" fmla="*/ 464343 h 482203"/>
              <a:gd name="csX7" fmla="*/ 446484 w 2089547"/>
              <a:gd name="csY7" fmla="*/ 470297 h 482203"/>
              <a:gd name="csX8" fmla="*/ 0 w 2089547"/>
              <a:gd name="csY8" fmla="*/ 482203 h 482203"/>
              <a:gd name="csX0" fmla="*/ 2009759 w 2009759"/>
              <a:gd name="csY0" fmla="*/ 0 h 497182"/>
              <a:gd name="csX1" fmla="*/ 1553766 w 2009759"/>
              <a:gd name="csY1" fmla="*/ 312635 h 497182"/>
              <a:gd name="csX2" fmla="*/ 1416844 w 2009759"/>
              <a:gd name="csY2" fmla="*/ 366213 h 497182"/>
              <a:gd name="csX3" fmla="*/ 1244203 w 2009759"/>
              <a:gd name="csY3" fmla="*/ 413838 h 497182"/>
              <a:gd name="csX4" fmla="*/ 1047750 w 2009759"/>
              <a:gd name="csY4" fmla="*/ 437651 h 497182"/>
              <a:gd name="csX5" fmla="*/ 881062 w 2009759"/>
              <a:gd name="csY5" fmla="*/ 455510 h 497182"/>
              <a:gd name="csX6" fmla="*/ 672703 w 2009759"/>
              <a:gd name="csY6" fmla="*/ 479322 h 497182"/>
              <a:gd name="csX7" fmla="*/ 446484 w 2009759"/>
              <a:gd name="csY7" fmla="*/ 485276 h 497182"/>
              <a:gd name="csX8" fmla="*/ 0 w 2009759"/>
              <a:gd name="csY8" fmla="*/ 497182 h 497182"/>
              <a:gd name="csX0" fmla="*/ 2009759 w 2009759"/>
              <a:gd name="csY0" fmla="*/ 0 h 497182"/>
              <a:gd name="csX1" fmla="*/ 1547122 w 2009759"/>
              <a:gd name="csY1" fmla="*/ 275520 h 497182"/>
              <a:gd name="csX2" fmla="*/ 1416844 w 2009759"/>
              <a:gd name="csY2" fmla="*/ 366213 h 497182"/>
              <a:gd name="csX3" fmla="*/ 1244203 w 2009759"/>
              <a:gd name="csY3" fmla="*/ 413838 h 497182"/>
              <a:gd name="csX4" fmla="*/ 1047750 w 2009759"/>
              <a:gd name="csY4" fmla="*/ 437651 h 497182"/>
              <a:gd name="csX5" fmla="*/ 881062 w 2009759"/>
              <a:gd name="csY5" fmla="*/ 455510 h 497182"/>
              <a:gd name="csX6" fmla="*/ 672703 w 2009759"/>
              <a:gd name="csY6" fmla="*/ 479322 h 497182"/>
              <a:gd name="csX7" fmla="*/ 446484 w 2009759"/>
              <a:gd name="csY7" fmla="*/ 485276 h 497182"/>
              <a:gd name="csX8" fmla="*/ 0 w 2009759"/>
              <a:gd name="csY8" fmla="*/ 497182 h 497182"/>
              <a:gd name="csX0" fmla="*/ 2009759 w 2009759"/>
              <a:gd name="csY0" fmla="*/ 0 h 497182"/>
              <a:gd name="csX1" fmla="*/ 1547122 w 2009759"/>
              <a:gd name="csY1" fmla="*/ 275520 h 497182"/>
              <a:gd name="csX2" fmla="*/ 1436791 w 2009759"/>
              <a:gd name="csY2" fmla="*/ 343944 h 497182"/>
              <a:gd name="csX3" fmla="*/ 1244203 w 2009759"/>
              <a:gd name="csY3" fmla="*/ 413838 h 497182"/>
              <a:gd name="csX4" fmla="*/ 1047750 w 2009759"/>
              <a:gd name="csY4" fmla="*/ 437651 h 497182"/>
              <a:gd name="csX5" fmla="*/ 881062 w 2009759"/>
              <a:gd name="csY5" fmla="*/ 455510 h 497182"/>
              <a:gd name="csX6" fmla="*/ 672703 w 2009759"/>
              <a:gd name="csY6" fmla="*/ 479322 h 497182"/>
              <a:gd name="csX7" fmla="*/ 446484 w 2009759"/>
              <a:gd name="csY7" fmla="*/ 485276 h 497182"/>
              <a:gd name="csX8" fmla="*/ 0 w 2009759"/>
              <a:gd name="csY8" fmla="*/ 497182 h 497182"/>
              <a:gd name="csX0" fmla="*/ 2009759 w 2009759"/>
              <a:gd name="csY0" fmla="*/ 0 h 497182"/>
              <a:gd name="csX1" fmla="*/ 1547122 w 2009759"/>
              <a:gd name="csY1" fmla="*/ 275520 h 497182"/>
              <a:gd name="csX2" fmla="*/ 1416860 w 2009759"/>
              <a:gd name="csY2" fmla="*/ 336521 h 497182"/>
              <a:gd name="csX3" fmla="*/ 1244203 w 2009759"/>
              <a:gd name="csY3" fmla="*/ 413838 h 497182"/>
              <a:gd name="csX4" fmla="*/ 1047750 w 2009759"/>
              <a:gd name="csY4" fmla="*/ 437651 h 497182"/>
              <a:gd name="csX5" fmla="*/ 881062 w 2009759"/>
              <a:gd name="csY5" fmla="*/ 455510 h 497182"/>
              <a:gd name="csX6" fmla="*/ 672703 w 2009759"/>
              <a:gd name="csY6" fmla="*/ 479322 h 497182"/>
              <a:gd name="csX7" fmla="*/ 446484 w 2009759"/>
              <a:gd name="csY7" fmla="*/ 485276 h 497182"/>
              <a:gd name="csX8" fmla="*/ 0 w 2009759"/>
              <a:gd name="csY8" fmla="*/ 497182 h 49718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Lst>
            <a:rect l="l" t="t" r="r" b="b"/>
            <a:pathLst>
              <a:path w="2009759" h="497182">
                <a:moveTo>
                  <a:pt x="2009759" y="0"/>
                </a:moveTo>
                <a:lnTo>
                  <a:pt x="1547122" y="275520"/>
                </a:lnTo>
                <a:lnTo>
                  <a:pt x="1416860" y="336521"/>
                </a:lnTo>
                <a:lnTo>
                  <a:pt x="1244203" y="413838"/>
                </a:lnTo>
                <a:lnTo>
                  <a:pt x="1047750" y="437651"/>
                </a:lnTo>
                <a:lnTo>
                  <a:pt x="881062" y="455510"/>
                </a:lnTo>
                <a:lnTo>
                  <a:pt x="672703" y="479322"/>
                </a:lnTo>
                <a:lnTo>
                  <a:pt x="446484" y="485276"/>
                </a:lnTo>
                <a:lnTo>
                  <a:pt x="0" y="497182"/>
                </a:lnTo>
              </a:path>
            </a:pathLst>
          </a:custGeom>
          <a:noFill/>
          <a:ln w="3810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 name="直線矢印コネクタ 7">
            <a:extLst>
              <a:ext uri="{FF2B5EF4-FFF2-40B4-BE49-F238E27FC236}">
                <a16:creationId xmlns:a16="http://schemas.microsoft.com/office/drawing/2014/main" id="{2F968CD1-DFC8-4B66-B435-F14DDADB5E18}"/>
              </a:ext>
            </a:extLst>
          </xdr:cNvPr>
          <xdr:cNvCxnSpPr/>
        </xdr:nvCxnSpPr>
        <xdr:spPr>
          <a:xfrm flipH="1">
            <a:off x="3449819" y="9304607"/>
            <a:ext cx="1146412" cy="4917"/>
          </a:xfrm>
          <a:prstGeom prst="straightConnector1">
            <a:avLst/>
          </a:prstGeom>
          <a:ln w="3175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9" name="直線矢印コネクタ 8">
            <a:extLst>
              <a:ext uri="{FF2B5EF4-FFF2-40B4-BE49-F238E27FC236}">
                <a16:creationId xmlns:a16="http://schemas.microsoft.com/office/drawing/2014/main" id="{0B7AB57E-F662-4090-8D3A-E7E06BC4B966}"/>
              </a:ext>
            </a:extLst>
          </xdr:cNvPr>
          <xdr:cNvCxnSpPr/>
        </xdr:nvCxnSpPr>
        <xdr:spPr>
          <a:xfrm flipH="1" flipV="1">
            <a:off x="2055324" y="9140251"/>
            <a:ext cx="175363" cy="110746"/>
          </a:xfrm>
          <a:prstGeom prst="straightConnector1">
            <a:avLst/>
          </a:prstGeom>
          <a:ln w="31750">
            <a:solidFill>
              <a:srgbClr val="FF0000"/>
            </a:solidFill>
            <a:headEnd type="none"/>
            <a:tailEnd type="triangle"/>
          </a:ln>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1</xdr:col>
      <xdr:colOff>65140</xdr:colOff>
      <xdr:row>29</xdr:row>
      <xdr:rowOff>227134</xdr:rowOff>
    </xdr:from>
    <xdr:to>
      <xdr:col>7</xdr:col>
      <xdr:colOff>230049</xdr:colOff>
      <xdr:row>31</xdr:row>
      <xdr:rowOff>7286</xdr:rowOff>
    </xdr:to>
    <xdr:pic>
      <xdr:nvPicPr>
        <xdr:cNvPr id="10" name="図 9">
          <a:extLst>
            <a:ext uri="{FF2B5EF4-FFF2-40B4-BE49-F238E27FC236}">
              <a16:creationId xmlns:a16="http://schemas.microsoft.com/office/drawing/2014/main" id="{4940B0C6-E53D-10BC-5E54-2EDE4B2B1865}"/>
            </a:ext>
          </a:extLst>
        </xdr:cNvPr>
        <xdr:cNvPicPr>
          <a:picLocks noChangeAspect="1"/>
        </xdr:cNvPicPr>
      </xdr:nvPicPr>
      <xdr:blipFill rotWithShape="1">
        <a:blip xmlns:r="http://schemas.openxmlformats.org/officeDocument/2006/relationships" r:embed="rId2"/>
        <a:srcRect l="411" t="17573" r="863" b="49288"/>
        <a:stretch>
          <a:fillRect/>
        </a:stretch>
      </xdr:blipFill>
      <xdr:spPr>
        <a:xfrm>
          <a:off x="429575" y="6439091"/>
          <a:ext cx="5656278" cy="1097086"/>
        </a:xfrm>
        <a:prstGeom prst="rect">
          <a:avLst/>
        </a:prstGeom>
      </xdr:spPr>
    </xdr:pic>
    <xdr:clientData/>
  </xdr:twoCellAnchor>
  <xdr:twoCellAnchor>
    <xdr:from>
      <xdr:col>2</xdr:col>
      <xdr:colOff>206829</xdr:colOff>
      <xdr:row>31</xdr:row>
      <xdr:rowOff>47625</xdr:rowOff>
    </xdr:from>
    <xdr:to>
      <xdr:col>3</xdr:col>
      <xdr:colOff>514350</xdr:colOff>
      <xdr:row>32</xdr:row>
      <xdr:rowOff>228600</xdr:rowOff>
    </xdr:to>
    <xdr:sp macro="" textlink="">
      <xdr:nvSpPr>
        <xdr:cNvPr id="14" name="正方形/長方形 13">
          <a:extLst>
            <a:ext uri="{FF2B5EF4-FFF2-40B4-BE49-F238E27FC236}">
              <a16:creationId xmlns:a16="http://schemas.microsoft.com/office/drawing/2014/main" id="{6D873C56-0F35-8986-8851-58A3D6208ED0}"/>
            </a:ext>
          </a:extLst>
        </xdr:cNvPr>
        <xdr:cNvSpPr/>
      </xdr:nvSpPr>
      <xdr:spPr>
        <a:xfrm>
          <a:off x="849086" y="7428139"/>
          <a:ext cx="1477735" cy="34426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65082</xdr:rowOff>
    </xdr:from>
    <xdr:to>
      <xdr:col>3</xdr:col>
      <xdr:colOff>183246</xdr:colOff>
      <xdr:row>33</xdr:row>
      <xdr:rowOff>28343</xdr:rowOff>
    </xdr:to>
    <xdr:sp macro="" textlink="">
      <xdr:nvSpPr>
        <xdr:cNvPr id="16" name="テキスト ボックス 15">
          <a:extLst>
            <a:ext uri="{FF2B5EF4-FFF2-40B4-BE49-F238E27FC236}">
              <a16:creationId xmlns:a16="http://schemas.microsoft.com/office/drawing/2014/main" id="{06A97FD4-D220-492E-F18D-A4F3362BEF87}"/>
            </a:ext>
          </a:extLst>
        </xdr:cNvPr>
        <xdr:cNvSpPr txBox="1"/>
      </xdr:nvSpPr>
      <xdr:spPr>
        <a:xfrm>
          <a:off x="0" y="7409537"/>
          <a:ext cx="1989594" cy="317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latin typeface="BIZ UDPゴシック" panose="020B0400000000000000" pitchFamily="50" charset="-128"/>
              <a:ea typeface="BIZ UDPゴシック" panose="020B0400000000000000" pitchFamily="50" charset="-128"/>
            </a:rPr>
            <a:t>○特定工程（</a:t>
          </a:r>
          <a:r>
            <a:rPr kumimoji="1" lang="en-US" altLang="ja-JP" sz="1200" b="0">
              <a:latin typeface="BIZ UDPゴシック" panose="020B0400000000000000" pitchFamily="50" charset="-128"/>
              <a:ea typeface="BIZ UDPゴシック" panose="020B0400000000000000" pitchFamily="50" charset="-128"/>
            </a:rPr>
            <a:t>※</a:t>
          </a:r>
          <a:r>
            <a:rPr kumimoji="1" lang="ja-JP" altLang="en-US" sz="1200" b="0">
              <a:latin typeface="BIZ UDPゴシック" panose="020B0400000000000000" pitchFamily="50" charset="-128"/>
              <a:ea typeface="BIZ UDPゴシック" panose="020B0400000000000000" pitchFamily="50" charset="-128"/>
            </a:rPr>
            <a:t>４）について</a:t>
          </a:r>
        </a:p>
      </xdr:txBody>
    </xdr:sp>
    <xdr:clientData/>
  </xdr:twoCellAnchor>
  <xdr:twoCellAnchor editAs="oneCell">
    <xdr:from>
      <xdr:col>3</xdr:col>
      <xdr:colOff>437029</xdr:colOff>
      <xdr:row>29</xdr:row>
      <xdr:rowOff>27266</xdr:rowOff>
    </xdr:from>
    <xdr:to>
      <xdr:col>4</xdr:col>
      <xdr:colOff>408723</xdr:colOff>
      <xdr:row>29</xdr:row>
      <xdr:rowOff>209736</xdr:rowOff>
    </xdr:to>
    <xdr:pic>
      <xdr:nvPicPr>
        <xdr:cNvPr id="2" name="図 1">
          <a:extLst>
            <a:ext uri="{FF2B5EF4-FFF2-40B4-BE49-F238E27FC236}">
              <a16:creationId xmlns:a16="http://schemas.microsoft.com/office/drawing/2014/main" id="{4940B0C6-E53D-10BC-5E54-2EDE4B2B1865}"/>
            </a:ext>
          </a:extLst>
        </xdr:cNvPr>
        <xdr:cNvPicPr>
          <a:picLocks noChangeAspect="1"/>
        </xdr:cNvPicPr>
      </xdr:nvPicPr>
      <xdr:blipFill rotWithShape="1">
        <a:blip xmlns:r="http://schemas.openxmlformats.org/officeDocument/2006/relationships" r:embed="rId2"/>
        <a:srcRect l="35770" t="1457" r="18952" b="93102"/>
        <a:stretch>
          <a:fillRect/>
        </a:stretch>
      </xdr:blipFill>
      <xdr:spPr>
        <a:xfrm>
          <a:off x="2252382" y="5977590"/>
          <a:ext cx="2594908" cy="18247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33897-D5D8-4573-8A95-627360499C40}">
  <sheetPr published="0"/>
  <dimension ref="A1:I44"/>
  <sheetViews>
    <sheetView showGridLines="0" tabSelected="1" zoomScale="115" zoomScaleNormal="115" workbookViewId="0">
      <selection activeCell="A40" sqref="A40:XFD1048576"/>
    </sheetView>
  </sheetViews>
  <sheetFormatPr defaultRowHeight="13" x14ac:dyDescent="0.2"/>
  <cols>
    <col min="1" max="1" width="5.1796875" customWidth="1"/>
    <col min="2" max="2" width="3.90625" customWidth="1"/>
    <col min="3" max="3" width="16.7265625" customWidth="1"/>
    <col min="4" max="4" width="37.26953125" customWidth="1"/>
    <col min="5" max="5" width="10.08984375" customWidth="1"/>
    <col min="6" max="6" width="3.7265625" customWidth="1"/>
    <col min="7" max="8" width="7" customWidth="1"/>
    <col min="9" max="9" width="3.6328125" customWidth="1"/>
  </cols>
  <sheetData>
    <row r="1" spans="1:9" ht="25.5" customHeight="1" x14ac:dyDescent="0.2">
      <c r="A1" s="25" t="s">
        <v>62</v>
      </c>
      <c r="B1" s="25"/>
      <c r="C1" s="25"/>
      <c r="D1" s="25"/>
      <c r="E1" s="25"/>
      <c r="F1" s="25"/>
      <c r="G1" s="25"/>
      <c r="H1" s="25"/>
      <c r="I1" s="25"/>
    </row>
    <row r="2" spans="1:9" ht="5.5" customHeight="1" thickBot="1" x14ac:dyDescent="0.25">
      <c r="A2" s="6"/>
      <c r="B2" s="6"/>
      <c r="C2" s="6"/>
      <c r="D2" s="6"/>
      <c r="E2" s="6"/>
      <c r="F2" s="6"/>
      <c r="G2" s="6"/>
      <c r="H2" s="6"/>
      <c r="I2" s="6"/>
    </row>
    <row r="3" spans="1:9" ht="18" customHeight="1" x14ac:dyDescent="0.2">
      <c r="A3" s="39" t="s">
        <v>28</v>
      </c>
      <c r="B3" s="30"/>
      <c r="C3" s="30"/>
      <c r="D3" s="42"/>
      <c r="E3" s="43"/>
      <c r="F3" s="43"/>
      <c r="G3" s="43"/>
      <c r="H3" s="43"/>
      <c r="I3" s="44"/>
    </row>
    <row r="4" spans="1:9" ht="18" customHeight="1" x14ac:dyDescent="0.2">
      <c r="A4" s="40" t="s">
        <v>27</v>
      </c>
      <c r="B4" s="41"/>
      <c r="C4" s="7" t="s">
        <v>0</v>
      </c>
      <c r="D4" s="28"/>
      <c r="E4" s="28"/>
      <c r="F4" s="28"/>
      <c r="G4" s="28"/>
      <c r="H4" s="28"/>
      <c r="I4" s="29"/>
    </row>
    <row r="5" spans="1:9" ht="18" customHeight="1" x14ac:dyDescent="0.2">
      <c r="A5" s="40"/>
      <c r="B5" s="41"/>
      <c r="C5" s="7" t="s">
        <v>1</v>
      </c>
      <c r="D5" s="28"/>
      <c r="E5" s="28"/>
      <c r="F5" s="28"/>
      <c r="G5" s="28"/>
      <c r="H5" s="28"/>
      <c r="I5" s="29"/>
    </row>
    <row r="6" spans="1:9" ht="18" customHeight="1" x14ac:dyDescent="0.2">
      <c r="A6" s="40"/>
      <c r="B6" s="41"/>
      <c r="C6" s="7" t="s">
        <v>29</v>
      </c>
      <c r="D6" s="28"/>
      <c r="E6" s="28"/>
      <c r="F6" s="28"/>
      <c r="G6" s="28"/>
      <c r="H6" s="28"/>
      <c r="I6" s="29"/>
    </row>
    <row r="7" spans="1:9" ht="18" customHeight="1" thickBot="1" x14ac:dyDescent="0.25">
      <c r="A7" s="37"/>
      <c r="B7" s="38"/>
      <c r="C7" s="22" t="s">
        <v>2</v>
      </c>
      <c r="D7" s="23"/>
      <c r="E7" s="23"/>
      <c r="F7" s="23"/>
      <c r="G7" s="23"/>
      <c r="H7" s="23"/>
      <c r="I7" s="24"/>
    </row>
    <row r="8" spans="1:9" ht="9.5" customHeight="1" thickBot="1" x14ac:dyDescent="0.25">
      <c r="A8" s="6"/>
      <c r="B8" s="6"/>
      <c r="C8" s="6"/>
      <c r="D8" s="6"/>
      <c r="E8" s="6"/>
      <c r="F8" s="6"/>
      <c r="G8" s="6"/>
      <c r="H8" s="6"/>
      <c r="I8" s="6"/>
    </row>
    <row r="9" spans="1:9" ht="18" customHeight="1" x14ac:dyDescent="0.2">
      <c r="A9" s="39" t="s">
        <v>30</v>
      </c>
      <c r="B9" s="30"/>
      <c r="C9" s="30"/>
      <c r="D9" s="26"/>
      <c r="E9" s="26"/>
      <c r="F9" s="26"/>
      <c r="G9" s="26"/>
      <c r="H9" s="26"/>
      <c r="I9" s="27"/>
    </row>
    <row r="10" spans="1:9" ht="18" customHeight="1" x14ac:dyDescent="0.2">
      <c r="A10" s="40" t="s">
        <v>3</v>
      </c>
      <c r="B10" s="41"/>
      <c r="C10" s="41"/>
      <c r="D10" s="28"/>
      <c r="E10" s="28"/>
      <c r="F10" s="28"/>
      <c r="G10" s="28"/>
      <c r="H10" s="28"/>
      <c r="I10" s="29"/>
    </row>
    <row r="11" spans="1:9" ht="18" customHeight="1" thickBot="1" x14ac:dyDescent="0.25">
      <c r="A11" s="37" t="s">
        <v>51</v>
      </c>
      <c r="B11" s="38"/>
      <c r="C11" s="38"/>
      <c r="D11" s="32"/>
      <c r="E11" s="32"/>
      <c r="F11" s="32"/>
      <c r="G11" s="32"/>
      <c r="H11" s="32"/>
      <c r="I11" s="33"/>
    </row>
    <row r="12" spans="1:9" ht="9.5" customHeight="1" thickBot="1" x14ac:dyDescent="0.25">
      <c r="A12" s="6"/>
      <c r="B12" s="6"/>
      <c r="C12" s="6"/>
      <c r="D12" s="6"/>
      <c r="E12" s="6"/>
      <c r="F12" s="6"/>
      <c r="G12" s="6"/>
      <c r="H12" s="6"/>
      <c r="I12" s="6"/>
    </row>
    <row r="13" spans="1:9" ht="18" customHeight="1" x14ac:dyDescent="0.2">
      <c r="A13" s="51" t="s">
        <v>63</v>
      </c>
      <c r="B13" s="52"/>
      <c r="C13" s="52"/>
      <c r="D13" s="52"/>
      <c r="E13" s="52"/>
      <c r="F13" s="53"/>
      <c r="G13" s="30" t="s">
        <v>41</v>
      </c>
      <c r="H13" s="30"/>
      <c r="I13" s="31"/>
    </row>
    <row r="14" spans="1:9" ht="18" customHeight="1" x14ac:dyDescent="0.2">
      <c r="A14" s="16" t="s">
        <v>31</v>
      </c>
      <c r="B14" s="45" t="s">
        <v>34</v>
      </c>
      <c r="C14" s="46"/>
      <c r="D14" s="46"/>
      <c r="E14" s="46"/>
      <c r="F14" s="47"/>
      <c r="G14" s="62"/>
      <c r="H14" s="63"/>
      <c r="I14" s="17" t="s">
        <v>42</v>
      </c>
    </row>
    <row r="15" spans="1:9" ht="18" customHeight="1" x14ac:dyDescent="0.2">
      <c r="A15" s="18" t="s">
        <v>32</v>
      </c>
      <c r="B15" s="45" t="s">
        <v>35</v>
      </c>
      <c r="C15" s="46"/>
      <c r="D15" s="46"/>
      <c r="E15" s="46"/>
      <c r="F15" s="47"/>
      <c r="G15" s="62"/>
      <c r="H15" s="63"/>
      <c r="I15" s="17" t="s">
        <v>42</v>
      </c>
    </row>
    <row r="16" spans="1:9" ht="18" customHeight="1" x14ac:dyDescent="0.2">
      <c r="A16" s="18" t="s">
        <v>33</v>
      </c>
      <c r="B16" s="45" t="s">
        <v>36</v>
      </c>
      <c r="C16" s="46"/>
      <c r="D16" s="46"/>
      <c r="E16" s="46"/>
      <c r="F16" s="47"/>
      <c r="G16" s="62"/>
      <c r="H16" s="63"/>
      <c r="I16" s="17" t="s">
        <v>42</v>
      </c>
    </row>
    <row r="17" spans="1:9" ht="18" customHeight="1" x14ac:dyDescent="0.2">
      <c r="A17" s="19" t="s">
        <v>4</v>
      </c>
      <c r="B17" s="45" t="s">
        <v>37</v>
      </c>
      <c r="C17" s="46"/>
      <c r="D17" s="46"/>
      <c r="E17" s="46"/>
      <c r="F17" s="47"/>
      <c r="G17" s="62"/>
      <c r="H17" s="63"/>
      <c r="I17" s="17" t="s">
        <v>42</v>
      </c>
    </row>
    <row r="18" spans="1:9" ht="18" customHeight="1" thickBot="1" x14ac:dyDescent="0.25">
      <c r="A18" s="20" t="s">
        <v>5</v>
      </c>
      <c r="B18" s="48" t="s">
        <v>38</v>
      </c>
      <c r="C18" s="49"/>
      <c r="D18" s="49"/>
      <c r="E18" s="49"/>
      <c r="F18" s="50"/>
      <c r="G18" s="64"/>
      <c r="H18" s="65"/>
      <c r="I18" s="21" t="s">
        <v>6</v>
      </c>
    </row>
    <row r="19" spans="1:9" ht="18.5" customHeight="1" x14ac:dyDescent="0.2">
      <c r="A19" s="12" t="s">
        <v>45</v>
      </c>
      <c r="B19" s="9" t="s">
        <v>54</v>
      </c>
      <c r="C19" s="6"/>
      <c r="D19" s="6"/>
      <c r="E19" s="6"/>
      <c r="F19" s="6"/>
      <c r="G19" s="8"/>
      <c r="H19" s="8"/>
      <c r="I19" s="8"/>
    </row>
    <row r="20" spans="1:9" ht="18.5" customHeight="1" x14ac:dyDescent="0.2">
      <c r="A20" s="12" t="s">
        <v>46</v>
      </c>
      <c r="B20" s="9" t="s">
        <v>47</v>
      </c>
      <c r="C20" s="6"/>
      <c r="D20" s="6"/>
      <c r="E20" s="6"/>
      <c r="F20" s="6"/>
      <c r="G20" s="8"/>
      <c r="H20" s="8"/>
      <c r="I20" s="8"/>
    </row>
    <row r="21" spans="1:9" ht="18.5" customHeight="1" x14ac:dyDescent="0.2">
      <c r="A21" s="12" t="s">
        <v>48</v>
      </c>
      <c r="B21" s="9" t="s">
        <v>49</v>
      </c>
      <c r="C21" s="6"/>
      <c r="D21" s="6"/>
      <c r="E21" s="6"/>
      <c r="F21" s="6"/>
      <c r="G21" s="8"/>
      <c r="H21" s="8"/>
      <c r="I21" s="8"/>
    </row>
    <row r="22" spans="1:9" ht="6.5" customHeight="1" thickBot="1" x14ac:dyDescent="0.25">
      <c r="A22" s="6"/>
      <c r="B22" s="6"/>
      <c r="C22" s="6"/>
      <c r="D22" s="6"/>
      <c r="E22" s="6"/>
      <c r="F22" s="6"/>
      <c r="G22" s="6"/>
      <c r="H22" s="6"/>
      <c r="I22" s="6"/>
    </row>
    <row r="23" spans="1:9" ht="18" customHeight="1" x14ac:dyDescent="0.2">
      <c r="A23" s="51" t="s">
        <v>61</v>
      </c>
      <c r="B23" s="52"/>
      <c r="C23" s="52"/>
      <c r="D23" s="52"/>
      <c r="E23" s="52"/>
      <c r="F23" s="53"/>
      <c r="G23" s="70" t="s">
        <v>44</v>
      </c>
      <c r="H23" s="52"/>
      <c r="I23" s="71"/>
    </row>
    <row r="24" spans="1:9" ht="18" customHeight="1" x14ac:dyDescent="0.2">
      <c r="A24" s="13" t="s">
        <v>7</v>
      </c>
      <c r="B24" s="45" t="s">
        <v>65</v>
      </c>
      <c r="C24" s="46"/>
      <c r="D24" s="46"/>
      <c r="E24" s="46"/>
      <c r="F24" s="47"/>
      <c r="G24" s="68"/>
      <c r="H24" s="68"/>
      <c r="I24" s="69"/>
    </row>
    <row r="25" spans="1:9" ht="18" customHeight="1" x14ac:dyDescent="0.2">
      <c r="A25" s="13" t="s">
        <v>8</v>
      </c>
      <c r="B25" s="45" t="s">
        <v>58</v>
      </c>
      <c r="C25" s="46"/>
      <c r="D25" s="46"/>
      <c r="E25" s="46"/>
      <c r="F25" s="47"/>
      <c r="G25" s="66"/>
      <c r="H25" s="67"/>
      <c r="I25" s="14" t="s">
        <v>6</v>
      </c>
    </row>
    <row r="26" spans="1:9" ht="18" customHeight="1" x14ac:dyDescent="0.2">
      <c r="A26" s="13" t="s">
        <v>43</v>
      </c>
      <c r="B26" s="45" t="s">
        <v>39</v>
      </c>
      <c r="C26" s="46"/>
      <c r="D26" s="46"/>
      <c r="E26" s="46"/>
      <c r="F26" s="47"/>
      <c r="G26" s="34"/>
      <c r="H26" s="35"/>
      <c r="I26" s="36"/>
    </row>
    <row r="27" spans="1:9" ht="18" customHeight="1" thickBot="1" x14ac:dyDescent="0.25">
      <c r="A27" s="15" t="s">
        <v>57</v>
      </c>
      <c r="B27" s="48" t="s">
        <v>40</v>
      </c>
      <c r="C27" s="49"/>
      <c r="D27" s="49"/>
      <c r="E27" s="49"/>
      <c r="F27" s="50"/>
      <c r="G27" s="32"/>
      <c r="H27" s="32"/>
      <c r="I27" s="33"/>
    </row>
    <row r="28" spans="1:9" ht="18.5" customHeight="1" x14ac:dyDescent="0.2">
      <c r="A28" s="12" t="s">
        <v>50</v>
      </c>
      <c r="B28" s="9" t="s">
        <v>64</v>
      </c>
      <c r="C28" s="6"/>
      <c r="D28" s="6"/>
      <c r="E28" s="6"/>
      <c r="F28" s="6"/>
      <c r="G28" s="8"/>
      <c r="H28" s="8"/>
      <c r="I28" s="8"/>
    </row>
    <row r="29" spans="1:9" ht="9.5" customHeight="1" x14ac:dyDescent="0.2">
      <c r="A29" s="8"/>
      <c r="B29" s="9"/>
      <c r="C29" s="6"/>
      <c r="D29" s="6"/>
      <c r="E29" s="6"/>
      <c r="F29" s="6"/>
      <c r="G29" s="8"/>
      <c r="H29" s="8"/>
      <c r="I29" s="8"/>
    </row>
    <row r="30" spans="1:9" ht="18.5" customHeight="1" x14ac:dyDescent="0.2">
      <c r="A30" s="6" t="s">
        <v>56</v>
      </c>
      <c r="B30" s="5"/>
      <c r="C30" s="5"/>
      <c r="D30" s="5"/>
      <c r="E30" s="5"/>
      <c r="F30" s="5"/>
      <c r="G30" s="5"/>
      <c r="H30" s="5"/>
      <c r="I30" s="5"/>
    </row>
    <row r="31" spans="1:9" ht="84.5" customHeight="1" x14ac:dyDescent="0.2">
      <c r="A31" s="54"/>
      <c r="B31" s="54"/>
      <c r="C31" s="54"/>
      <c r="D31" s="54"/>
      <c r="E31" s="54"/>
      <c r="F31" s="54"/>
      <c r="G31" s="54"/>
      <c r="H31" s="54"/>
      <c r="I31" s="54"/>
    </row>
    <row r="32" spans="1:9" ht="9" customHeight="1" x14ac:dyDescent="0.2">
      <c r="A32" s="5"/>
      <c r="B32" s="5"/>
      <c r="C32" s="5"/>
      <c r="D32" s="5"/>
      <c r="E32" s="5"/>
      <c r="F32" s="5"/>
      <c r="G32" s="5"/>
      <c r="H32" s="5"/>
      <c r="I32" s="5"/>
    </row>
    <row r="33" spans="1:9" ht="18.5" customHeight="1" x14ac:dyDescent="0.2">
      <c r="A33" s="6"/>
      <c r="B33" s="5"/>
      <c r="C33" s="5"/>
      <c r="D33" s="5"/>
      <c r="E33" s="5"/>
      <c r="F33" s="5"/>
      <c r="G33" s="5"/>
      <c r="H33" s="5"/>
      <c r="I33" s="5"/>
    </row>
    <row r="34" spans="1:9" ht="67" customHeight="1" x14ac:dyDescent="0.2">
      <c r="A34" s="5"/>
      <c r="C34" s="5"/>
      <c r="D34" s="5"/>
      <c r="E34" s="5"/>
      <c r="F34" s="5"/>
      <c r="G34" s="5"/>
      <c r="H34" s="5"/>
      <c r="I34" s="5"/>
    </row>
    <row r="35" spans="1:9" ht="43.5" customHeight="1" x14ac:dyDescent="0.2">
      <c r="A35" s="5"/>
      <c r="C35" s="5"/>
      <c r="D35" s="5"/>
      <c r="E35" s="5"/>
      <c r="F35" s="5"/>
      <c r="G35" s="5"/>
      <c r="H35" s="5"/>
      <c r="I35" s="5"/>
    </row>
    <row r="36" spans="1:9" ht="37" customHeight="1" x14ac:dyDescent="0.2">
      <c r="A36" s="5"/>
      <c r="B36" s="5"/>
      <c r="C36" s="5"/>
      <c r="D36" s="5"/>
      <c r="E36" s="5"/>
      <c r="F36" s="5"/>
      <c r="G36" s="5"/>
      <c r="H36" s="5"/>
      <c r="I36" s="5"/>
    </row>
    <row r="37" spans="1:9" ht="23" customHeight="1" x14ac:dyDescent="0.2">
      <c r="A37" s="56" t="s">
        <v>52</v>
      </c>
      <c r="B37" s="56"/>
      <c r="C37" s="56"/>
      <c r="D37" s="56"/>
      <c r="E37" s="10" t="s">
        <v>55</v>
      </c>
      <c r="F37" s="58" t="s">
        <v>59</v>
      </c>
      <c r="G37" s="59"/>
      <c r="H37" s="58" t="s">
        <v>60</v>
      </c>
      <c r="I37" s="59"/>
    </row>
    <row r="38" spans="1:9" ht="42.5" customHeight="1" x14ac:dyDescent="0.2">
      <c r="A38" s="57" t="str">
        <f>IF(D11="宅地造成等工事規制区域",IF(OR(G14&gt;1,G15&gt;2,G16&gt;2,G17&gt;2,G18&gt;500),"許可申請が 必要 です。", "手続きは 不要 です。"),IF(D11="特定盛土等規制区域",IF(OR(G14&gt;2,G15&gt;5,G16&gt;5,G17&gt;5,G18&gt;3000),"許可申請が 必要 です。",IF(OR(AND(G14&gt;1,G14&lt;=2),AND(G15&gt;2,G15&lt;=5),AND(G16&gt;2,G16&lt;=5),AND(G17&gt;2,G17&lt;=5),AND(G18&gt;500,G18&lt;=3000)),"届出が 必要 です。", "手続きは 不要 です。")),""))</f>
        <v/>
      </c>
      <c r="B38" s="57"/>
      <c r="C38" s="57"/>
      <c r="D38" s="57"/>
      <c r="E38" s="11" t="str">
        <f>IF(OR(G24="",G25="",A38="届出が 必要 です。",A38="手続きは 不要 です。"),"",IF(OR(G25&gt;1500,G24="有"),"要","不要"))</f>
        <v/>
      </c>
      <c r="F38" s="60" t="str">
        <f>IF(OR(G25="",G26="",A38="届出が 必要 です。",A38="手続きは 不要 です。"),"",IF(AND(G25&gt;3000,G26="有"),"要","不要"))</f>
        <v/>
      </c>
      <c r="G38" s="61"/>
      <c r="H38" s="60" t="str">
        <f>IF(OR(G25="",G27="",A38="みなし届出に該当します。",A38="盛土規制法の手続きは不要です。"),"",IF(AND(G25&gt;3000,G27="有"),"要","不要"))</f>
        <v/>
      </c>
      <c r="I38" s="61"/>
    </row>
    <row r="39" spans="1:9" x14ac:dyDescent="0.2">
      <c r="A39" s="55" t="s">
        <v>53</v>
      </c>
      <c r="B39" s="55"/>
      <c r="C39" s="55"/>
      <c r="D39" s="55"/>
      <c r="E39" s="55"/>
      <c r="F39" s="55"/>
      <c r="G39" s="55"/>
      <c r="H39" s="55"/>
      <c r="I39" s="55"/>
    </row>
    <row r="40" spans="1:9" x14ac:dyDescent="0.2">
      <c r="A40" s="5"/>
      <c r="B40" s="5"/>
      <c r="C40" s="5"/>
      <c r="D40" s="5"/>
      <c r="E40" s="5"/>
      <c r="F40" s="5"/>
      <c r="G40" s="5"/>
      <c r="H40" s="5"/>
      <c r="I40" s="5"/>
    </row>
    <row r="41" spans="1:9" x14ac:dyDescent="0.2">
      <c r="A41" s="5"/>
      <c r="B41" s="5"/>
      <c r="C41" s="5"/>
      <c r="D41" s="5"/>
      <c r="E41" s="5"/>
      <c r="F41" s="5"/>
      <c r="G41" s="5"/>
      <c r="H41" s="5"/>
      <c r="I41" s="5"/>
    </row>
    <row r="42" spans="1:9" x14ac:dyDescent="0.2">
      <c r="A42" s="5"/>
      <c r="B42" s="5"/>
      <c r="C42" s="5"/>
      <c r="D42" s="5"/>
      <c r="E42" s="5"/>
      <c r="F42" s="5"/>
      <c r="G42" s="5"/>
      <c r="H42" s="5"/>
      <c r="I42" s="5"/>
    </row>
    <row r="43" spans="1:9" x14ac:dyDescent="0.2">
      <c r="A43" s="5"/>
      <c r="B43" s="5"/>
      <c r="C43" s="5"/>
      <c r="D43" s="5"/>
      <c r="E43" s="5"/>
      <c r="F43" s="5"/>
      <c r="G43" s="5"/>
      <c r="H43" s="5"/>
      <c r="I43" s="5"/>
    </row>
    <row r="44" spans="1:9" x14ac:dyDescent="0.2">
      <c r="A44" s="5"/>
      <c r="B44" s="5"/>
      <c r="C44" s="5"/>
      <c r="D44" s="5"/>
      <c r="E44" s="5"/>
      <c r="F44" s="5"/>
      <c r="G44" s="5"/>
      <c r="H44" s="5"/>
      <c r="I44" s="5"/>
    </row>
  </sheetData>
  <sheetProtection algorithmName="SHA-512" hashValue="iJ0gZgdWi6Cz8hdK8lj9/dld7qXZPB6DTU/ELZ1TnRDGiLoL8mMjVhCk/lGmY5gxSp2WVq7LqgJBV9CQsC1fmQ==" saltValue="Ro6x/zrR8aqobo1rAu8D2Q==" spinCount="100000" sheet="1" formatCells="0" formatColumns="0" formatRows="0" insertColumns="0" insertRows="0" deleteColumns="0" deleteRows="0" sort="0"/>
  <mergeCells count="44">
    <mergeCell ref="B24:F24"/>
    <mergeCell ref="B25:F25"/>
    <mergeCell ref="G14:H14"/>
    <mergeCell ref="G15:H15"/>
    <mergeCell ref="G16:H16"/>
    <mergeCell ref="G17:H17"/>
    <mergeCell ref="G18:H18"/>
    <mergeCell ref="G25:H25"/>
    <mergeCell ref="G24:I24"/>
    <mergeCell ref="G23:I23"/>
    <mergeCell ref="A23:F23"/>
    <mergeCell ref="B14:F14"/>
    <mergeCell ref="B15:F15"/>
    <mergeCell ref="B16:F16"/>
    <mergeCell ref="B17:F17"/>
    <mergeCell ref="A31:I31"/>
    <mergeCell ref="A39:I39"/>
    <mergeCell ref="A37:D37"/>
    <mergeCell ref="A38:D38"/>
    <mergeCell ref="H37:I37"/>
    <mergeCell ref="H38:I38"/>
    <mergeCell ref="F37:G37"/>
    <mergeCell ref="F38:G38"/>
    <mergeCell ref="G27:I27"/>
    <mergeCell ref="G26:I26"/>
    <mergeCell ref="A11:C11"/>
    <mergeCell ref="D11:I11"/>
    <mergeCell ref="A3:C3"/>
    <mergeCell ref="A4:B7"/>
    <mergeCell ref="A9:C9"/>
    <mergeCell ref="A10:C10"/>
    <mergeCell ref="D3:I3"/>
    <mergeCell ref="D4:I4"/>
    <mergeCell ref="D5:I5"/>
    <mergeCell ref="D6:I6"/>
    <mergeCell ref="B26:F26"/>
    <mergeCell ref="B18:F18"/>
    <mergeCell ref="B27:F27"/>
    <mergeCell ref="A13:F13"/>
    <mergeCell ref="D7:I7"/>
    <mergeCell ref="A1:I1"/>
    <mergeCell ref="D9:I9"/>
    <mergeCell ref="D10:I10"/>
    <mergeCell ref="G13:I13"/>
  </mergeCells>
  <phoneticPr fontId="1"/>
  <conditionalFormatting sqref="A38:D38">
    <cfRule type="cellIs" dxfId="2" priority="1" operator="equal">
      <formula>"届出が 必要 です。"</formula>
    </cfRule>
    <cfRule type="cellIs" dxfId="1" priority="2" operator="equal">
      <formula>"許可申請が 必要 です。"</formula>
    </cfRule>
  </conditionalFormatting>
  <conditionalFormatting sqref="E38:I38">
    <cfRule type="cellIs" dxfId="0" priority="3" operator="equal">
      <formula>"要"</formula>
    </cfRule>
  </conditionalFormatting>
  <dataValidations count="4">
    <dataValidation type="list" allowBlank="1" showInputMessage="1" showErrorMessage="1" sqref="D11:I11" xr:uid="{C24E717B-7455-42D3-BFDA-8BFC6FDE66C0}">
      <formula1>"宅地造成等工事規制区域,特定盛土等規制区域"</formula1>
    </dataValidation>
    <dataValidation type="list" allowBlank="1" showInputMessage="1" showErrorMessage="1" sqref="G26:I31 G24:I24" xr:uid="{0A7E6917-4104-4904-9CB0-25BD3D23AED5}">
      <formula1>"有,無"</formula1>
    </dataValidation>
    <dataValidation type="custom" allowBlank="1" showInputMessage="1" showErrorMessage="1" sqref="G14" xr:uid="{7123206D-C4E6-4FC5-A4D5-99AFC37F65A8}">
      <formula1>AND(ISNUMBER(VALUE(G14)), LEN(B2)=LENB(G14))</formula1>
    </dataValidation>
    <dataValidation type="custom" allowBlank="1" showInputMessage="1" showErrorMessage="1" sqref="G15:G18 G25:G31 H26:H31" xr:uid="{F1D5B4C0-E969-4424-92F3-D4D34C434B62}">
      <formula1>AND(ISNUMBER(VALUE(G15)), LEN(G15)=LENB(G15))</formula1>
    </dataValidation>
  </dataValidations>
  <pageMargins left="0.51181102362204722" right="0.31496062992125984"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3646-2D61-43BC-8FC0-0DD9DCCEC5D6}">
  <sheetPr published="0"/>
  <dimension ref="B1:O7"/>
  <sheetViews>
    <sheetView workbookViewId="0">
      <selection activeCell="C3" sqref="C3"/>
    </sheetView>
  </sheetViews>
  <sheetFormatPr defaultRowHeight="13" x14ac:dyDescent="0.2"/>
  <cols>
    <col min="1" max="1" width="3.7265625" customWidth="1"/>
    <col min="2" max="2" width="10.26953125" bestFit="1" customWidth="1"/>
    <col min="3" max="7" width="10" customWidth="1"/>
    <col min="10" max="11" width="9" style="1"/>
    <col min="13" max="13" width="45" customWidth="1"/>
    <col min="15" max="15" width="55.08984375" customWidth="1"/>
  </cols>
  <sheetData>
    <row r="1" spans="2:15" ht="22.5" customHeight="1" x14ac:dyDescent="0.2"/>
    <row r="2" spans="2:15" ht="39" x14ac:dyDescent="0.2">
      <c r="B2" s="2"/>
      <c r="C2" s="3" t="s">
        <v>9</v>
      </c>
      <c r="D2" s="3" t="s">
        <v>10</v>
      </c>
      <c r="E2" s="3" t="s">
        <v>11</v>
      </c>
      <c r="F2" s="3" t="s">
        <v>12</v>
      </c>
      <c r="G2" s="3" t="s">
        <v>13</v>
      </c>
      <c r="H2" s="3" t="s">
        <v>14</v>
      </c>
      <c r="I2" s="3" t="s">
        <v>15</v>
      </c>
      <c r="K2" s="2" t="s">
        <v>16</v>
      </c>
    </row>
    <row r="3" spans="2:15" ht="22.5" customHeight="1" x14ac:dyDescent="0.2">
      <c r="B3" s="2" t="s">
        <v>17</v>
      </c>
      <c r="C3" s="2" t="e">
        <f>IF(#REF!&gt;1,"○","")</f>
        <v>#REF!</v>
      </c>
      <c r="D3" s="2" t="e">
        <f>IF(#REF!&gt;2,"○","")</f>
        <v>#REF!</v>
      </c>
      <c r="E3" s="2" t="e">
        <f>IF(#REF!&gt;2,"○","")</f>
        <v>#REF!</v>
      </c>
      <c r="F3" s="2" t="e">
        <f>IF(#REF!&gt;2,"○","")</f>
        <v>#REF!</v>
      </c>
      <c r="G3" s="2" t="e">
        <f>IF(#REF!&gt;500,"○","")</f>
        <v>#REF!</v>
      </c>
      <c r="H3" s="4"/>
      <c r="I3" s="4"/>
      <c r="J3" s="1" t="s">
        <v>18</v>
      </c>
      <c r="K3" s="2" t="str">
        <f>IF(COUNTIF(C3:G3,"○"),"○","")</f>
        <v/>
      </c>
      <c r="L3" s="1" t="s">
        <v>18</v>
      </c>
      <c r="M3" t="s">
        <v>19</v>
      </c>
    </row>
    <row r="4" spans="2:15" ht="22.5" customHeight="1" x14ac:dyDescent="0.2">
      <c r="B4" s="2" t="s">
        <v>20</v>
      </c>
      <c r="C4" s="2" t="e">
        <f>IF(#REF!&gt;2,"○","")</f>
        <v>#REF!</v>
      </c>
      <c r="D4" s="2" t="e">
        <f>IF(#REF!&gt;5,"○","")</f>
        <v>#REF!</v>
      </c>
      <c r="E4" s="2" t="e">
        <f>IF(#REF!&gt;5,"○","")</f>
        <v>#REF!</v>
      </c>
      <c r="F4" s="2" t="e">
        <f>IF(#REF!&gt;5,"○","")</f>
        <v>#REF!</v>
      </c>
      <c r="G4" s="2" t="e">
        <f>IF(#REF!&gt;3000,"○","")</f>
        <v>#REF!</v>
      </c>
      <c r="H4" s="2" t="e">
        <f>IF(#REF!="有","○","")</f>
        <v>#REF!</v>
      </c>
      <c r="I4" s="4"/>
      <c r="J4" s="1" t="s">
        <v>18</v>
      </c>
      <c r="K4" s="2" t="str">
        <f>IF(COUNTIF(C4:G4,"○"),IF(H4="○","○",""),"")</f>
        <v/>
      </c>
      <c r="L4" s="1" t="s">
        <v>18</v>
      </c>
      <c r="M4" t="s">
        <v>21</v>
      </c>
      <c r="N4" s="54" t="s">
        <v>18</v>
      </c>
      <c r="O4" s="72" t="s">
        <v>22</v>
      </c>
    </row>
    <row r="5" spans="2:15" ht="22.5" customHeight="1" x14ac:dyDescent="0.2">
      <c r="B5" s="2" t="s">
        <v>23</v>
      </c>
      <c r="C5" s="2" t="e">
        <f>IF(#REF!&gt;2,"○","")</f>
        <v>#REF!</v>
      </c>
      <c r="D5" s="2" t="e">
        <f>IF(#REF!&gt;5,"○","")</f>
        <v>#REF!</v>
      </c>
      <c r="E5" s="2" t="e">
        <f>IF(#REF!&gt;5,"○","")</f>
        <v>#REF!</v>
      </c>
      <c r="F5" s="2" t="e">
        <f>IF(#REF!&gt;5,"○","")</f>
        <v>#REF!</v>
      </c>
      <c r="G5" s="2" t="e">
        <f>IF(#REF!&gt;3000,"○","")</f>
        <v>#REF!</v>
      </c>
      <c r="H5" s="4"/>
      <c r="I5" s="2" t="e">
        <f>IF(#REF!="有","○","")</f>
        <v>#REF!</v>
      </c>
      <c r="J5" s="1" t="s">
        <v>18</v>
      </c>
      <c r="K5" s="2" t="str">
        <f>IF(COUNTIF(C5:G5,"○"),IF(I5="○","○",""),"")</f>
        <v/>
      </c>
      <c r="L5" s="1" t="s">
        <v>18</v>
      </c>
      <c r="M5" t="s">
        <v>24</v>
      </c>
      <c r="N5" s="54"/>
      <c r="O5" s="72"/>
    </row>
    <row r="6" spans="2:15" ht="22.5" customHeight="1" x14ac:dyDescent="0.2">
      <c r="M6" t="s">
        <v>25</v>
      </c>
    </row>
    <row r="7" spans="2:15" ht="22.5" customHeight="1" x14ac:dyDescent="0.2">
      <c r="B7" s="1" t="s">
        <v>26</v>
      </c>
      <c r="C7" s="1" t="s">
        <v>18</v>
      </c>
      <c r="D7" t="str">
        <f>IF(K5="○",IF(K4="○",O4,M5),IF(K4="○",M4,IF(K3="○",M3,M6)))</f>
        <v>盛土規制法　みなし許可　の対象外です。</v>
      </c>
    </row>
  </sheetData>
  <sheetProtection selectLockedCells="1"/>
  <mergeCells count="2">
    <mergeCell ref="N4:N5"/>
    <mergeCell ref="O4:O5"/>
  </mergeCells>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871A02212AA7F45B9A79E89DEF8A415" ma:contentTypeVersion="3" ma:contentTypeDescription="新しいドキュメントを作成します。" ma:contentTypeScope="" ma:versionID="1e7c2aaa75191320311710ed4d2297b8">
  <xsd:schema xmlns:xsd="http://www.w3.org/2001/XMLSchema" xmlns:xs="http://www.w3.org/2001/XMLSchema" xmlns:p="http://schemas.microsoft.com/office/2006/metadata/properties" xmlns:ns2="f78854d4-40aa-46e5-a872-3b72dfa35d8f" targetNamespace="http://schemas.microsoft.com/office/2006/metadata/properties" ma:root="true" ma:fieldsID="3d229c720f5314425941d08ad57c1012" ns2:_="">
    <xsd:import namespace="f78854d4-40aa-46e5-a872-3b72dfa35d8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854d4-40aa-46e5-a872-3b72dfa35d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A28A02-6296-41F0-8000-7F54FFA971CF}">
  <ds:schemaRefs>
    <ds:schemaRef ds:uri="http://schemas.microsoft.com/office/infopath/2007/PartnerControls"/>
    <ds:schemaRef ds:uri="http://purl.org/dc/terms/"/>
    <ds:schemaRef ds:uri="f78854d4-40aa-46e5-a872-3b72dfa35d8f"/>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3EF021B1-966E-47DD-BA2E-28368AA89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854d4-40aa-46e5-a872-3b72dfa35d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54A6FB-CB92-4F9A-9A16-5DA1A98DE0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手続き要否チェックシート</vt:lpstr>
      <vt:lpstr>判定用シート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0x0101005871A02212AA7F45B9A79E89DEF8A415</vt:lpwstr>
  </property>
  <property fmtid="{D5CDD505-2E9C-101B-9397-08002B2CF9AE}" pid="3" name="MediaServiceImageTags">
    <vt:lpwstr/>
  </property>
</Properties>
</file>